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0" documentId="8_{05325B9B-07B2-47CC-949D-93B3B560D604}" xr6:coauthVersionLast="47" xr6:coauthVersionMax="47" xr10:uidLastSave="{00000000-0000-0000-0000-000000000000}"/>
  <bookViews>
    <workbookView xWindow="28680" yWindow="-120" windowWidth="29040" windowHeight="15840" tabRatio="668" xr2:uid="{00000000-000D-0000-FFFF-FFFF00000000}"/>
  </bookViews>
  <sheets>
    <sheet name="Header" sheetId="9" r:id="rId1"/>
    <sheet name="ATD FY23 YTD" sheetId="25" r:id="rId2"/>
    <sheet name="Detention FY23" sheetId="26" r:id="rId3"/>
    <sheet name=" ICLOS and Detainees" sheetId="27" r:id="rId4"/>
    <sheet name="Monthly Bond Statistics" sheetId="28" r:id="rId5"/>
    <sheet name="Semiannual" sheetId="29" r:id="rId6"/>
    <sheet name="Facilities FY23 " sheetId="24" r:id="rId7"/>
    <sheet name="Trans. Detainee Pop. FY23 YTD " sheetId="23" r:id="rId8"/>
    <sheet name="Vulnerable &amp; Special Population" sheetId="22" r:id="rId9"/>
    <sheet name="Footnotes" sheetId="30"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8" l="1"/>
  <c r="N6" i="28"/>
  <c r="M6" i="28"/>
  <c r="L6" i="28"/>
  <c r="K6" i="28"/>
  <c r="J6" i="28"/>
  <c r="I6" i="28"/>
  <c r="H6" i="28"/>
  <c r="G6" i="28"/>
  <c r="F6" i="28"/>
  <c r="E6" i="28"/>
  <c r="D6" i="28"/>
  <c r="C6" i="28"/>
  <c r="B6" i="28"/>
  <c r="BK47" i="27"/>
  <c r="BJ47" i="27"/>
  <c r="BI47" i="27"/>
  <c r="BH47" i="27"/>
  <c r="BG47" i="27"/>
  <c r="BF47" i="27"/>
  <c r="BE47" i="27"/>
  <c r="BD47" i="27"/>
  <c r="BC47" i="27"/>
  <c r="BB47" i="27"/>
  <c r="BA47" i="27"/>
  <c r="AZ47" i="27"/>
  <c r="AY47" i="27"/>
  <c r="AX47" i="27"/>
  <c r="AW47" i="27"/>
  <c r="AV47" i="27"/>
  <c r="AU47" i="27"/>
  <c r="AT47" i="27"/>
  <c r="AS47" i="27"/>
  <c r="AR47" i="27"/>
  <c r="AQ47" i="27"/>
  <c r="AP47" i="27"/>
  <c r="AO47" i="27"/>
  <c r="AN47" i="27"/>
  <c r="AM47" i="27"/>
  <c r="AL47" i="27"/>
  <c r="AK47" i="27"/>
  <c r="AJ47" i="27"/>
  <c r="AI47" i="27"/>
  <c r="AH47" i="27"/>
  <c r="AG47" i="27"/>
  <c r="AF47" i="27"/>
  <c r="AE47" i="27"/>
  <c r="AD47" i="27"/>
  <c r="AC47" i="27"/>
  <c r="AB47" i="27"/>
  <c r="AA47" i="27"/>
  <c r="Z47" i="27"/>
  <c r="Y47" i="27"/>
  <c r="X47" i="27"/>
  <c r="W47" i="27"/>
  <c r="V47" i="27"/>
  <c r="U47" i="27"/>
  <c r="T47" i="27"/>
  <c r="S47" i="27"/>
  <c r="R47" i="27"/>
  <c r="Q47" i="27"/>
  <c r="P47" i="27"/>
  <c r="O47" i="27"/>
  <c r="N47" i="27"/>
  <c r="M47" i="27"/>
  <c r="L47" i="27"/>
  <c r="K47" i="27"/>
  <c r="J47" i="27"/>
  <c r="I47" i="27"/>
  <c r="H47" i="27"/>
  <c r="G47" i="27"/>
  <c r="F47" i="27"/>
  <c r="E47" i="27"/>
  <c r="D47" i="27"/>
  <c r="C47" i="27"/>
  <c r="B47" i="27"/>
  <c r="BK46" i="27"/>
  <c r="BJ46" i="27"/>
  <c r="BI46" i="27"/>
  <c r="BH46" i="27"/>
  <c r="BG46" i="27"/>
  <c r="BF46" i="27"/>
  <c r="BE46" i="27"/>
  <c r="BD46" i="27"/>
  <c r="BC46" i="27"/>
  <c r="BB46" i="27"/>
  <c r="BA46" i="27"/>
  <c r="AZ46" i="27"/>
  <c r="AY46" i="27"/>
  <c r="AX46" i="27"/>
  <c r="AW46" i="27"/>
  <c r="AV46" i="27"/>
  <c r="AU46" i="27"/>
  <c r="AT46" i="27"/>
  <c r="AS46" i="27"/>
  <c r="AR46" i="27"/>
  <c r="AQ46" i="27"/>
  <c r="AP46" i="27"/>
  <c r="AO46" i="27"/>
  <c r="AN46" i="27"/>
  <c r="AM46" i="27"/>
  <c r="AL46" i="27"/>
  <c r="AK46" i="27"/>
  <c r="AJ46" i="27"/>
  <c r="AI46" i="27"/>
  <c r="AH46" i="27"/>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B46" i="27"/>
  <c r="BK45" i="27"/>
  <c r="BJ45" i="27"/>
  <c r="BI45" i="27"/>
  <c r="BH45" i="27"/>
  <c r="BG45" i="27"/>
  <c r="BF45" i="27"/>
  <c r="BE45" i="27"/>
  <c r="BD45" i="27"/>
  <c r="BC45" i="27"/>
  <c r="BB45" i="27"/>
  <c r="BA45" i="27"/>
  <c r="AZ45" i="27"/>
  <c r="AY45" i="27"/>
  <c r="AX45" i="27"/>
  <c r="AW45" i="27"/>
  <c r="AV45" i="27"/>
  <c r="AU45" i="27"/>
  <c r="AT45" i="27"/>
  <c r="AS45" i="27"/>
  <c r="AR45" i="27"/>
  <c r="AQ45" i="27"/>
  <c r="AP45" i="27"/>
  <c r="AO45" i="27"/>
  <c r="AN45" i="27"/>
  <c r="AM45" i="27"/>
  <c r="AL45" i="27"/>
  <c r="AK45" i="27"/>
  <c r="AJ45" i="27"/>
  <c r="AI45" i="27"/>
  <c r="AH45"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B45" i="27"/>
  <c r="BK44" i="27"/>
  <c r="BK48" i="27" s="1"/>
  <c r="BJ44" i="27"/>
  <c r="BJ48" i="27" s="1"/>
  <c r="BI44" i="27"/>
  <c r="BI48" i="27" s="1"/>
  <c r="BH44" i="27"/>
  <c r="BH48" i="27" s="1"/>
  <c r="BG44" i="27"/>
  <c r="BG48" i="27" s="1"/>
  <c r="BF44" i="27"/>
  <c r="BF48" i="27" s="1"/>
  <c r="BE44" i="27"/>
  <c r="BE48" i="27" s="1"/>
  <c r="BD44" i="27"/>
  <c r="BD48" i="27" s="1"/>
  <c r="BC44" i="27"/>
  <c r="BC48" i="27" s="1"/>
  <c r="BB44" i="27"/>
  <c r="BB48" i="27" s="1"/>
  <c r="BA44" i="27"/>
  <c r="BA48" i="27" s="1"/>
  <c r="AZ44" i="27"/>
  <c r="AZ48" i="27" s="1"/>
  <c r="AY44" i="27"/>
  <c r="AY48" i="27" s="1"/>
  <c r="AX44" i="27"/>
  <c r="AX48" i="27" s="1"/>
  <c r="AW44" i="27"/>
  <c r="AW48" i="27" s="1"/>
  <c r="AV44" i="27"/>
  <c r="AV48" i="27" s="1"/>
  <c r="AU44" i="27"/>
  <c r="AU48" i="27" s="1"/>
  <c r="AT44" i="27"/>
  <c r="AT48" i="27" s="1"/>
  <c r="AS44" i="27"/>
  <c r="AS48" i="27" s="1"/>
  <c r="AR44" i="27"/>
  <c r="AR48" i="27" s="1"/>
  <c r="AQ44" i="27"/>
  <c r="AQ48" i="27" s="1"/>
  <c r="AP44" i="27"/>
  <c r="AP48" i="27" s="1"/>
  <c r="AO44" i="27"/>
  <c r="AO48" i="27" s="1"/>
  <c r="AN44" i="27"/>
  <c r="AN48" i="27" s="1"/>
  <c r="AM44" i="27"/>
  <c r="AM48" i="27" s="1"/>
  <c r="AL44" i="27"/>
  <c r="AL48" i="27" s="1"/>
  <c r="AK44" i="27"/>
  <c r="AK48" i="27" s="1"/>
  <c r="AJ44" i="27"/>
  <c r="AJ48" i="27" s="1"/>
  <c r="AI44" i="27"/>
  <c r="AI48" i="27" s="1"/>
  <c r="AH44" i="27"/>
  <c r="AH48" i="27" s="1"/>
  <c r="AG44" i="27"/>
  <c r="AG48" i="27" s="1"/>
  <c r="AF44" i="27"/>
  <c r="AF48" i="27" s="1"/>
  <c r="AE44" i="27"/>
  <c r="AE48" i="27" s="1"/>
  <c r="AD44" i="27"/>
  <c r="AD48" i="27" s="1"/>
  <c r="AC44" i="27"/>
  <c r="AC48" i="27" s="1"/>
  <c r="AB44" i="27"/>
  <c r="AB48" i="27" s="1"/>
  <c r="AA44" i="27"/>
  <c r="AA48" i="27" s="1"/>
  <c r="Z44" i="27"/>
  <c r="Z48" i="27" s="1"/>
  <c r="Y44" i="27"/>
  <c r="Y48" i="27" s="1"/>
  <c r="X44" i="27"/>
  <c r="X48" i="27" s="1"/>
  <c r="W44" i="27"/>
  <c r="W48" i="27" s="1"/>
  <c r="V44" i="27"/>
  <c r="V48" i="27" s="1"/>
  <c r="U44" i="27"/>
  <c r="U48" i="27" s="1"/>
  <c r="T44" i="27"/>
  <c r="T48" i="27" s="1"/>
  <c r="S44" i="27"/>
  <c r="S48" i="27" s="1"/>
  <c r="R44" i="27"/>
  <c r="R48" i="27" s="1"/>
  <c r="Q44" i="27"/>
  <c r="Q48" i="27" s="1"/>
  <c r="P44" i="27"/>
  <c r="P48" i="27" s="1"/>
  <c r="O44" i="27"/>
  <c r="O48" i="27" s="1"/>
  <c r="N44" i="27"/>
  <c r="N48" i="27" s="1"/>
  <c r="M44" i="27"/>
  <c r="M48" i="27" s="1"/>
  <c r="L44" i="27"/>
  <c r="L48" i="27" s="1"/>
  <c r="K44" i="27"/>
  <c r="K48" i="27" s="1"/>
  <c r="J44" i="27"/>
  <c r="J48" i="27" s="1"/>
  <c r="I44" i="27"/>
  <c r="I48" i="27" s="1"/>
  <c r="H44" i="27"/>
  <c r="H48" i="27" s="1"/>
  <c r="G44" i="27"/>
  <c r="G48" i="27" s="1"/>
  <c r="F44" i="27"/>
  <c r="F48" i="27" s="1"/>
  <c r="E44" i="27"/>
  <c r="E48" i="27" s="1"/>
  <c r="D44" i="27"/>
  <c r="D48" i="27" s="1"/>
  <c r="C44" i="27"/>
  <c r="C48" i="27" s="1"/>
  <c r="B44" i="27"/>
  <c r="B48" i="27" s="1"/>
  <c r="BH30" i="27"/>
  <c r="BG30" i="27"/>
  <c r="BF30" i="27"/>
  <c r="BE30" i="27"/>
  <c r="BD30" i="27"/>
  <c r="BC30" i="27"/>
  <c r="BB30" i="27"/>
  <c r="BA30" i="27"/>
  <c r="AZ30" i="27"/>
  <c r="AY30" i="27"/>
  <c r="AX30" i="27"/>
  <c r="AW30" i="27"/>
  <c r="AV30" i="27"/>
  <c r="AU30" i="27"/>
  <c r="AT30" i="27"/>
  <c r="AS30" i="27"/>
  <c r="AR30" i="27"/>
  <c r="AQ30" i="27"/>
  <c r="M30" i="27"/>
  <c r="L30" i="27"/>
  <c r="K30" i="27"/>
  <c r="J30" i="27"/>
  <c r="I30" i="27"/>
  <c r="H30" i="27"/>
  <c r="G30" i="27"/>
  <c r="F30" i="27"/>
  <c r="E30" i="27"/>
  <c r="D30" i="27"/>
  <c r="C30" i="27"/>
  <c r="B30" i="27"/>
  <c r="M24" i="27"/>
  <c r="L24" i="27"/>
  <c r="K24" i="27"/>
  <c r="J24" i="27"/>
  <c r="I24" i="27"/>
  <c r="H24" i="27"/>
  <c r="G24" i="27"/>
  <c r="F24" i="27"/>
  <c r="E24" i="27"/>
  <c r="D24" i="27"/>
  <c r="C24" i="27"/>
  <c r="B24" i="27"/>
  <c r="O131" i="26"/>
  <c r="O130" i="26"/>
  <c r="O129" i="26"/>
  <c r="O128" i="26"/>
  <c r="O127" i="26"/>
  <c r="O126" i="26"/>
  <c r="N122" i="26"/>
  <c r="N121" i="26"/>
  <c r="N120" i="26"/>
  <c r="O62" i="26"/>
  <c r="O61" i="26"/>
  <c r="O60" i="26"/>
  <c r="N59" i="26"/>
  <c r="M59" i="26"/>
  <c r="L59" i="26"/>
  <c r="K59" i="26"/>
  <c r="J59" i="26"/>
  <c r="I59" i="26"/>
  <c r="H59" i="26"/>
  <c r="G59" i="26"/>
  <c r="F59" i="26"/>
  <c r="E59" i="26"/>
  <c r="D59" i="26"/>
  <c r="C59" i="26"/>
  <c r="O59" i="26" s="1"/>
  <c r="O58" i="26"/>
  <c r="O57" i="26"/>
  <c r="O56" i="26"/>
  <c r="N55" i="26"/>
  <c r="M55" i="26"/>
  <c r="L55" i="26"/>
  <c r="K55" i="26"/>
  <c r="J55" i="26"/>
  <c r="I55" i="26"/>
  <c r="H55" i="26"/>
  <c r="G55" i="26"/>
  <c r="F55" i="26"/>
  <c r="E55" i="26"/>
  <c r="D55" i="26"/>
  <c r="C55" i="26"/>
  <c r="O55" i="26" s="1"/>
  <c r="O54" i="26"/>
  <c r="O53" i="26"/>
  <c r="O52" i="26"/>
  <c r="N51" i="26"/>
  <c r="M51" i="26"/>
  <c r="L51" i="26"/>
  <c r="K51" i="26"/>
  <c r="J51" i="26"/>
  <c r="I51" i="26"/>
  <c r="H51" i="26"/>
  <c r="G51" i="26"/>
  <c r="F51" i="26"/>
  <c r="E51" i="26"/>
  <c r="D51" i="26"/>
  <c r="C51" i="26"/>
  <c r="O51" i="26" s="1"/>
  <c r="O50" i="26"/>
  <c r="O49" i="26"/>
  <c r="O48" i="26"/>
  <c r="N47" i="26"/>
  <c r="M47" i="26"/>
  <c r="L47" i="26"/>
  <c r="K47" i="26"/>
  <c r="J47" i="26"/>
  <c r="I47" i="26"/>
  <c r="H47" i="26"/>
  <c r="G47" i="26"/>
  <c r="F47" i="26"/>
  <c r="E47" i="26"/>
  <c r="D47" i="26"/>
  <c r="C47" i="26"/>
  <c r="O47" i="26" s="1"/>
  <c r="O46" i="26"/>
  <c r="O45" i="26"/>
  <c r="O44" i="26"/>
  <c r="N43" i="26"/>
  <c r="M43" i="26"/>
  <c r="L43" i="26"/>
  <c r="K43" i="26"/>
  <c r="J43" i="26"/>
  <c r="I43" i="26"/>
  <c r="H43" i="26"/>
  <c r="G43" i="26"/>
  <c r="F43" i="26"/>
  <c r="E43" i="26"/>
  <c r="D43" i="26"/>
  <c r="C43" i="26"/>
  <c r="O43" i="26" s="1"/>
  <c r="O42" i="26"/>
  <c r="O41" i="26"/>
  <c r="O40" i="26"/>
  <c r="N39" i="26"/>
  <c r="M39" i="26"/>
  <c r="L39" i="26"/>
  <c r="L38" i="26" s="1"/>
  <c r="K39" i="26"/>
  <c r="K38" i="26" s="1"/>
  <c r="J39" i="26"/>
  <c r="I39" i="26"/>
  <c r="H39" i="26"/>
  <c r="H38" i="26" s="1"/>
  <c r="G39" i="26"/>
  <c r="G38" i="26" s="1"/>
  <c r="F39" i="26"/>
  <c r="E39" i="26"/>
  <c r="D39" i="26"/>
  <c r="D38" i="26" s="1"/>
  <c r="C39" i="26"/>
  <c r="O39" i="26" s="1"/>
  <c r="N38" i="26"/>
  <c r="M38" i="26"/>
  <c r="J38" i="26"/>
  <c r="I38" i="26"/>
  <c r="F38" i="26"/>
  <c r="E38" i="26"/>
  <c r="E31" i="26"/>
  <c r="E30" i="26"/>
  <c r="J29" i="26"/>
  <c r="D29" i="26"/>
  <c r="C29" i="26"/>
  <c r="B29" i="26"/>
  <c r="E29" i="26" s="1"/>
  <c r="F23" i="26"/>
  <c r="E23" i="26"/>
  <c r="C23" i="26"/>
  <c r="V22" i="26"/>
  <c r="F22" i="26"/>
  <c r="E22" i="26"/>
  <c r="C22" i="26"/>
  <c r="V21" i="26"/>
  <c r="F21" i="26"/>
  <c r="E21" i="26"/>
  <c r="C21" i="26"/>
  <c r="U20" i="26"/>
  <c r="T20" i="26"/>
  <c r="S20" i="26"/>
  <c r="R20" i="26"/>
  <c r="Q20" i="26"/>
  <c r="P20" i="26"/>
  <c r="O20" i="26"/>
  <c r="N20" i="26"/>
  <c r="M20" i="26"/>
  <c r="L20" i="26"/>
  <c r="K20" i="26"/>
  <c r="V20" i="26" s="1"/>
  <c r="J20" i="26"/>
  <c r="D20" i="26"/>
  <c r="B20" i="26"/>
  <c r="F20" i="26" s="1"/>
  <c r="C20" i="26" s="1"/>
  <c r="D14" i="26"/>
  <c r="D13" i="26"/>
  <c r="D10" i="26" s="1"/>
  <c r="D12" i="26"/>
  <c r="D11" i="26"/>
  <c r="O10" i="26"/>
  <c r="C10" i="26"/>
  <c r="E20" i="26" l="1"/>
  <c r="C38" i="26"/>
  <c r="O38" i="26" s="1"/>
</calcChain>
</file>

<file path=xl/sharedStrings.xml><?xml version="1.0" encoding="utf-8"?>
<sst xmlns="http://schemas.openxmlformats.org/spreadsheetml/2006/main" count="2697" uniqueCount="982">
  <si>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</si>
  <si>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</si>
  <si>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</si>
  <si>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</si>
  <si>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</si>
  <si>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</si>
  <si>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</si>
  <si>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</si>
  <si>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</si>
  <si>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</si>
  <si>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</si>
  <si>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</si>
  <si>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</si>
  <si>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</si>
  <si>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</si>
  <si>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</si>
  <si>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</si>
  <si>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</si>
  <si>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</si>
  <si>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</si>
  <si>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</si>
  <si>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</si>
  <si>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</si>
  <si>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</si>
  <si>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</si>
  <si>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</si>
  <si>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</si>
  <si>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</si>
  <si>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</si>
  <si>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</si>
  <si>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</si>
  <si>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</si>
  <si>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</si>
  <si>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</si>
  <si>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</si>
  <si>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</si>
  <si>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</si>
  <si>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</si>
  <si>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GEAUGA COUNTY JAIL</t>
  </si>
  <si>
    <t>AL</t>
  </si>
  <si>
    <t>HENDERSON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</si>
  <si>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</si>
  <si>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</si>
  <si>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</si>
  <si>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</si>
  <si>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</si>
  <si>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</si>
  <si>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</si>
  <si>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</si>
  <si>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</si>
  <si>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</si>
  <si>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</si>
  <si>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</si>
  <si>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</si>
  <si>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</si>
  <si>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</si>
  <si>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</si>
  <si>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</si>
  <si>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</si>
  <si>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</si>
  <si>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</si>
  <si>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</si>
  <si>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</si>
  <si>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</si>
  <si>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</si>
  <si>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</si>
  <si>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</si>
  <si>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</si>
  <si>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</si>
  <si>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</si>
  <si>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</si>
  <si>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</si>
  <si>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</si>
  <si>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</si>
  <si>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</si>
  <si>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</si>
  <si>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</si>
  <si>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</si>
  <si>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</si>
  <si>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</si>
  <si>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</si>
  <si>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</si>
  <si>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</si>
  <si>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</si>
  <si>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</si>
  <si>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</si>
  <si>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</si>
  <si>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</si>
  <si>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</si>
  <si>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</si>
  <si>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</si>
  <si>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</si>
  <si>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</si>
  <si>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</si>
  <si>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</si>
  <si>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</si>
  <si>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</si>
  <si>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</si>
  <si>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</si>
  <si>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</si>
  <si>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</si>
  <si>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</si>
  <si>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</si>
  <si>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</si>
  <si>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</si>
  <si>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</si>
  <si>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</si>
  <si>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</si>
  <si>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</si>
  <si>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</si>
  <si>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</si>
  <si>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</si>
  <si>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</si>
  <si>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</si>
  <si>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</si>
  <si>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</si>
  <si>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</si>
  <si>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</si>
  <si>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</si>
  <si>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</si>
  <si>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</si>
  <si>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</si>
  <si>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</si>
  <si>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</si>
  <si>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</si>
  <si>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</si>
  <si>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</si>
  <si>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</si>
  <si>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</si>
  <si>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</si>
  <si>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</si>
  <si>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</si>
  <si>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</si>
  <si>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</si>
  <si>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</si>
  <si>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</si>
  <si>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</si>
  <si>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</si>
  <si>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</si>
  <si>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</si>
  <si>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</si>
  <si>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</si>
  <si>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</si>
  <si>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</si>
  <si>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</si>
  <si>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</si>
  <si>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</si>
  <si>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</si>
  <si>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</si>
  <si>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</si>
  <si>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</si>
  <si>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</si>
  <si>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</si>
  <si>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</si>
  <si>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</si>
  <si>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</si>
  <si>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</si>
  <si>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</si>
  <si>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</si>
  <si>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</si>
  <si>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</si>
  <si>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</si>
  <si>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</si>
  <si>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</si>
  <si>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</si>
  <si>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</si>
  <si>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</si>
  <si>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</si>
  <si>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</si>
  <si>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</si>
  <si>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</si>
  <si>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</si>
  <si>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</si>
  <si>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</si>
  <si>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</si>
  <si>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</si>
  <si>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</si>
  <si>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</si>
  <si>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</si>
  <si>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</si>
  <si>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</si>
  <si>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</si>
  <si>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</si>
  <si>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</si>
  <si>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</si>
  <si>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</si>
  <si>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</si>
  <si>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</si>
  <si>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</si>
  <si>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</si>
  <si>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</si>
  <si>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</si>
  <si>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</si>
  <si>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</si>
  <si>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</si>
  <si>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</si>
  <si>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</si>
  <si>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</si>
  <si>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</si>
  <si>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12/19/2019</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</si>
  <si>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</si>
  <si>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</si>
  <si>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</si>
  <si>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</si>
  <si>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</si>
  <si>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</si>
  <si>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</si>
  <si>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</si>
  <si>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</si>
  <si>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</si>
  <si>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</si>
  <si>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</si>
  <si>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</si>
  <si>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</si>
  <si>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</si>
  <si>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</si>
  <si>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</si>
  <si>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</si>
  <si>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</si>
  <si>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</si>
  <si>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</si>
  <si>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</si>
  <si>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</si>
  <si>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</si>
  <si>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</si>
  <si>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</si>
  <si>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</si>
  <si>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</si>
  <si>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</si>
  <si>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</si>
  <si>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</si>
  <si>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</si>
  <si>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</si>
  <si>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</si>
  <si>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</si>
  <si>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</si>
  <si>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</si>
  <si>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</si>
  <si>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</si>
  <si>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</si>
  <si>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</si>
  <si>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</si>
  <si>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</si>
  <si>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</si>
  <si>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</si>
  <si>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</si>
  <si>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</si>
  <si>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</si>
  <si>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</si>
  <si>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</si>
  <si>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</si>
  <si>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</si>
  <si>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</si>
  <si>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</si>
  <si>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</si>
  <si>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</si>
  <si>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</si>
  <si>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</si>
  <si>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</si>
  <si>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</si>
  <si>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</si>
  <si>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</si>
  <si>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</si>
  <si>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</si>
  <si>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</si>
  <si>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</si>
  <si>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</si>
  <si>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</si>
  <si>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</si>
  <si>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</si>
  <si>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</si>
  <si>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</si>
  <si>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</si>
  <si>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</si>
  <si>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</si>
  <si>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</si>
  <si>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</si>
  <si>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</si>
  <si>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</si>
  <si>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</si>
  <si>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</si>
  <si>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</si>
  <si>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</si>
  <si>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</si>
  <si>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</si>
  <si>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</si>
  <si>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</si>
  <si>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</si>
  <si>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</si>
  <si>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</si>
  <si>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</si>
  <si>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</si>
  <si>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</si>
  <si>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</si>
  <si>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</si>
  <si>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</si>
  <si>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</si>
  <si>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</si>
  <si>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</si>
  <si>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</si>
  <si>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</si>
  <si>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</si>
  <si>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</si>
  <si>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</si>
  <si>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</si>
  <si>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</si>
  <si>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</si>
  <si>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</si>
  <si>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</si>
  <si>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</si>
  <si>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</si>
  <si>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</si>
  <si>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</si>
  <si>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</si>
  <si>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</si>
  <si>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</si>
  <si>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</si>
  <si>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</si>
  <si>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</si>
  <si>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</si>
  <si>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</si>
  <si>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</si>
  <si>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</si>
  <si>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</si>
  <si>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</si>
  <si>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</si>
  <si>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</si>
  <si>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</si>
  <si>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</si>
  <si>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</si>
  <si>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</si>
  <si>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</si>
  <si>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</si>
  <si>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</si>
  <si>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</si>
  <si>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</si>
  <si>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</si>
  <si>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</si>
  <si>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</si>
  <si>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</si>
  <si>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</si>
  <si>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</si>
  <si>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</si>
  <si>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</si>
  <si>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</si>
  <si>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</si>
  <si>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</si>
  <si>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</si>
  <si>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</si>
  <si>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</si>
  <si>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</si>
  <si>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</si>
  <si>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</si>
  <si>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</si>
  <si>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</si>
  <si>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</si>
  <si>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</si>
  <si>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</si>
  <si>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</si>
  <si>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</si>
  <si>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</si>
  <si>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</si>
  <si>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</si>
  <si>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</si>
  <si>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</si>
  <si>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</si>
  <si>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</si>
  <si>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</si>
  <si>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</si>
  <si>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</si>
  <si>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</si>
  <si>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</si>
  <si>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</si>
  <si>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</si>
  <si>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</si>
  <si>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</si>
  <si>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</si>
  <si>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</si>
  <si>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</si>
  <si>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</si>
  <si>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</si>
  <si>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</si>
  <si>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</si>
  <si>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</si>
  <si>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</si>
  <si>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</si>
  <si>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</si>
  <si>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</si>
  <si>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</si>
  <si>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</si>
  <si>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</si>
  <si>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</si>
  <si>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</si>
  <si>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</si>
  <si>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</si>
  <si>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</si>
  <si>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</si>
  <si>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</si>
  <si>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</si>
  <si>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</si>
  <si>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</si>
  <si>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CHARLESTON COUNTY DETENTION CENTER</t>
  </si>
  <si>
    <t>3841 LEEDS AVENUE</t>
  </si>
  <si>
    <t>NORTH CHARLESTON</t>
  </si>
  <si>
    <t>SC</t>
  </si>
  <si>
    <t>COLLIER COUNTY NAPLES JAIL CENTER</t>
  </si>
  <si>
    <t>3301 TAMIAMI TRAIL EAST</t>
  </si>
  <si>
    <t>NAPLES</t>
  </si>
  <si>
    <t>WASHINGTON COUNTY JAIL (PURGATORY CORRECTIONAL FAC</t>
  </si>
  <si>
    <t>HURRICANE</t>
  </si>
  <si>
    <t>SAIPAN DEPARTMENT OF CORRECTIONS (SUSUPE)</t>
  </si>
  <si>
    <t>TEKKEN ST., SUSUPE VILLAGE</t>
  </si>
  <si>
    <t>SAIPAN</t>
  </si>
  <si>
    <t>MP</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</si>
  <si>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</si>
  <si>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</si>
  <si>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</si>
  <si>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</si>
  <si>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</si>
  <si>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</si>
  <si>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</si>
  <si>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</si>
  <si>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</si>
  <si>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</si>
  <si>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</si>
  <si>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</si>
  <si>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ID</t>
  </si>
  <si>
    <t>POTTAWATTAMIE COUNTY JAIL</t>
  </si>
  <si>
    <t>1400 BIG LAKE ROAD</t>
  </si>
  <si>
    <t>COUNCIL BLUFFS</t>
  </si>
  <si>
    <t>5001 Maloneyville Rd</t>
  </si>
  <si>
    <t>Knoxville</t>
  </si>
  <si>
    <t>TN</t>
  </si>
  <si>
    <t>LA PAZ COUNTY ADULT DETENTION FACILITY</t>
  </si>
  <si>
    <t>1109 ARIZONA AVE.</t>
  </si>
  <si>
    <t>PARKER</t>
  </si>
  <si>
    <t>FAYETTE COUNTY DETENTION CENTER</t>
  </si>
  <si>
    <t>600 OLD FRANKFORD CR</t>
  </si>
  <si>
    <t>LEXINGTON</t>
  </si>
  <si>
    <t>SALT LAKE COUNTY METRO JAIL</t>
  </si>
  <si>
    <t>3415 SOUTH 900 WEST</t>
  </si>
  <si>
    <t>SALT LAKE CITY</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</si>
  <si>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</si>
  <si>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</si>
  <si>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</si>
  <si>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</si>
  <si>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</si>
  <si>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</si>
  <si>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</si>
  <si>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</si>
  <si>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</si>
  <si>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</si>
  <si>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</si>
  <si>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</si>
  <si>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</si>
  <si>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</si>
  <si>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</si>
  <si>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</si>
  <si>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</si>
  <si>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</si>
  <si>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</si>
  <si>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</si>
  <si>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</si>
  <si>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</si>
  <si>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</si>
  <si>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</si>
  <si>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</si>
  <si>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</si>
  <si>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</si>
  <si>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</si>
  <si>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</si>
  <si>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</si>
  <si>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</si>
  <si>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</si>
  <si>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</si>
  <si>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</si>
  <si>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</si>
  <si>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</si>
  <si>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</si>
  <si>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</si>
  <si>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</si>
  <si>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</si>
  <si>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</si>
  <si>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</si>
  <si>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</si>
  <si>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</si>
  <si>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</si>
  <si>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</si>
  <si>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</si>
  <si>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</si>
  <si>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</si>
  <si>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</si>
  <si>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</si>
  <si>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</si>
  <si>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</si>
  <si>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</si>
  <si>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</si>
  <si>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</si>
  <si>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</si>
  <si>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</si>
  <si>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</si>
  <si>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</si>
  <si>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</si>
  <si>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</si>
  <si>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</si>
  <si>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</si>
  <si>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</si>
  <si>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</si>
  <si>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</si>
  <si>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</si>
  <si>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</si>
  <si>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</si>
  <si>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</si>
  <si>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</si>
  <si>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</si>
  <si>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</si>
  <si>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</si>
  <si>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</si>
  <si>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</si>
  <si>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</si>
  <si>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</si>
  <si>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</si>
  <si>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[3] (BCORCPA) BERKS COUNTY RESIDENTIAL CENTER houses single adults and no longer house family units as of 11/27/21.</t>
  </si>
  <si>
    <t>[2] (KRNRCTX) KARNES COUNTY IMMIGRATION PROCESSING CENTER houses single adults and no longer house family units as of 11/10/21.</t>
  </si>
  <si>
    <t>[1] (STFRCTX) SOUTH TEXAS FAMILY RESIDENTIAL CENTER houses single adults and no longer house family units as of 12/11/21.</t>
  </si>
  <si>
    <t>NDS 2019</t>
  </si>
  <si>
    <t>12/3/2021</t>
  </si>
  <si>
    <t>BRONSON</t>
  </si>
  <si>
    <t>9150 NE 80TH AVE</t>
  </si>
  <si>
    <t>LEVY COUNTY JAIL</t>
  </si>
  <si>
    <t>11/19/2021</t>
  </si>
  <si>
    <t>2/18/2022</t>
  </si>
  <si>
    <t>Meets Standards</t>
  </si>
  <si>
    <t>2/26/2022</t>
  </si>
  <si>
    <t>11/8/2021</t>
  </si>
  <si>
    <t>HLG</t>
  </si>
  <si>
    <t>10/28/2021</t>
  </si>
  <si>
    <t>11/3/2021</t>
  </si>
  <si>
    <t>12/7/2021</t>
  </si>
  <si>
    <t>12/20/2021</t>
  </si>
  <si>
    <t>PLATTSBURGH</t>
  </si>
  <si>
    <t>25 MCCARTHY DRIVE</t>
  </si>
  <si>
    <t>CLINTON COUNTY JAIL</t>
  </si>
  <si>
    <t>12/31/2021</t>
  </si>
  <si>
    <t>10/21/2021</t>
  </si>
  <si>
    <t>12/17/2020</t>
  </si>
  <si>
    <t>9/5/2018</t>
  </si>
  <si>
    <t>VT</t>
  </si>
  <si>
    <t>SWANTON</t>
  </si>
  <si>
    <t>3649 LOWER NEWTON ROAD</t>
  </si>
  <si>
    <t>NORTHWEST STATE CORRECTIONAL CENTER</t>
  </si>
  <si>
    <t>12/8/2021</t>
  </si>
  <si>
    <t>MOUNTAIN HOME</t>
  </si>
  <si>
    <t>2255 E. 8TH NORTH</t>
  </si>
  <si>
    <t>ELMORE COUNTY JAIL</t>
  </si>
  <si>
    <t>2/10/2022</t>
  </si>
  <si>
    <t>750 SOUTH 5300 WEST</t>
  </si>
  <si>
    <t>3/24/2021</t>
  </si>
  <si>
    <t>12/30/2021</t>
  </si>
  <si>
    <t>11/16/2021</t>
  </si>
  <si>
    <t>12/13/2021</t>
  </si>
  <si>
    <t>CARROLLTON</t>
  </si>
  <si>
    <t>188 CEMETERY ST</t>
  </si>
  <si>
    <t>PICKENS COUNTY DET CTR</t>
  </si>
  <si>
    <t>12/10/2021</t>
  </si>
  <si>
    <t>6/16/2022</t>
  </si>
  <si>
    <t>11/18/2021</t>
  </si>
  <si>
    <t>PBNDS 2011 - 2016 Revisions</t>
  </si>
  <si>
    <t>2/17/2022</t>
  </si>
  <si>
    <t>4/14/2022</t>
  </si>
  <si>
    <t>7/29/2021</t>
  </si>
  <si>
    <t>6/3/2022</t>
  </si>
  <si>
    <t>7/14/2022</t>
  </si>
  <si>
    <t>12/16/2021</t>
  </si>
  <si>
    <t>6/23/2022</t>
  </si>
  <si>
    <t>12/9/2021</t>
  </si>
  <si>
    <t>FRS Standards</t>
  </si>
  <si>
    <t>2/12/2021</t>
  </si>
  <si>
    <t>1040 BERKS RD</t>
  </si>
  <si>
    <r>
      <t>BERKS COUNTY RESIDENTIAL CENTER</t>
    </r>
    <r>
      <rPr>
        <vertAlign val="superscript"/>
        <sz val="12"/>
        <color rgb="FF000000"/>
        <rFont val="Times New Roman"/>
        <family val="1"/>
      </rPr>
      <t>3</t>
    </r>
  </si>
  <si>
    <t>9/30/2021</t>
  </si>
  <si>
    <t>9/23/2021</t>
  </si>
  <si>
    <t>7/22/2022</t>
  </si>
  <si>
    <t>5/5/2022</t>
  </si>
  <si>
    <t>4/8/2021</t>
  </si>
  <si>
    <t>8/4/2022</t>
  </si>
  <si>
    <t>11/10/2022</t>
  </si>
  <si>
    <t>5/19/2022</t>
  </si>
  <si>
    <t>4/7/2022</t>
  </si>
  <si>
    <t>3/3/2022</t>
  </si>
  <si>
    <t>4/21/2022</t>
  </si>
  <si>
    <t>11/5/2021</t>
  </si>
  <si>
    <t>10450 RANCHO ROAD</t>
  </si>
  <si>
    <t>DESERT VIEW</t>
  </si>
  <si>
    <t>8/18/2022</t>
  </si>
  <si>
    <t>MCFARLAND</t>
  </si>
  <si>
    <t>611 FRONTAGE RD</t>
  </si>
  <si>
    <t>GOLDEN STATE ANNEX</t>
  </si>
  <si>
    <t>12/17/2021</t>
  </si>
  <si>
    <t>4/28/2022</t>
  </si>
  <si>
    <t>7/28/2022</t>
  </si>
  <si>
    <t>3/17/2022</t>
  </si>
  <si>
    <t>2/3/2022</t>
  </si>
  <si>
    <t>5/26/2022</t>
  </si>
  <si>
    <t>8/25/2022</t>
  </si>
  <si>
    <t>500 HILBIG RD</t>
  </si>
  <si>
    <t>JOE CORLEY PROCESSING CTR</t>
  </si>
  <si>
    <t>1100 BOWLING ROAD</t>
  </si>
  <si>
    <t>CCA, FLORENCE CORRECTIONAL CENTER</t>
  </si>
  <si>
    <t>3/31/2022</t>
  </si>
  <si>
    <t>T. DON HUTTO DETENTION CENTER</t>
  </si>
  <si>
    <t>4/21/2021</t>
  </si>
  <si>
    <t>2/25/2022</t>
  </si>
  <si>
    <t>1/6/2022</t>
  </si>
  <si>
    <t>3026 HWY 252 EAST</t>
  </si>
  <si>
    <t>FOLKSTON MAIN IPC</t>
  </si>
  <si>
    <t>3/10/2022</t>
  </si>
  <si>
    <t>5/12/2022</t>
  </si>
  <si>
    <t>1/27/2022</t>
  </si>
  <si>
    <t>1/13/2022</t>
  </si>
  <si>
    <t>10/7/2021</t>
  </si>
  <si>
    <t>11/4/2021</t>
  </si>
  <si>
    <t>11/17/2021</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</si>
  <si>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</si>
  <si>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</si>
  <si>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</si>
  <si>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</si>
  <si>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</si>
  <si>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</si>
  <si>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12/2/2021</t>
  </si>
  <si>
    <t>6/15/2022</t>
  </si>
  <si>
    <t>300 EL RANCHO WAY</t>
  </si>
  <si>
    <r>
      <t>SOUTH TEXAS FAMILY RESIDENTIAL CENTER</t>
    </r>
    <r>
      <rPr>
        <vertAlign val="superscript"/>
        <sz val="12"/>
        <color rgb="FF000000"/>
        <rFont val="Times New Roman"/>
        <family val="1"/>
      </rPr>
      <t>1</t>
    </r>
  </si>
  <si>
    <t>FY23 ALOS</t>
  </si>
  <si>
    <t>FY23 ADP: Mandatory</t>
  </si>
  <si>
    <t>FY23 ADP: ICE Threat Level</t>
  </si>
  <si>
    <t>FY23 ADP: Criminality</t>
  </si>
  <si>
    <t>FY23 ADP: Detainee Classification Level</t>
  </si>
  <si>
    <t xml:space="preserve">ICE FACILITIES DATA, FY23 </t>
  </si>
  <si>
    <t>These statistics are made available to the public pursuant to H.R. 1158 Sec. 218 - Department of Homeland Security Appropriations Act, 2020. ) *The information in this report is subject to change.</t>
  </si>
  <si>
    <t xml:space="preserve">* Data are based on an individuals self-identification as transgender and are subject to change daily, depending on the number of individuals booked in and out of ICE custody. </t>
  </si>
  <si>
    <t>Philadelphia Area of Responsibility</t>
  </si>
  <si>
    <t>Phoenix Area of Responsibility</t>
  </si>
  <si>
    <t>San Francisco Area of Responsibility</t>
  </si>
  <si>
    <t>Buffalo Area of Responsibility</t>
  </si>
  <si>
    <t>Dallas Area of Responsibility</t>
  </si>
  <si>
    <t>Seattle Area of Responsibility</t>
  </si>
  <si>
    <t>New Orleans Area of Responsibility</t>
  </si>
  <si>
    <t>Miami Area of Responsibility</t>
  </si>
  <si>
    <t>Houston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</si>
  <si>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</si>
  <si>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</si>
  <si>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</si>
  <si>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</si>
  <si>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</si>
  <si>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</si>
  <si>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</si>
  <si>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</si>
  <si>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</si>
  <si>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</si>
  <si>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</si>
  <si>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344 unique detainees. Some detainees have multiple placements within FY23 Q1 (377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</si>
  <si>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</si>
  <si>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</si>
  <si>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</si>
  <si>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</si>
  <si>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</si>
  <si>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</si>
  <si>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</si>
  <si>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</si>
  <si>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</si>
  <si>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</si>
  <si>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</si>
  <si>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</si>
  <si>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</si>
  <si>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</si>
  <si>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</si>
  <si>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</si>
  <si>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</si>
  <si>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</si>
  <si>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</si>
  <si>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</si>
  <si>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</si>
  <si>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</si>
  <si>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El Paso Area of Responsibility</t>
  </si>
  <si>
    <t>ICE Transgender* Detainee Population FY 2023 YTD:  as of 1/17/2023</t>
  </si>
  <si>
    <t>9/27/2017</t>
  </si>
  <si>
    <t>2003 MILL ROAD</t>
  </si>
  <si>
    <t>ALEXANDRIA CITY JAIL</t>
  </si>
  <si>
    <t>NORTH PLATTE</t>
  </si>
  <si>
    <t>3020 N JEFFERS</t>
  </si>
  <si>
    <t>LINCOLN COUNTY JAIL</t>
  </si>
  <si>
    <t>JAMAICA</t>
  </si>
  <si>
    <t>JFK INTERNATIONAL AIRPORT</t>
  </si>
  <si>
    <t>JFK INTERNATIONAL AP - T7</t>
  </si>
  <si>
    <t>11/12/2021</t>
  </si>
  <si>
    <t>MIDLAND</t>
  </si>
  <si>
    <t>400 S MAIN STREET</t>
  </si>
  <si>
    <t>MIDLAND COUNTY DETENTION CENTER</t>
  </si>
  <si>
    <t>10/15/2018</t>
  </si>
  <si>
    <t>GASTONIA</t>
  </si>
  <si>
    <t>425 NORTH MARIETTA STREET</t>
  </si>
  <si>
    <t>GASTON COUNTY JAIL</t>
  </si>
  <si>
    <t>ORANGE COUNTY</t>
  </si>
  <si>
    <t>13021 JAMES MADISON HWY</t>
  </si>
  <si>
    <t>CENTRAL VA REGIONAL JAIL</t>
  </si>
  <si>
    <t>9/19/2018</t>
  </si>
  <si>
    <t>MO</t>
  </si>
  <si>
    <t>TROY</t>
  </si>
  <si>
    <t>65 BUSINESS PARK DRIVE</t>
  </si>
  <si>
    <t>LINCOLN COUNTY DETENTION CENTER</t>
  </si>
  <si>
    <t>1/12/2022</t>
  </si>
  <si>
    <t>AR</t>
  </si>
  <si>
    <t>FAYETTEVILLE</t>
  </si>
  <si>
    <t>1155 WEST CLYDESDALE DRIVE</t>
  </si>
  <si>
    <t>WASHINGTON COUNTY DETENTION CENTER</t>
  </si>
  <si>
    <t>11/22/2021</t>
  </si>
  <si>
    <t>BURNET</t>
  </si>
  <si>
    <t>JAIL ADMINISTRATOR</t>
  </si>
  <si>
    <t>BURNET COUNTY JAIL</t>
  </si>
  <si>
    <t>LA GRANGE</t>
  </si>
  <si>
    <t>100 W MAIN STREET</t>
  </si>
  <si>
    <t>OLDHAM COUNTY JAIL</t>
  </si>
  <si>
    <t>10/31/2021</t>
  </si>
  <si>
    <t>AMARILLO</t>
  </si>
  <si>
    <t>9100 SOUTH GEORGIA STREET</t>
  </si>
  <si>
    <t>RANDALL COUNTY JAIL</t>
  </si>
  <si>
    <t>11/15/2021</t>
  </si>
  <si>
    <t>RIGBY</t>
  </si>
  <si>
    <t>200 COURTHOUSE WAY</t>
  </si>
  <si>
    <t>JEFFERSON COUNTY JAIL</t>
  </si>
  <si>
    <t>11/29/2021</t>
  </si>
  <si>
    <t>BURLEY</t>
  </si>
  <si>
    <t>1415 ALBION AVENUE</t>
  </si>
  <si>
    <t>MINICASSIA DETENTION CENTER</t>
  </si>
  <si>
    <t>11/30/2021</t>
  </si>
  <si>
    <t>521 GIBSON ROAD</t>
  </si>
  <si>
    <t>LEXINGTON COUNTY JAIL</t>
  </si>
  <si>
    <t>1/19/2022</t>
  </si>
  <si>
    <t>CANTON</t>
  </si>
  <si>
    <t>2935 HIGHWAY 51</t>
  </si>
  <si>
    <t>MADISON COUNTY JAIL</t>
  </si>
  <si>
    <t>BAY MINETTE</t>
  </si>
  <si>
    <t>200 HAND AVE.</t>
  </si>
  <si>
    <t>BALDWIN COUNTY CORRECTIONAL CENTER</t>
  </si>
  <si>
    <t>CLEARWATER</t>
  </si>
  <si>
    <t>14400 49TH STREET NORTH</t>
  </si>
  <si>
    <t>PINELLAS COUNTY JAIL</t>
  </si>
  <si>
    <t>3/12/2021</t>
  </si>
  <si>
    <t>TULSA</t>
  </si>
  <si>
    <t>300 NORTH DENVER AVENUE</t>
  </si>
  <si>
    <t>TULSA COUNTY JAIL (DAVID L. MOSS JUSTICE CTR)</t>
  </si>
  <si>
    <t>PR</t>
  </si>
  <si>
    <t>GUAYNABO</t>
  </si>
  <si>
    <t>651 FEDERAL DRIVE, SUITE 104</t>
  </si>
  <si>
    <t>SAN JUAN STAGING</t>
  </si>
  <si>
    <t>5/8/2008</t>
  </si>
  <si>
    <t>SAN JUAN</t>
  </si>
  <si>
    <t>HWY 28 INTSECT OF ROAD 165</t>
  </si>
  <si>
    <t>GUAYNABO MDC (SAN JUAN)</t>
  </si>
  <si>
    <t>DALLAS</t>
  </si>
  <si>
    <t>111 WEST COMMERCE STREET</t>
  </si>
  <si>
    <t>DALLAS COUNTY JAIL - LEW STERRETT JUSTICE CENTER</t>
  </si>
  <si>
    <t>Source: ICE Integrated Decision Support (IIDS), 01/09/2022</t>
  </si>
  <si>
    <t>Active ATD Participants and Average Length in Program, FY23,  as of 01/14/2023, by AOR and Technology</t>
  </si>
  <si>
    <t>Data from OBP Report, 01.08.2023</t>
  </si>
  <si>
    <t>Data from BI Inc. Participants Report, 01.14.2023</t>
  </si>
  <si>
    <t>Court Data from BI Inc. as of 12/31/2022</t>
  </si>
  <si>
    <t>FY23 Court Appearance: Final Hearings*</t>
  </si>
  <si>
    <t>FY23 Court Appearance: Total Hearings*</t>
  </si>
  <si>
    <t>ICE Enforcement and Removal Operations Data, FY2023</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</si>
  <si>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</si>
  <si>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</si>
  <si>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</si>
  <si>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</si>
  <si>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</si>
  <si>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</si>
  <si>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</si>
  <si>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</si>
  <si>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</si>
  <si>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</si>
  <si>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</si>
  <si>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</si>
  <si>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</si>
  <si>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</si>
  <si>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</si>
  <si>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</si>
  <si>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</si>
  <si>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</si>
  <si>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</si>
  <si>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</si>
  <si>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</si>
  <si>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</si>
  <si>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</si>
  <si>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</si>
  <si>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</si>
  <si>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</si>
  <si>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</si>
  <si>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</si>
  <si>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</si>
  <si>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</si>
  <si>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</si>
  <si>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</si>
  <si>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</si>
  <si>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</si>
  <si>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</si>
  <si>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</si>
  <si>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</si>
  <si>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</si>
  <si>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</si>
  <si>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</si>
  <si>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</si>
  <si>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</si>
  <si>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</si>
  <si>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</si>
  <si>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</si>
  <si>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</si>
  <si>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</si>
  <si>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</si>
  <si>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</si>
  <si>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</si>
  <si>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</si>
  <si>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</si>
  <si>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</si>
  <si>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</si>
  <si>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</si>
  <si>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</si>
  <si>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</si>
  <si>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</si>
  <si>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</si>
  <si>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</si>
  <si>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</si>
  <si>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</si>
  <si>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</si>
  <si>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</si>
  <si>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</si>
  <si>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</si>
  <si>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</si>
  <si>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</si>
  <si>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</si>
  <si>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</si>
  <si>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</si>
  <si>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</si>
  <si>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</si>
  <si>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</si>
  <si>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</si>
  <si>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</si>
  <si>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</si>
  <si>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</si>
  <si>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</si>
  <si>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</si>
  <si>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</si>
  <si>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</si>
  <si>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</si>
  <si>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</si>
  <si>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</si>
  <si>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</si>
  <si>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</si>
  <si>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</si>
  <si>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</si>
  <si>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</si>
  <si>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</si>
  <si>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</si>
  <si>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</si>
  <si>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</si>
  <si>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</si>
  <si>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</si>
  <si>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</si>
  <si>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</si>
  <si>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</si>
  <si>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</si>
  <si>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</si>
  <si>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</si>
  <si>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</si>
  <si>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</si>
  <si>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</si>
  <si>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</si>
  <si>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</si>
  <si>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</si>
  <si>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</si>
  <si>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</si>
  <si>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</si>
  <si>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</si>
  <si>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</si>
  <si>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</si>
  <si>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</si>
  <si>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</si>
  <si>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</si>
  <si>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</si>
  <si>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</si>
  <si>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</si>
  <si>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</si>
  <si>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</si>
  <si>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</si>
  <si>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</si>
  <si>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</si>
  <si>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</si>
  <si>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</si>
  <si>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</si>
  <si>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</si>
  <si>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</si>
  <si>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</si>
  <si>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</si>
  <si>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</si>
  <si>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</si>
  <si>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01/14/2023 (IIDS v.2.0 run date 01/16/2023; EID as of 01/14/2023).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</si>
  <si>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</si>
  <si>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</si>
  <si>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</si>
  <si>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</si>
  <si>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01/14/2023 (IIDS v.2.0 run date 01/16/2023; EID as of 01/14/2023).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</si>
  <si>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</si>
  <si>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</si>
  <si>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</si>
  <si>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01/14/2023 (IIDS v.2.0 run date 01/16/2023; EID as of 01/14/2023).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</si>
  <si>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</si>
  <si>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</si>
  <si>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01/15/2023 (IIDS v.2.0 run date 01/16/2023; EID as of 01/15/2023).</t>
  </si>
  <si>
    <t>Processing dispositions of Other may include, but are not limited to, Non Citizens processed under Administrative Removal, Visa Waiver Program Removal, Stowaway or Crewmember.</t>
  </si>
  <si>
    <t>FY2023 ICE Initial Book-Ins</t>
  </si>
  <si>
    <t>FY2023 ICE Book-ins data is updated through 01/14/2023 (IIDS v.2.0 run date 01/16/2023; EID as of 01/14/2023).</t>
  </si>
  <si>
    <t>USCIS Average Time from USCIS Fear Decision Service Date to ICE Release (In Days) &amp; Non-Citizens with USCIS-Established Fear Decisions in an ICE Detention Facility</t>
  </si>
  <si>
    <t>Non Citizens Currently in ICE Detention Facilities data are a snapshot as of 01/16/2023 (IIDS v.2.0 run date 01/17/2023; EID as of 01/16/2023).</t>
  </si>
  <si>
    <t>USCIS provided data containing APSO (Asylum Pre Screening Officer) cases clocked during FY2020 - FY2023. Data were received on 01/16/2023.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</si>
  <si>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</si>
  <si>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</si>
  <si>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171,780 records in the USCIS provided data, the breakdown of the fear screening determinations is as follows; 82,576 positive fear screening determinations, 45,540 negative fear screening determinations and 43,664 without an identified determination. Of the 82,576 with positive fear screening determinations; 62,936 have Persecution Claim Established and 19,640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</si>
  <si>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</si>
  <si>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171,780 unique fear determinations and 5,970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</si>
  <si>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</si>
  <si>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</si>
  <si>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</si>
  <si>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</si>
  <si>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</si>
  <si>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</si>
  <si>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01/15/2023 (IIDS v.2.0 run date 01/17/2023; EID as of 01/16/2023).</t>
  </si>
  <si>
    <t>Monthly Bond Statistics</t>
  </si>
  <si>
    <t>FY2023 ICE Final Releases data are updated through 101/14/2023 (IIDS v.2.0 run date 01/16/2023; EID as of 01/14/2023).</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</si>
  <si>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</si>
  <si>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12/01/2021 - 01/16/2023 . Data were received on 01/17/2023.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</si>
  <si>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</si>
  <si>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</si>
  <si>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</si>
  <si>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</si>
  <si>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01/16/2023 (IIDS v.2.0 run date 01/17/2023; EID as of 01/16/2023).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</si>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</sst>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9" formatCode="&quot;$&quot;#,##0.00"/>
    <numFmt numFmtId="170" formatCode="0.0%"/>
    <numFmt numFmtId="171" formatCode="0.0"/>
    <numFmt numFmtId="172" formatCode="_(* #,##0.0_);_(* \(#,##0.0\);_(* &quot;-&quot;?_);_(@_)"/>
    <numFmt numFmtId="173" formatCode="#,##0.0_);\(#,##0.0\)"/>
    <numFmt numFmtId="174" formatCode="mmm\-yyyy"/>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1F497D"/>
      <name val="Symbol"/>
      <family val="1"/>
      <charset val="2"/>
    </font>
    <font>
      <sz val="11"/>
      <color rgb="FF1F497D"/>
      <name val="Calibri"/>
      <family val="2"/>
      <scheme val="minor"/>
    </font>
    <font>
      <sz val="10"/>
      <color indexed="8"/>
      <name val="Arial"/>
      <family val="2"/>
    </font>
    <font>
      <vertAlign val="superscript"/>
      <sz val="12"/>
      <color rgb="FF000000"/>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2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9" fontId="14" fillId="0" borderId="1" xfId="7" applyNumberFormat="1" applyFont="1" applyBorder="1" applyAlignment="1">
      <alignment vertical="center"/>
    </xf>
    <xf numFmtId="169"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70"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0" fontId="21" fillId="6" borderId="0" xfId="3" applyFont="1" applyFill="1" applyAlignment="1">
      <alignment vertical="center" wrapText="1"/>
    </xf>
    <xf numFmtId="0" fontId="5" fillId="2" borderId="0" xfId="3" applyFont="1" applyFill="1" applyAlignment="1">
      <alignment vertical="center" wrapText="1"/>
    </xf>
    <xf numFmtId="3" fontId="0" fillId="0" borderId="1" xfId="0" applyNumberFormat="1" applyBorder="1"/>
    <xf numFmtId="169" fontId="0" fillId="0" borderId="1" xfId="0" applyNumberFormat="1" applyBorder="1"/>
    <xf numFmtId="0" fontId="16"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37" fillId="0" borderId="0" xfId="0" applyFont="1" applyAlignment="1">
      <alignment vertical="center"/>
    </xf>
    <xf numFmtId="0" fontId="6" fillId="0" borderId="0" xfId="0" applyFont="1"/>
    <xf numFmtId="0" fontId="30" fillId="0" borderId="0" xfId="0"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6" fillId="0" borderId="1" xfId="0" applyFont="1" applyBorder="1"/>
    <xf numFmtId="14" fontId="6" fillId="0" borderId="1" xfId="0" applyNumberFormat="1" applyFont="1" applyBorder="1" applyAlignment="1">
      <alignment horizontal="right" vertical="center"/>
    </xf>
    <xf numFmtId="14" fontId="6" fillId="0" borderId="1" xfId="0" applyNumberFormat="1" applyFont="1" applyBorder="1" applyAlignment="1">
      <alignment horizontal="left" vertical="center"/>
    </xf>
    <xf numFmtId="14" fontId="12" fillId="0" borderId="1" xfId="0" applyNumberFormat="1" applyFont="1" applyBorder="1" applyAlignment="1">
      <alignment vertical="center"/>
    </xf>
    <xf numFmtId="3" fontId="12" fillId="0" borderId="1" xfId="1" applyNumberFormat="1" applyFont="1" applyFill="1" applyBorder="1" applyAlignment="1">
      <alignment vertical="center"/>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0" fillId="0" borderId="17" xfId="0" applyBorder="1"/>
    <xf numFmtId="0" fontId="39"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2" fontId="0" fillId="0" borderId="0" xfId="0" applyNumberFormat="1"/>
    <xf numFmtId="0" fontId="34" fillId="0" borderId="0" xfId="0" applyFont="1" applyAlignment="1">
      <alignment horizontal="left"/>
    </xf>
    <xf numFmtId="0" fontId="5" fillId="0" borderId="0" xfId="3" applyFont="1" applyAlignment="1">
      <alignment vertical="center" wrapText="1"/>
    </xf>
    <xf numFmtId="0" fontId="40" fillId="0" borderId="0" xfId="0" applyFont="1" applyAlignment="1">
      <alignment horizontal="left" vertical="top" wrapText="1"/>
    </xf>
    <xf numFmtId="0" fontId="39" fillId="0" borderId="0" xfId="0" applyFont="1"/>
    <xf numFmtId="2" fontId="41" fillId="10" borderId="18" xfId="0" applyNumberFormat="1" applyFont="1" applyFill="1" applyBorder="1" applyAlignment="1">
      <alignment horizontal="right" vertical="center"/>
    </xf>
    <xf numFmtId="0" fontId="41" fillId="10" borderId="18" xfId="0" applyFont="1" applyFill="1" applyBorder="1" applyAlignment="1">
      <alignment horizontal="right" vertical="center"/>
    </xf>
    <xf numFmtId="0" fontId="41" fillId="10" borderId="19" xfId="0" applyFont="1" applyFill="1" applyBorder="1" applyAlignment="1">
      <alignment vertical="center"/>
    </xf>
    <xf numFmtId="2" fontId="42" fillId="0" borderId="18" xfId="0" applyNumberFormat="1" applyFont="1" applyBorder="1" applyAlignment="1">
      <alignment horizontal="right" vertical="center"/>
    </xf>
    <xf numFmtId="0" fontId="42" fillId="0" borderId="18" xfId="0" applyFont="1" applyBorder="1" applyAlignment="1">
      <alignment horizontal="right" vertical="center"/>
    </xf>
    <xf numFmtId="0" fontId="42" fillId="0" borderId="19" xfId="0" applyFont="1" applyBorder="1" applyAlignment="1">
      <alignment vertical="center"/>
    </xf>
    <xf numFmtId="0" fontId="42" fillId="0" borderId="19" xfId="0" applyFont="1" applyBorder="1" applyAlignment="1">
      <alignment vertical="center" wrapText="1"/>
    </xf>
    <xf numFmtId="0" fontId="41" fillId="10" borderId="20" xfId="0" applyFont="1" applyFill="1" applyBorder="1" applyAlignment="1">
      <alignment vertical="center" wrapText="1"/>
    </xf>
    <xf numFmtId="0" fontId="41" fillId="10" borderId="16" xfId="0" applyFont="1" applyFill="1" applyBorder="1" applyAlignment="1">
      <alignment vertical="center"/>
    </xf>
    <xf numFmtId="0" fontId="39" fillId="0" borderId="0" xfId="0" applyFont="1" applyAlignment="1">
      <alignment horizontal="left" vertical="center"/>
    </xf>
    <xf numFmtId="0" fontId="0" fillId="0" borderId="7" xfId="0" applyBorder="1"/>
    <xf numFmtId="0" fontId="41" fillId="0" borderId="0" xfId="0" applyFont="1" applyAlignment="1">
      <alignment horizontal="left" vertical="center"/>
    </xf>
    <xf numFmtId="0" fontId="41" fillId="0" borderId="7"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0" xfId="0" applyAlignment="1">
      <alignment vertical="center"/>
    </xf>
    <xf numFmtId="0" fontId="41" fillId="10" borderId="20" xfId="0" applyFont="1" applyFill="1" applyBorder="1" applyAlignment="1">
      <alignment vertical="center"/>
    </xf>
    <xf numFmtId="0" fontId="41" fillId="10" borderId="21" xfId="0" applyFont="1" applyFill="1" applyBorder="1" applyAlignment="1">
      <alignment vertical="center"/>
    </xf>
    <xf numFmtId="0" fontId="41" fillId="10" borderId="22" xfId="0" applyFont="1" applyFill="1" applyBorder="1" applyAlignment="1">
      <alignment vertical="center"/>
    </xf>
    <xf numFmtId="0" fontId="22" fillId="2" borderId="0" xfId="0" applyFont="1" applyFill="1" applyAlignment="1">
      <alignment horizontal="left" vertical="center" wrapText="1"/>
    </xf>
    <xf numFmtId="0" fontId="24" fillId="5" borderId="0" xfId="2" applyFont="1" applyFill="1" applyAlignment="1">
      <alignment horizontal="left" vertical="top"/>
    </xf>
    <xf numFmtId="0" fontId="23" fillId="2" borderId="0" xfId="0" applyFont="1" applyFill="1" applyAlignment="1">
      <alignment horizontal="left" vertical="center" wrapText="1"/>
    </xf>
    <xf numFmtId="170" fontId="0" fillId="0" borderId="0" xfId="5" applyNumberFormat="1" applyFont="1" applyBorder="1"/>
    <xf numFmtId="164" fontId="0" fillId="0" borderId="0" xfId="1" applyNumberFormat="1" applyFont="1" applyBorder="1"/>
    <xf numFmtId="164" fontId="5" fillId="6" borderId="0" xfId="1" applyNumberFormat="1" applyFont="1" applyFill="1" applyBorder="1" applyAlignment="1">
      <alignment vertical="center" wrapText="1"/>
    </xf>
    <xf numFmtId="170" fontId="5" fillId="6" borderId="0" xfId="5" applyNumberFormat="1" applyFont="1" applyFill="1" applyBorder="1" applyAlignment="1">
      <alignment vertical="center" wrapText="1"/>
    </xf>
    <xf numFmtId="170" fontId="0" fillId="0" borderId="0" xfId="5" applyNumberFormat="1" applyFont="1"/>
    <xf numFmtId="164" fontId="0" fillId="0" borderId="0" xfId="1" applyNumberFormat="1" applyFont="1"/>
    <xf numFmtId="164" fontId="22" fillId="2" borderId="0" xfId="1" applyNumberFormat="1" applyFont="1" applyFill="1" applyBorder="1" applyAlignment="1">
      <alignment horizontal="left" vertical="center" wrapText="1"/>
    </xf>
    <xf numFmtId="170" fontId="13" fillId="7" borderId="1" xfId="5" applyNumberFormat="1" applyFont="1" applyFill="1" applyBorder="1" applyAlignment="1">
      <alignment vertical="center"/>
    </xf>
    <xf numFmtId="164" fontId="13" fillId="7" borderId="1" xfId="1" applyNumberFormat="1" applyFont="1" applyFill="1" applyBorder="1" applyAlignment="1">
      <alignment vertical="center"/>
    </xf>
    <xf numFmtId="164" fontId="0" fillId="0" borderId="1" xfId="1" applyNumberFormat="1" applyFont="1" applyBorder="1" applyAlignment="1">
      <alignment horizontal="right"/>
    </xf>
    <xf numFmtId="170" fontId="32" fillId="8" borderId="1" xfId="5" applyNumberFormat="1" applyFont="1" applyFill="1" applyBorder="1" applyAlignment="1">
      <alignment horizontal="right"/>
    </xf>
    <xf numFmtId="164" fontId="32" fillId="8" borderId="1" xfId="1" applyNumberFormat="1" applyFont="1" applyFill="1" applyBorder="1" applyAlignment="1">
      <alignment horizontal="right"/>
    </xf>
    <xf numFmtId="170" fontId="0" fillId="0" borderId="0" xfId="5" applyNumberFormat="1" applyFont="1" applyAlignment="1">
      <alignment horizontal="left"/>
    </xf>
    <xf numFmtId="164" fontId="0" fillId="0" borderId="0" xfId="1" applyNumberFormat="1" applyFont="1" applyAlignment="1">
      <alignment horizontal="left"/>
    </xf>
    <xf numFmtId="170" fontId="34" fillId="0" borderId="0" xfId="5" applyNumberFormat="1" applyFont="1" applyBorder="1" applyAlignment="1">
      <alignment horizontal="left"/>
    </xf>
    <xf numFmtId="164" fontId="34" fillId="0" borderId="0" xfId="1" applyNumberFormat="1" applyFont="1" applyBorder="1" applyAlignment="1">
      <alignment horizontal="left"/>
    </xf>
    <xf numFmtId="170" fontId="1" fillId="0" borderId="1" xfId="5" applyNumberFormat="1" applyFont="1" applyFill="1" applyBorder="1" applyAlignment="1">
      <alignment horizontal="right"/>
    </xf>
    <xf numFmtId="164" fontId="0" fillId="0" borderId="1" xfId="1" applyNumberFormat="1" applyFont="1" applyFill="1" applyBorder="1" applyAlignment="1">
      <alignment horizontal="right"/>
    </xf>
    <xf numFmtId="170" fontId="32" fillId="8" borderId="1" xfId="5" applyNumberFormat="1" applyFont="1" applyFill="1" applyBorder="1" applyAlignment="1">
      <alignment horizontal="left"/>
    </xf>
    <xf numFmtId="164" fontId="32" fillId="8" borderId="1" xfId="1" applyNumberFormat="1" applyFont="1" applyFill="1" applyBorder="1" applyAlignment="1">
      <alignment horizontal="left"/>
    </xf>
    <xf numFmtId="0" fontId="9" fillId="2" borderId="0" xfId="0" applyFont="1" applyFill="1" applyAlignment="1">
      <alignment horizontal="left" vertical="center" wrapText="1"/>
    </xf>
    <xf numFmtId="0" fontId="6" fillId="0" borderId="5"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4"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4"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1"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4" xfId="0" applyFont="1" applyFill="1" applyBorder="1" applyAlignment="1">
      <alignment horizontal="center"/>
    </xf>
    <xf numFmtId="3" fontId="2" fillId="2" borderId="0" xfId="0" applyNumberFormat="1" applyFont="1" applyFill="1"/>
    <xf numFmtId="0" fontId="2" fillId="5" borderId="27" xfId="0" applyFont="1" applyFill="1" applyBorder="1"/>
    <xf numFmtId="164" fontId="2" fillId="5" borderId="4" xfId="1" applyNumberFormat="1" applyFont="1" applyFill="1" applyBorder="1"/>
    <xf numFmtId="171" fontId="2" fillId="0" borderId="1" xfId="1" applyNumberFormat="1" applyFont="1" applyFill="1" applyBorder="1"/>
    <xf numFmtId="41" fontId="2" fillId="5" borderId="28" xfId="0" applyNumberFormat="1" applyFont="1" applyFill="1" applyBorder="1"/>
    <xf numFmtId="3" fontId="9" fillId="2" borderId="0" xfId="0" applyNumberFormat="1" applyFont="1" applyFill="1" applyAlignment="1">
      <alignment horizontal="center"/>
    </xf>
    <xf numFmtId="3" fontId="9" fillId="2" borderId="24"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1" fontId="2" fillId="2" borderId="0" xfId="1" applyNumberFormat="1" applyFont="1" applyFill="1" applyBorder="1"/>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6"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4"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4" xfId="0" applyFont="1" applyBorder="1" applyAlignment="1">
      <alignment horizontal="center"/>
    </xf>
    <xf numFmtId="164" fontId="2" fillId="4" borderId="28" xfId="1" applyNumberFormat="1" applyFont="1" applyFill="1" applyBorder="1" applyAlignment="1"/>
    <xf numFmtId="164" fontId="2" fillId="0" borderId="28" xfId="1" applyNumberFormat="1" applyFont="1" applyFill="1" applyBorder="1" applyAlignment="1"/>
    <xf numFmtId="3" fontId="9" fillId="0" borderId="24"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4" xfId="0" applyFont="1" applyFill="1" applyBorder="1"/>
    <xf numFmtId="0" fontId="16" fillId="3" borderId="5" xfId="0" applyFont="1" applyFill="1" applyBorder="1" applyAlignment="1">
      <alignment horizontal="center" vertical="center" wrapText="1"/>
    </xf>
    <xf numFmtId="0" fontId="9" fillId="5" borderId="27"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4"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6"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4"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4"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4" xfId="0" applyNumberFormat="1" applyFont="1" applyFill="1" applyBorder="1"/>
    <xf numFmtId="4" fontId="2" fillId="2" borderId="0" xfId="0" applyNumberFormat="1" applyFont="1" applyFill="1"/>
    <xf numFmtId="0" fontId="2" fillId="0" borderId="24" xfId="0" applyFont="1" applyBorder="1"/>
    <xf numFmtId="16" fontId="2" fillId="0" borderId="24"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2"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8" fillId="9" borderId="25" xfId="0" applyFont="1" applyFill="1" applyBorder="1"/>
    <xf numFmtId="0" fontId="48" fillId="9" borderId="32" xfId="0" applyFont="1" applyFill="1" applyBorder="1"/>
    <xf numFmtId="0" fontId="48" fillId="9" borderId="26" xfId="0" applyFont="1" applyFill="1" applyBorder="1"/>
    <xf numFmtId="0" fontId="48" fillId="12" borderId="25" xfId="0" applyFont="1" applyFill="1" applyBorder="1"/>
    <xf numFmtId="0" fontId="48" fillId="12" borderId="32" xfId="0" applyFont="1" applyFill="1" applyBorder="1"/>
    <xf numFmtId="0" fontId="48" fillId="12" borderId="26" xfId="0" applyFont="1" applyFill="1" applyBorder="1"/>
    <xf numFmtId="0" fontId="48" fillId="13" borderId="25" xfId="0" applyFont="1" applyFill="1" applyBorder="1"/>
    <xf numFmtId="0" fontId="48" fillId="13" borderId="32" xfId="0" applyFont="1" applyFill="1" applyBorder="1"/>
    <xf numFmtId="0" fontId="48" fillId="13" borderId="26" xfId="0" applyFont="1" applyFill="1" applyBorder="1"/>
    <xf numFmtId="0" fontId="48" fillId="14" borderId="25" xfId="0" applyFont="1" applyFill="1" applyBorder="1"/>
    <xf numFmtId="0" fontId="48" fillId="14" borderId="32" xfId="0" applyFont="1" applyFill="1" applyBorder="1"/>
    <xf numFmtId="0" fontId="48" fillId="9" borderId="1"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3" fontId="49" fillId="2" borderId="1" xfId="1" applyNumberFormat="1" applyFont="1" applyFill="1" applyBorder="1" applyAlignment="1">
      <alignment horizontal="left"/>
    </xf>
    <xf numFmtId="172" fontId="49" fillId="2" borderId="1" xfId="1" applyNumberFormat="1" applyFont="1" applyFill="1" applyBorder="1" applyAlignment="1">
      <alignment horizontal="left"/>
    </xf>
    <xf numFmtId="172" fontId="49" fillId="0" borderId="1" xfId="1" applyNumberFormat="1" applyFont="1" applyFill="1" applyBorder="1" applyAlignment="1">
      <alignment horizontal="left"/>
    </xf>
    <xf numFmtId="0" fontId="48" fillId="0" borderId="44" xfId="0" applyFont="1" applyBorder="1"/>
    <xf numFmtId="173" fontId="49" fillId="2" borderId="44" xfId="1" applyNumberFormat="1" applyFont="1" applyFill="1" applyBorder="1" applyAlignment="1">
      <alignment horizontal="left"/>
    </xf>
    <xf numFmtId="172" fontId="49" fillId="2" borderId="44" xfId="1" applyNumberFormat="1" applyFont="1" applyFill="1" applyBorder="1" applyAlignment="1">
      <alignment horizontal="left"/>
    </xf>
    <xf numFmtId="0" fontId="47" fillId="5" borderId="3" xfId="0" applyFont="1" applyFill="1" applyBorder="1"/>
    <xf numFmtId="173" fontId="49" fillId="2" borderId="3" xfId="1" applyNumberFormat="1" applyFont="1" applyFill="1" applyBorder="1" applyAlignment="1">
      <alignment horizontal="left"/>
    </xf>
    <xf numFmtId="172" fontId="49" fillId="2" borderId="3" xfId="1" applyNumberFormat="1" applyFont="1" applyFill="1" applyBorder="1" applyAlignment="1">
      <alignment horizontal="left"/>
    </xf>
    <xf numFmtId="0" fontId="33" fillId="0" borderId="0" xfId="0" applyFont="1"/>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44" xfId="1" applyNumberFormat="1" applyFont="1" applyFill="1" applyBorder="1" applyAlignment="1">
      <alignment horizontal="left"/>
    </xf>
    <xf numFmtId="164" fontId="49"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4" fontId="27" fillId="15" borderId="23" xfId="0" applyNumberFormat="1" applyFont="1" applyFill="1" applyBorder="1" applyAlignment="1">
      <alignment horizontal="center" vertical="center" wrapText="1"/>
    </xf>
    <xf numFmtId="174" fontId="27" fillId="3" borderId="23" xfId="0" applyNumberFormat="1" applyFont="1" applyFill="1" applyBorder="1" applyAlignment="1">
      <alignment horizontal="center" vertical="center" wrapText="1"/>
    </xf>
    <xf numFmtId="174"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70" fontId="6" fillId="2" borderId="1" xfId="1" applyNumberFormat="1" applyFont="1" applyFill="1" applyBorder="1" applyAlignment="1">
      <alignment horizontal="right"/>
    </xf>
    <xf numFmtId="170" fontId="6" fillId="2" borderId="12" xfId="1" applyNumberFormat="1" applyFont="1" applyFill="1" applyBorder="1" applyAlignment="1">
      <alignment horizontal="right"/>
    </xf>
    <xf numFmtId="164" fontId="28" fillId="11" borderId="45" xfId="1" applyNumberFormat="1" applyFont="1" applyFill="1" applyBorder="1" applyAlignment="1">
      <alignment horizontal="left"/>
    </xf>
    <xf numFmtId="172" fontId="6" fillId="2" borderId="44" xfId="1" applyNumberFormat="1" applyFont="1" applyFill="1" applyBorder="1" applyAlignment="1">
      <alignment horizontal="right"/>
    </xf>
    <xf numFmtId="172"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4"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wrapText="1"/>
    </xf>
    <xf numFmtId="0" fontId="23"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22" fillId="2" borderId="0" xfId="0" applyFont="1" applyFill="1" applyAlignment="1">
      <alignment horizontal="left" vertical="center" wrapText="1"/>
    </xf>
    <xf numFmtId="0" fontId="24" fillId="5" borderId="0" xfId="2" applyFont="1" applyFill="1" applyAlignment="1">
      <alignment horizontal="left" vertical="top"/>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43" fillId="2" borderId="0" xfId="0" applyFont="1" applyFill="1" applyAlignment="1">
      <alignment horizontal="left" vertical="center"/>
    </xf>
    <xf numFmtId="0" fontId="45" fillId="4" borderId="10" xfId="0" applyFont="1" applyFill="1" applyBorder="1" applyAlignment="1">
      <alignment horizontal="center" vertical="center"/>
    </xf>
    <xf numFmtId="0" fontId="45" fillId="4" borderId="23" xfId="0" applyFont="1" applyFill="1" applyBorder="1" applyAlignment="1">
      <alignment horizontal="center" vertical="center"/>
    </xf>
    <xf numFmtId="0" fontId="45" fillId="4" borderId="11"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16" fillId="3" borderId="25" xfId="0" applyFont="1" applyFill="1" applyBorder="1" applyAlignment="1">
      <alignment horizontal="center" vertical="center" wrapText="1"/>
    </xf>
    <xf numFmtId="0" fontId="16" fillId="3" borderId="26"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2" fillId="2" borderId="1" xfId="0" applyFont="1" applyFill="1" applyBorder="1"/>
    <xf numFmtId="0" fontId="2" fillId="5" borderId="4" xfId="0" applyFont="1" applyFill="1" applyBorder="1" applyAlignment="1">
      <alignment horizontal="left"/>
    </xf>
    <xf numFmtId="0" fontId="2" fillId="2" borderId="29" xfId="0"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9" fillId="2" borderId="0" xfId="0" applyFont="1" applyFill="1" applyAlignment="1">
      <alignment horizontal="left" vertical="center"/>
    </xf>
    <xf numFmtId="0" fontId="9" fillId="2" borderId="24"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39" xfId="0" applyFont="1" applyFill="1" applyBorder="1" applyAlignment="1">
      <alignment horizontal="center"/>
    </xf>
    <xf numFmtId="0" fontId="2" fillId="5" borderId="28" xfId="0" applyFont="1" applyFill="1" applyBorder="1" applyAlignment="1">
      <alignment horizontal="center"/>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9" fillId="0" borderId="7" xfId="0" applyFont="1" applyBorder="1" applyAlignment="1">
      <alignment horizontal="left" vertical="center"/>
    </xf>
    <xf numFmtId="0" fontId="9" fillId="0" borderId="0" xfId="0" applyFont="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2" borderId="7" xfId="0" applyFont="1" applyFill="1" applyBorder="1" applyAlignment="1">
      <alignment horizontal="left" vertical="center"/>
    </xf>
    <xf numFmtId="0" fontId="48" fillId="12" borderId="25" xfId="0" applyFont="1" applyFill="1" applyBorder="1" applyAlignment="1">
      <alignment horizontal="center"/>
    </xf>
    <xf numFmtId="0" fontId="48" fillId="12" borderId="26" xfId="0" applyFont="1" applyFill="1" applyBorder="1" applyAlignment="1">
      <alignment horizontal="center"/>
    </xf>
    <xf numFmtId="0" fontId="47" fillId="4" borderId="1" xfId="0" applyFont="1" applyFill="1" applyBorder="1" applyAlignment="1">
      <alignment horizontal="center" vertical="center"/>
    </xf>
    <xf numFmtId="0" fontId="48" fillId="9" borderId="25" xfId="0" applyFont="1" applyFill="1" applyBorder="1" applyAlignment="1">
      <alignment horizontal="center"/>
    </xf>
    <xf numFmtId="0" fontId="48" fillId="9" borderId="26" xfId="0" applyFont="1" applyFill="1" applyBorder="1" applyAlignment="1">
      <alignment horizontal="center"/>
    </xf>
    <xf numFmtId="0" fontId="48" fillId="13" borderId="25" xfId="0" applyFont="1" applyFill="1" applyBorder="1" applyAlignment="1">
      <alignment horizontal="center"/>
    </xf>
    <xf numFmtId="0" fontId="48" fillId="13" borderId="26" xfId="0" applyFont="1" applyFill="1" applyBorder="1" applyAlignment="1">
      <alignment horizontal="center"/>
    </xf>
    <xf numFmtId="0" fontId="48" fillId="13" borderId="36" xfId="0" applyFont="1" applyFill="1" applyBorder="1" applyAlignment="1">
      <alignment horizontal="center"/>
    </xf>
    <xf numFmtId="0" fontId="48" fillId="13" borderId="38" xfId="0" applyFont="1" applyFill="1" applyBorder="1" applyAlignment="1">
      <alignment horizontal="center"/>
    </xf>
    <xf numFmtId="0" fontId="48" fillId="14" borderId="25" xfId="0" applyFont="1" applyFill="1" applyBorder="1" applyAlignment="1">
      <alignment horizontal="center"/>
    </xf>
    <xf numFmtId="0" fontId="48" fillId="14" borderId="26" xfId="0" applyFont="1" applyFill="1" applyBorder="1" applyAlignment="1">
      <alignment horizontal="center"/>
    </xf>
    <xf numFmtId="0" fontId="47" fillId="5" borderId="1" xfId="0" applyFont="1" applyFill="1" applyBorder="1" applyAlignment="1">
      <alignment horizontal="center" vertical="center"/>
    </xf>
    <xf numFmtId="0" fontId="50" fillId="0" borderId="0" xfId="0" applyFont="1" applyAlignment="1">
      <alignment wrapText="1"/>
    </xf>
    <xf numFmtId="0" fontId="28" fillId="0" borderId="0" xfId="0" applyFont="1" applyAlignment="1">
      <alignment wrapText="1"/>
    </xf>
    <xf numFmtId="0" fontId="36" fillId="0" borderId="0" xfId="0" applyFont="1" applyAlignment="1">
      <alignment horizontal="left" vertical="top" wrapText="1"/>
    </xf>
    <xf numFmtId="0" fontId="35" fillId="0" borderId="0" xfId="0" applyFont="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 fillId="0" borderId="0" xfId="0" applyFont="1" applyAlignment="1">
      <alignmen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41" fillId="10" borderId="7" xfId="0" applyFont="1" applyFill="1" applyBorder="1" applyAlignment="1">
      <alignment horizontal="center" vertical="center"/>
    </xf>
    <xf numFmtId="0" fontId="41" fillId="10" borderId="0" xfId="0" applyFont="1" applyFill="1" applyAlignment="1">
      <alignment horizontal="center" vertical="center"/>
    </xf>
    <xf numFmtId="0" fontId="41" fillId="10" borderId="22" xfId="0" applyFont="1" applyFill="1" applyBorder="1" applyAlignment="1">
      <alignment horizontal="center" vertical="center"/>
    </xf>
    <xf numFmtId="0" fontId="41" fillId="10" borderId="21" xfId="0" applyFont="1" applyFill="1" applyBorder="1" applyAlignment="1">
      <alignment horizontal="center" vertical="center"/>
    </xf>
    <xf numFmtId="0" fontId="41" fillId="10" borderId="20" xfId="0" applyFont="1" applyFill="1" applyBorder="1" applyAlignment="1">
      <alignment horizontal="center" vertical="center"/>
    </xf>
    <xf numFmtId="0" fontId="40" fillId="0" borderId="7" xfId="0" applyFont="1" applyBorder="1" applyAlignment="1">
      <alignment horizontal="left" vertical="top" wrapText="1"/>
    </xf>
    <xf numFmtId="0" fontId="40" fillId="0" borderId="0" xfId="0" applyFont="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9" fillId="0" borderId="0" xfId="0" applyFont="1" applyAlignment="1">
      <alignment horizontal="left" vertical="center"/>
    </xf>
    <xf numFmtId="0" fontId="6" fillId="2" borderId="5" xfId="0" applyFont="1" applyFill="1" applyBorder="1" applyAlignment="1">
      <alignment horizontal="center" vertical="top" wrapText="1"/>
    </xf>
    <xf numFmtId="0" fontId="6" fillId="0" borderId="5" xfId="0" applyFont="1" applyBorder="1" applyAlignment="1">
      <alignment horizontal="lef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xf>
    <xf numFmtId="0" fontId="48" fillId="0" borderId="13" xfId="0" applyFont="1" applyBorder="1" applyAlignment="1">
      <alignment horizontal="center" vertical="top" wrapText="1"/>
    </xf>
    <xf numFmtId="0" fontId="48" fillId="0" borderId="8" xfId="0" applyFont="1" applyBorder="1" applyAlignment="1">
      <alignment horizontal="center" vertical="top" wrapText="1"/>
    </xf>
    <xf numFmtId="0" fontId="48" fillId="0" borderId="2" xfId="0" applyFont="1" applyBorder="1" applyAlignment="1">
      <alignment horizontal="center" vertical="top" wrapText="1"/>
    </xf>
    <xf numFmtId="0" fontId="48" fillId="0" borderId="13" xfId="0" applyFont="1" applyBorder="1" applyAlignment="1">
      <alignment vertical="top" wrapText="1"/>
    </xf>
    <xf numFmtId="0" fontId="48" fillId="0" borderId="8" xfId="0" applyFont="1" applyBorder="1" applyAlignment="1">
      <alignment vertical="top" wrapText="1"/>
    </xf>
    <xf numFmtId="0" fontId="48" fillId="0" borderId="14" xfId="0" applyFont="1" applyBorder="1" applyAlignment="1">
      <alignmen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5" formatCode="0000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CE92E0-0299-40EF-954E-0224A7FA0F02}" name="Table_Facility_List_Staging_8_26_2013.accdb_11432" displayName="Table_Facility_List_Staging_8_26_2013.accdb_11432" ref="A7:AD130" headerRowDxfId="62" dataDxfId="60" totalsRowDxfId="58" headerRowBorderDxfId="61" tableBorderDxfId="59">
  <autoFilter ref="A7:AD130" xr:uid="{1E9B972B-205E-4BF9-BE01-16D9AC41883A}"/>
  <sortState xmlns:xlrd2="http://schemas.microsoft.com/office/spreadsheetml/2017/richdata2" ref="A8:AD115">
    <sortCondition ref="X7:X115"/>
  </sortState>
  <tableColumns count="30">
    <tableColumn id="2" xr3:uid="{10895AFD-F49E-40D9-948E-B701846377BB}" name="Name" dataDxfId="57" totalsRowDxfId="56"/>
    <tableColumn id="3" xr3:uid="{F0A027AE-C0F3-469D-9CE3-2988A7B03D71}" name="Address" dataDxfId="55" totalsRowDxfId="54"/>
    <tableColumn id="4" xr3:uid="{AB4D3FF5-9D0C-4E97-98F7-D39BD18F01A3}" name="City" dataDxfId="53" totalsRowDxfId="52"/>
    <tableColumn id="6" xr3:uid="{059B87C0-E12A-44CD-A2A5-864048BB5BB5}" name="State" dataDxfId="51"/>
    <tableColumn id="7" xr3:uid="{79165F63-6970-4F80-878B-0E5A0D9BD41A}" name="Zip" dataDxfId="50" totalsRowDxfId="49"/>
    <tableColumn id="9" xr3:uid="{741B3489-8AE9-477B-A5DE-D53AA18EFFFE}" name="AOR" dataDxfId="48" totalsRowDxfId="47"/>
    <tableColumn id="12" xr3:uid="{C87EE11E-73CC-46C5-8160-F9EC01F8A46A}" name="Type Detailed" dataDxfId="46" totalsRowDxfId="45"/>
    <tableColumn id="81" xr3:uid="{71754BA6-FBA5-4C05-BFB0-282A758F6B66}" name="Male/Female" dataDxfId="44" totalsRowDxfId="43"/>
    <tableColumn id="43" xr3:uid="{38BC0168-0264-46AE-BC38-977CAC477010}" name="FY23 ALOS" dataDxfId="42" totalsRowDxfId="41" dataCellStyle="Comma"/>
    <tableColumn id="67" xr3:uid="{5695D2F7-7B27-45C9-932B-74B6C86AD0B3}" name="Level A" dataDxfId="40" totalsRowDxfId="39"/>
    <tableColumn id="68" xr3:uid="{762AADEE-0375-46A4-8233-21EE47AF78AD}" name="Level B" dataDxfId="38" totalsRowDxfId="37"/>
    <tableColumn id="69" xr3:uid="{32C650B4-DB42-4844-A215-9A5CE105D873}" name="Level C" dataDxfId="36" totalsRowDxfId="35"/>
    <tableColumn id="70" xr3:uid="{78827C0A-AA86-455C-ACCB-3E49DC7A75E2}" name="Level D" dataDxfId="34" totalsRowDxfId="33"/>
    <tableColumn id="71" xr3:uid="{3012DB96-584B-4D22-8516-5873FCB359C9}" name="Male Crim" dataDxfId="32" totalsRowDxfId="31"/>
    <tableColumn id="72" xr3:uid="{8ACA202C-1C63-4272-8BCC-2536B7815E1D}" name="Male Non-Crim" dataDxfId="30" totalsRowDxfId="29"/>
    <tableColumn id="73" xr3:uid="{FF726A5C-C4DB-4B9A-90B8-EC9F564877E5}" name="Female Crim" dataDxfId="28" totalsRowDxfId="27"/>
    <tableColumn id="74" xr3:uid="{E9290274-E90B-4782-AC01-273DFEB6B6DC}" name="Female Non-Crim" dataDxfId="26" totalsRowDxfId="25"/>
    <tableColumn id="75" xr3:uid="{F77A62A0-AA8E-42A7-8F25-1B689F37B8E4}" name="ICE Threat Level 1" dataDxfId="24" totalsRowDxfId="23"/>
    <tableColumn id="76" xr3:uid="{4FFC1CB6-F098-4D6B-A904-E5B7164A0EC6}" name="ICE Threat Level 2" dataDxfId="22" totalsRowDxfId="21"/>
    <tableColumn id="77" xr3:uid="{42AE1F13-1AEC-4085-A24F-0E5B7E4B203B}" name="ICE Threat Level 3" dataDxfId="20" totalsRowDxfId="19"/>
    <tableColumn id="78" xr3:uid="{D96A840E-624E-4E3F-857A-F9A7636ABF82}" name="No ICE Threat Level" dataDxfId="18" totalsRowDxfId="17"/>
    <tableColumn id="79" xr3:uid="{05AE5A1E-118B-4B61-9E9E-A5B04CE85585}" name="Mandatory" dataDxfId="16" totalsRowDxfId="15"/>
    <tableColumn id="86" xr3:uid="{8CD16A7D-17BC-4DFF-9F76-A918D2D46B53}" name="Guaranteed Minimum" dataDxfId="14" totalsRowDxfId="13"/>
    <tableColumn id="124" xr3:uid="{A0CF3BB1-585B-4492-B42B-131ACD035C0D}" name="Last Inspection Type" dataDxfId="12" totalsRowDxfId="11"/>
    <tableColumn id="129" xr3:uid="{ED5A89C6-5593-4246-B901-CA1A361DEAEA}" name="Last Inspection Standard" dataDxfId="10" totalsRowDxfId="9"/>
    <tableColumn id="93" xr3:uid="{3113D64C-A15D-4095-AA04-8E729453B939}" name="Last Inspection Rating - Final" dataDxfId="8"/>
    <tableColumn id="95" xr3:uid="{F0099AAF-A63D-4222-A3CD-DE6E04695BBB}" name="Last Inspection Date" dataDxfId="7" totalsRowDxfId="6"/>
    <tableColumn id="125" xr3:uid="{DEB54A46-F1FD-4FC1-A2A4-8B2B1B9B6BB1}" name="Second to Last Inspection Type" dataDxfId="5" totalsRowDxfId="4"/>
    <tableColumn id="131" xr3:uid="{808F7F2B-13B5-4429-BA8C-0C233BB86DAC}" name="Second to Last Inspection Standard" dataDxfId="3" totalsRowDxfId="2"/>
    <tableColumn id="97" xr3:uid="{9B426976-5F3A-4B8A-B85B-59B2AD05D064}"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Normal="100" workbookViewId="0"/>
  </sheetViews>
  <sheetFormatPr defaultColWidth="0" defaultRowHeight="15" zeroHeight="1" x14ac:dyDescent="0.25"/>
  <cols>
    <col min="1" max="1" width="110.42578125" customWidth="1"/>
    <col min="2" max="16384" width="8.85546875" hidden="1"/>
  </cols>
  <sheetData>
    <row r="1" spans="1:1" ht="119.1" customHeight="1" x14ac:dyDescent="0.25">
      <c r="A1" s="14" t="s">
        <v>473</v>
      </c>
    </row>
    <row r="2" spans="1:1" ht="51.75" customHeight="1" x14ac:dyDescent="0.25">
      <c r="A2" s="13" t="s">
        <v>44</v>
      </c>
    </row>
    <row r="3" spans="1:1" ht="76.349999999999994" customHeight="1" x14ac:dyDescent="0.25">
      <c r="A3" s="13" t="s">
        <v>506</v>
      </c>
    </row>
    <row r="4" spans="1:1" ht="22.5" customHeight="1" x14ac:dyDescent="0.25">
      <c r="A4" s="13" t="s">
        <v>472</v>
      </c>
    </row>
    <row r="5" spans="1:1" ht="36.75" customHeight="1" x14ac:dyDescent="0.25">
      <c r="A5" s="13" t="s">
        <v>445</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1E54-4B56-4B3D-B537-BB5CC0A0BC23}">
  <sheetPr>
    <pageSetUpPr fitToPage="1"/>
  </sheetPr>
  <dimension ref="A1:B151"/>
  <sheetViews>
    <sheetView showGridLines="0" zoomScale="80" zoomScaleNormal="80" workbookViewId="0">
      <selection activeCell="B114" sqref="B114"/>
    </sheetView>
  </sheetViews>
  <sheetFormatPr defaultRowHeight="15" x14ac:dyDescent="0.25"/>
  <cols>
    <col min="1" max="1" width="26.5703125" style="1" customWidth="1"/>
    <col min="2" max="2" width="160.7109375" customWidth="1"/>
  </cols>
  <sheetData>
    <row r="1" spans="1:2" s="2" customFormat="1" ht="26.25" x14ac:dyDescent="0.25">
      <c r="A1" s="336" t="s">
        <v>43</v>
      </c>
      <c r="B1" s="336"/>
    </row>
    <row r="2" spans="1:2" s="2" customFormat="1" ht="74.25" customHeight="1" x14ac:dyDescent="0.25">
      <c r="A2" s="337" t="s">
        <v>44</v>
      </c>
      <c r="B2" s="337"/>
    </row>
    <row r="3" spans="1:2" s="2" customFormat="1" ht="48.6" customHeight="1" thickBot="1" x14ac:dyDescent="0.3">
      <c r="A3" s="15" t="s">
        <v>477</v>
      </c>
      <c r="B3" s="324"/>
    </row>
    <row r="4" spans="1:2" ht="18.75" x14ac:dyDescent="0.25">
      <c r="A4" s="16" t="s">
        <v>111</v>
      </c>
      <c r="B4" s="17" t="s">
        <v>112</v>
      </c>
    </row>
    <row r="5" spans="1:2" ht="15.75" x14ac:dyDescent="0.25">
      <c r="A5" s="135" t="s">
        <v>45</v>
      </c>
      <c r="B5" s="18" t="s">
        <v>46</v>
      </c>
    </row>
    <row r="6" spans="1:2" ht="15.75" x14ac:dyDescent="0.25">
      <c r="A6" s="135" t="s">
        <v>47</v>
      </c>
      <c r="B6" s="18" t="s">
        <v>48</v>
      </c>
    </row>
    <row r="7" spans="1:2" ht="15.75" x14ac:dyDescent="0.25">
      <c r="A7" s="135" t="s">
        <v>49</v>
      </c>
      <c r="B7" s="18" t="s">
        <v>50</v>
      </c>
    </row>
    <row r="8" spans="1:2" ht="15.75" x14ac:dyDescent="0.25">
      <c r="A8" s="135" t="s">
        <v>51</v>
      </c>
      <c r="B8" s="18" t="s">
        <v>52</v>
      </c>
    </row>
    <row r="9" spans="1:2" ht="15.75" x14ac:dyDescent="0.25">
      <c r="A9" s="135" t="s">
        <v>4</v>
      </c>
      <c r="B9" s="18" t="s">
        <v>53</v>
      </c>
    </row>
    <row r="10" spans="1:2" ht="15.75" x14ac:dyDescent="0.25">
      <c r="A10" s="135" t="s">
        <v>54</v>
      </c>
      <c r="B10" s="18" t="s">
        <v>55</v>
      </c>
    </row>
    <row r="11" spans="1:2" ht="15.75" x14ac:dyDescent="0.25">
      <c r="A11" s="135" t="s">
        <v>56</v>
      </c>
      <c r="B11" s="18" t="s">
        <v>57</v>
      </c>
    </row>
    <row r="12" spans="1:2" ht="15.75" x14ac:dyDescent="0.25">
      <c r="A12" s="135" t="s">
        <v>58</v>
      </c>
      <c r="B12" s="18" t="s">
        <v>59</v>
      </c>
    </row>
    <row r="13" spans="1:2" ht="47.25" x14ac:dyDescent="0.25">
      <c r="A13" s="135" t="s">
        <v>60</v>
      </c>
      <c r="B13" s="18" t="s">
        <v>61</v>
      </c>
    </row>
    <row r="14" spans="1:2" ht="47.25" x14ac:dyDescent="0.25">
      <c r="A14" s="135" t="s">
        <v>62</v>
      </c>
      <c r="B14" s="18" t="s">
        <v>63</v>
      </c>
    </row>
    <row r="15" spans="1:2" ht="15.75" x14ac:dyDescent="0.25">
      <c r="A15" s="135" t="s">
        <v>64</v>
      </c>
      <c r="B15" s="18" t="s">
        <v>65</v>
      </c>
    </row>
    <row r="16" spans="1:2" ht="47.25" customHeight="1" x14ac:dyDescent="0.25">
      <c r="A16" s="415" t="s">
        <v>66</v>
      </c>
      <c r="B16" s="18" t="s">
        <v>67</v>
      </c>
    </row>
    <row r="17" spans="1:2" ht="47.25" x14ac:dyDescent="0.25">
      <c r="A17" s="415"/>
      <c r="B17" s="18" t="s">
        <v>68</v>
      </c>
    </row>
    <row r="18" spans="1:2" ht="47.1" customHeight="1" x14ac:dyDescent="0.25">
      <c r="A18" s="415" t="s">
        <v>480</v>
      </c>
      <c r="B18" s="18" t="s">
        <v>481</v>
      </c>
    </row>
    <row r="19" spans="1:2" ht="47.25" x14ac:dyDescent="0.25">
      <c r="A19" s="415"/>
      <c r="B19" s="18" t="s">
        <v>482</v>
      </c>
    </row>
    <row r="20" spans="1:2" ht="201" customHeight="1" x14ac:dyDescent="0.25">
      <c r="A20" s="135" t="s">
        <v>69</v>
      </c>
      <c r="B20" s="18" t="s">
        <v>903</v>
      </c>
    </row>
    <row r="21" spans="1:2" ht="15.75" x14ac:dyDescent="0.25">
      <c r="A21" s="135" t="s">
        <v>70</v>
      </c>
      <c r="B21" s="18" t="s">
        <v>71</v>
      </c>
    </row>
    <row r="22" spans="1:2" ht="15.75" x14ac:dyDescent="0.25">
      <c r="A22" s="135" t="s">
        <v>72</v>
      </c>
      <c r="B22" s="18" t="s">
        <v>73</v>
      </c>
    </row>
    <row r="23" spans="1:2" ht="15.75" x14ac:dyDescent="0.25">
      <c r="A23" s="135" t="s">
        <v>74</v>
      </c>
      <c r="B23" s="18" t="s">
        <v>75</v>
      </c>
    </row>
    <row r="24" spans="1:2" ht="31.5" x14ac:dyDescent="0.25">
      <c r="A24" s="135" t="s">
        <v>76</v>
      </c>
      <c r="B24" s="18" t="s">
        <v>77</v>
      </c>
    </row>
    <row r="25" spans="1:2" ht="31.5" x14ac:dyDescent="0.25">
      <c r="A25" s="135" t="s">
        <v>78</v>
      </c>
      <c r="B25" s="18" t="s">
        <v>79</v>
      </c>
    </row>
    <row r="26" spans="1:2" ht="15.75" x14ac:dyDescent="0.25">
      <c r="A26" s="135" t="s">
        <v>80</v>
      </c>
      <c r="B26" s="18" t="s">
        <v>81</v>
      </c>
    </row>
    <row r="27" spans="1:2" ht="15.75" x14ac:dyDescent="0.25">
      <c r="A27" s="135" t="s">
        <v>82</v>
      </c>
      <c r="B27" s="18" t="s">
        <v>83</v>
      </c>
    </row>
    <row r="28" spans="1:2" ht="15.75" x14ac:dyDescent="0.25">
      <c r="A28" s="135" t="s">
        <v>84</v>
      </c>
      <c r="B28" s="18" t="s">
        <v>85</v>
      </c>
    </row>
    <row r="29" spans="1:2" ht="15.75" x14ac:dyDescent="0.25">
      <c r="A29" s="135" t="s">
        <v>86</v>
      </c>
      <c r="B29" s="18" t="s">
        <v>87</v>
      </c>
    </row>
    <row r="30" spans="1:2" ht="15.75" x14ac:dyDescent="0.25">
      <c r="A30" s="135" t="s">
        <v>88</v>
      </c>
      <c r="B30" s="18" t="s">
        <v>89</v>
      </c>
    </row>
    <row r="31" spans="1:2" ht="15.75" x14ac:dyDescent="0.25">
      <c r="A31" s="135" t="s">
        <v>2</v>
      </c>
      <c r="B31" s="18" t="s">
        <v>90</v>
      </c>
    </row>
    <row r="32" spans="1:2" ht="31.5" x14ac:dyDescent="0.25">
      <c r="A32" s="135" t="s">
        <v>504</v>
      </c>
      <c r="B32" s="18" t="s">
        <v>91</v>
      </c>
    </row>
    <row r="33" spans="1:2" ht="15.75" x14ac:dyDescent="0.25">
      <c r="A33" s="135" t="s">
        <v>3</v>
      </c>
      <c r="B33" s="18" t="s">
        <v>92</v>
      </c>
    </row>
    <row r="34" spans="1:2" ht="31.5" x14ac:dyDescent="0.25">
      <c r="A34" s="135" t="s">
        <v>93</v>
      </c>
      <c r="B34" s="18" t="s">
        <v>94</v>
      </c>
    </row>
    <row r="35" spans="1:2" ht="15.75" x14ac:dyDescent="0.25">
      <c r="A35" s="135" t="s">
        <v>95</v>
      </c>
      <c r="B35" s="18" t="s">
        <v>96</v>
      </c>
    </row>
    <row r="36" spans="1:2" ht="31.5" x14ac:dyDescent="0.25">
      <c r="A36" s="135" t="s">
        <v>97</v>
      </c>
      <c r="B36" s="18" t="s">
        <v>98</v>
      </c>
    </row>
    <row r="37" spans="1:2" ht="15.75" x14ac:dyDescent="0.25">
      <c r="A37" s="135" t="s">
        <v>99</v>
      </c>
      <c r="B37" s="18" t="s">
        <v>483</v>
      </c>
    </row>
    <row r="38" spans="1:2" ht="15.75" x14ac:dyDescent="0.25">
      <c r="A38" s="135" t="s">
        <v>21</v>
      </c>
      <c r="B38" s="18" t="s">
        <v>484</v>
      </c>
    </row>
    <row r="39" spans="1:2" ht="15.75" x14ac:dyDescent="0.25">
      <c r="A39" s="415" t="s">
        <v>100</v>
      </c>
      <c r="B39" s="18" t="s">
        <v>101</v>
      </c>
    </row>
    <row r="40" spans="1:2" ht="15.75" x14ac:dyDescent="0.25">
      <c r="A40" s="415"/>
      <c r="B40" s="18" t="s">
        <v>102</v>
      </c>
    </row>
    <row r="41" spans="1:2" ht="47.25" x14ac:dyDescent="0.25">
      <c r="A41" s="415"/>
      <c r="B41" s="18" t="s">
        <v>103</v>
      </c>
    </row>
    <row r="42" spans="1:2" ht="15.75" x14ac:dyDescent="0.25">
      <c r="A42" s="415"/>
      <c r="B42" s="18" t="s">
        <v>104</v>
      </c>
    </row>
    <row r="43" spans="1:2" ht="47.25" x14ac:dyDescent="0.25">
      <c r="A43" s="415"/>
      <c r="B43" s="18" t="s">
        <v>105</v>
      </c>
    </row>
    <row r="44" spans="1:2" ht="15.75" x14ac:dyDescent="0.25">
      <c r="A44" s="415"/>
      <c r="B44" s="18" t="s">
        <v>106</v>
      </c>
    </row>
    <row r="45" spans="1:2" ht="15.75" x14ac:dyDescent="0.25">
      <c r="A45" s="415"/>
      <c r="B45" s="18" t="s">
        <v>107</v>
      </c>
    </row>
    <row r="46" spans="1:2" ht="15.75" x14ac:dyDescent="0.25">
      <c r="A46" s="415"/>
      <c r="B46" s="18" t="s">
        <v>108</v>
      </c>
    </row>
    <row r="47" spans="1:2" ht="15.75" x14ac:dyDescent="0.25">
      <c r="A47" s="135" t="s">
        <v>109</v>
      </c>
      <c r="B47" s="18" t="s">
        <v>110</v>
      </c>
    </row>
    <row r="48" spans="1:2" ht="31.5" x14ac:dyDescent="0.25">
      <c r="A48" s="415" t="s">
        <v>499</v>
      </c>
      <c r="B48" s="18" t="s">
        <v>485</v>
      </c>
    </row>
    <row r="49" spans="1:2" ht="15.75" x14ac:dyDescent="0.25">
      <c r="A49" s="415"/>
      <c r="B49" s="18" t="s">
        <v>486</v>
      </c>
    </row>
    <row r="50" spans="1:2" ht="15.75" x14ac:dyDescent="0.25">
      <c r="A50" s="415"/>
      <c r="B50" s="18" t="s">
        <v>487</v>
      </c>
    </row>
    <row r="51" spans="1:2" ht="15.75" customHeight="1" x14ac:dyDescent="0.25">
      <c r="A51" s="415" t="s">
        <v>904</v>
      </c>
      <c r="B51" s="325" t="s">
        <v>905</v>
      </c>
    </row>
    <row r="52" spans="1:2" ht="15.75" x14ac:dyDescent="0.25">
      <c r="A52" s="415"/>
      <c r="B52" s="18" t="s">
        <v>488</v>
      </c>
    </row>
    <row r="53" spans="1:2" ht="35.450000000000003" customHeight="1" x14ac:dyDescent="0.25">
      <c r="A53" s="415"/>
      <c r="B53" s="18" t="s">
        <v>489</v>
      </c>
    </row>
    <row r="54" spans="1:2" ht="86.25" customHeight="1" x14ac:dyDescent="0.25">
      <c r="A54" s="415"/>
      <c r="B54" s="18" t="s">
        <v>906</v>
      </c>
    </row>
    <row r="55" spans="1:2" ht="87.6" customHeight="1" x14ac:dyDescent="0.25">
      <c r="A55" s="415"/>
      <c r="B55" s="18" t="s">
        <v>502</v>
      </c>
    </row>
    <row r="56" spans="1:2" ht="31.5" x14ac:dyDescent="0.25">
      <c r="A56" s="415"/>
      <c r="B56" s="18" t="s">
        <v>490</v>
      </c>
    </row>
    <row r="57" spans="1:2" ht="78.75" x14ac:dyDescent="0.25">
      <c r="A57" s="415"/>
      <c r="B57" s="18" t="s">
        <v>500</v>
      </c>
    </row>
    <row r="58" spans="1:2" ht="15.75" x14ac:dyDescent="0.25">
      <c r="A58" s="415"/>
      <c r="B58" s="18" t="s">
        <v>491</v>
      </c>
    </row>
    <row r="59" spans="1:2" ht="31.5" x14ac:dyDescent="0.25">
      <c r="A59" s="415"/>
      <c r="B59" s="18" t="s">
        <v>907</v>
      </c>
    </row>
    <row r="60" spans="1:2" ht="173.25" x14ac:dyDescent="0.25">
      <c r="A60" s="415"/>
      <c r="B60" s="18" t="s">
        <v>908</v>
      </c>
    </row>
    <row r="61" spans="1:2" ht="15.75" x14ac:dyDescent="0.25">
      <c r="A61" s="415" t="s">
        <v>909</v>
      </c>
      <c r="B61" s="325" t="s">
        <v>910</v>
      </c>
    </row>
    <row r="62" spans="1:2" ht="31.5" x14ac:dyDescent="0.25">
      <c r="A62" s="415"/>
      <c r="B62" s="18" t="s">
        <v>911</v>
      </c>
    </row>
    <row r="63" spans="1:2" ht="15.75" x14ac:dyDescent="0.25">
      <c r="A63" s="415"/>
      <c r="B63" s="18" t="s">
        <v>492</v>
      </c>
    </row>
    <row r="64" spans="1:2" ht="15.75" x14ac:dyDescent="0.25">
      <c r="A64" s="415"/>
      <c r="B64" s="18" t="s">
        <v>912</v>
      </c>
    </row>
    <row r="65" spans="1:2" ht="78.75" x14ac:dyDescent="0.25">
      <c r="A65" s="415"/>
      <c r="B65" s="18" t="s">
        <v>501</v>
      </c>
    </row>
    <row r="66" spans="1:2" ht="177.95" customHeight="1" x14ac:dyDescent="0.25">
      <c r="A66" s="415"/>
      <c r="B66" s="18" t="s">
        <v>908</v>
      </c>
    </row>
    <row r="67" spans="1:2" ht="15.75" x14ac:dyDescent="0.25">
      <c r="A67" s="416" t="s">
        <v>913</v>
      </c>
      <c r="B67" s="325" t="s">
        <v>914</v>
      </c>
    </row>
    <row r="68" spans="1:2" ht="15.75" x14ac:dyDescent="0.25">
      <c r="A68" s="416"/>
      <c r="B68" s="18" t="s">
        <v>493</v>
      </c>
    </row>
    <row r="69" spans="1:2" ht="50.45" customHeight="1" x14ac:dyDescent="0.25">
      <c r="A69" s="416"/>
      <c r="B69" s="18" t="s">
        <v>915</v>
      </c>
    </row>
    <row r="70" spans="1:2" ht="47.25" x14ac:dyDescent="0.25">
      <c r="A70" s="416"/>
      <c r="B70" s="18" t="s">
        <v>916</v>
      </c>
    </row>
    <row r="71" spans="1:2" ht="173.25" x14ac:dyDescent="0.25">
      <c r="A71" s="416"/>
      <c r="B71" s="18" t="s">
        <v>908</v>
      </c>
    </row>
    <row r="72" spans="1:2" ht="15.75" x14ac:dyDescent="0.25">
      <c r="A72" s="416" t="s">
        <v>503</v>
      </c>
      <c r="B72" s="325" t="s">
        <v>917</v>
      </c>
    </row>
    <row r="73" spans="1:2" ht="15.75" x14ac:dyDescent="0.25">
      <c r="A73" s="416"/>
      <c r="B73" s="18" t="s">
        <v>494</v>
      </c>
    </row>
    <row r="74" spans="1:2" ht="83.45" customHeight="1" x14ac:dyDescent="0.25">
      <c r="A74" s="416"/>
      <c r="B74" s="18" t="s">
        <v>501</v>
      </c>
    </row>
    <row r="75" spans="1:2" ht="78.75" x14ac:dyDescent="0.25">
      <c r="A75" s="416"/>
      <c r="B75" s="19" t="s">
        <v>500</v>
      </c>
    </row>
    <row r="76" spans="1:2" ht="15.75" x14ac:dyDescent="0.25">
      <c r="A76" s="416"/>
      <c r="B76" s="18" t="s">
        <v>491</v>
      </c>
    </row>
    <row r="77" spans="1:2" ht="31.5" x14ac:dyDescent="0.25">
      <c r="A77" s="416"/>
      <c r="B77" s="18" t="s">
        <v>918</v>
      </c>
    </row>
    <row r="78" spans="1:2" ht="173.25" x14ac:dyDescent="0.25">
      <c r="A78" s="416"/>
      <c r="B78" s="18" t="s">
        <v>908</v>
      </c>
    </row>
    <row r="79" spans="1:2" ht="15.75" x14ac:dyDescent="0.25">
      <c r="A79" s="417" t="s">
        <v>919</v>
      </c>
      <c r="B79" s="325" t="s">
        <v>920</v>
      </c>
    </row>
    <row r="80" spans="1:2" ht="15.75" x14ac:dyDescent="0.25">
      <c r="A80" s="417"/>
      <c r="B80" s="18" t="s">
        <v>494</v>
      </c>
    </row>
    <row r="81" spans="1:2" ht="31.5" x14ac:dyDescent="0.25">
      <c r="A81" s="417"/>
      <c r="B81" s="18" t="s">
        <v>490</v>
      </c>
    </row>
    <row r="82" spans="1:2" ht="15.75" x14ac:dyDescent="0.25">
      <c r="A82" s="417"/>
      <c r="B82" s="18" t="s">
        <v>495</v>
      </c>
    </row>
    <row r="83" spans="1:2" ht="47.25" x14ac:dyDescent="0.25">
      <c r="A83" s="417"/>
      <c r="B83" s="18" t="s">
        <v>496</v>
      </c>
    </row>
    <row r="84" spans="1:2" ht="15.75" x14ac:dyDescent="0.25">
      <c r="A84" s="417"/>
      <c r="B84" s="18" t="s">
        <v>497</v>
      </c>
    </row>
    <row r="85" spans="1:2" ht="15.75" x14ac:dyDescent="0.25">
      <c r="A85" s="417"/>
      <c r="B85" s="18" t="s">
        <v>498</v>
      </c>
    </row>
    <row r="86" spans="1:2" ht="15.75" x14ac:dyDescent="0.25">
      <c r="A86" s="417"/>
      <c r="B86" s="18" t="s">
        <v>491</v>
      </c>
    </row>
    <row r="87" spans="1:2" ht="78.75" x14ac:dyDescent="0.25">
      <c r="A87" s="417"/>
      <c r="B87" s="18" t="s">
        <v>501</v>
      </c>
    </row>
    <row r="88" spans="1:2" ht="173.25" x14ac:dyDescent="0.25">
      <c r="A88" s="417"/>
      <c r="B88" s="18" t="s">
        <v>908</v>
      </c>
    </row>
    <row r="89" spans="1:2" ht="15.6" customHeight="1" x14ac:dyDescent="0.25">
      <c r="A89" s="414" t="s">
        <v>921</v>
      </c>
      <c r="B89" s="20" t="s">
        <v>922</v>
      </c>
    </row>
    <row r="90" spans="1:2" ht="15.75" x14ac:dyDescent="0.25">
      <c r="A90" s="414"/>
      <c r="B90" s="326" t="s">
        <v>910</v>
      </c>
    </row>
    <row r="91" spans="1:2" ht="15.75" x14ac:dyDescent="0.25">
      <c r="A91" s="414"/>
      <c r="B91" s="21" t="s">
        <v>494</v>
      </c>
    </row>
    <row r="92" spans="1:2" ht="15.75" x14ac:dyDescent="0.25">
      <c r="A92" s="414"/>
      <c r="B92" s="20" t="s">
        <v>923</v>
      </c>
    </row>
    <row r="93" spans="1:2" ht="63" x14ac:dyDescent="0.25">
      <c r="A93" s="414"/>
      <c r="B93" s="21" t="s">
        <v>924</v>
      </c>
    </row>
    <row r="94" spans="1:2" ht="31.5" x14ac:dyDescent="0.25">
      <c r="A94" s="414"/>
      <c r="B94" s="21" t="s">
        <v>925</v>
      </c>
    </row>
    <row r="95" spans="1:2" ht="48.95" customHeight="1" x14ac:dyDescent="0.25">
      <c r="A95" s="414"/>
      <c r="B95" s="20" t="s">
        <v>926</v>
      </c>
    </row>
    <row r="96" spans="1:2" ht="31.5" x14ac:dyDescent="0.25">
      <c r="A96" s="414"/>
      <c r="B96" s="21" t="s">
        <v>927</v>
      </c>
    </row>
    <row r="97" spans="1:2" ht="143.44999999999999" customHeight="1" x14ac:dyDescent="0.25">
      <c r="A97" s="414"/>
      <c r="B97" s="20" t="s">
        <v>928</v>
      </c>
    </row>
    <row r="98" spans="1:2" ht="66" customHeight="1" x14ac:dyDescent="0.25">
      <c r="A98" s="414"/>
      <c r="B98" s="21" t="s">
        <v>929</v>
      </c>
    </row>
    <row r="99" spans="1:2" ht="31.5" x14ac:dyDescent="0.25">
      <c r="A99" s="414" t="s">
        <v>930</v>
      </c>
      <c r="B99" s="21" t="s">
        <v>931</v>
      </c>
    </row>
    <row r="100" spans="1:2" ht="147.94999999999999" customHeight="1" x14ac:dyDescent="0.25">
      <c r="A100" s="414"/>
      <c r="B100" s="327" t="s">
        <v>932</v>
      </c>
    </row>
    <row r="101" spans="1:2" ht="15.6" customHeight="1" x14ac:dyDescent="0.25">
      <c r="A101" s="414"/>
      <c r="B101" s="21" t="s">
        <v>933</v>
      </c>
    </row>
    <row r="102" spans="1:2" ht="176.1" customHeight="1" x14ac:dyDescent="0.25">
      <c r="A102" s="414"/>
      <c r="B102" s="328" t="s">
        <v>908</v>
      </c>
    </row>
    <row r="103" spans="1:2" ht="31.5" x14ac:dyDescent="0.25">
      <c r="A103" s="414"/>
      <c r="B103" s="329" t="s">
        <v>934</v>
      </c>
    </row>
    <row r="104" spans="1:2" ht="15.75" x14ac:dyDescent="0.25">
      <c r="A104" s="414"/>
      <c r="B104" s="21" t="s">
        <v>935</v>
      </c>
    </row>
    <row r="105" spans="1:2" ht="15.75" x14ac:dyDescent="0.25">
      <c r="A105" s="417" t="s">
        <v>936</v>
      </c>
      <c r="B105" s="20" t="s">
        <v>937</v>
      </c>
    </row>
    <row r="106" spans="1:2" ht="31.5" x14ac:dyDescent="0.25">
      <c r="A106" s="417"/>
      <c r="B106" s="18" t="s">
        <v>938</v>
      </c>
    </row>
    <row r="107" spans="1:2" ht="15.75" x14ac:dyDescent="0.25">
      <c r="A107" s="417"/>
      <c r="B107" s="18" t="s">
        <v>492</v>
      </c>
    </row>
    <row r="108" spans="1:2" ht="15.75" x14ac:dyDescent="0.25">
      <c r="A108" s="417"/>
      <c r="B108" s="18" t="s">
        <v>912</v>
      </c>
    </row>
    <row r="109" spans="1:2" ht="15.75" x14ac:dyDescent="0.25">
      <c r="A109" s="417"/>
      <c r="B109" s="20" t="s">
        <v>939</v>
      </c>
    </row>
    <row r="110" spans="1:2" ht="21" customHeight="1" x14ac:dyDescent="0.25">
      <c r="A110" s="417"/>
      <c r="B110" s="20" t="s">
        <v>940</v>
      </c>
    </row>
    <row r="111" spans="1:2" ht="31.5" x14ac:dyDescent="0.25">
      <c r="A111" s="417"/>
      <c r="B111" s="20" t="s">
        <v>941</v>
      </c>
    </row>
    <row r="112" spans="1:2" ht="31.5" x14ac:dyDescent="0.25">
      <c r="A112" s="417"/>
      <c r="B112" s="20" t="s">
        <v>942</v>
      </c>
    </row>
    <row r="113" spans="1:2" ht="15.6" customHeight="1" x14ac:dyDescent="0.25">
      <c r="A113" s="416" t="s">
        <v>943</v>
      </c>
      <c r="B113" s="19" t="s">
        <v>944</v>
      </c>
    </row>
    <row r="114" spans="1:2" ht="15.75" x14ac:dyDescent="0.25">
      <c r="A114" s="416"/>
      <c r="B114" s="20" t="s">
        <v>945</v>
      </c>
    </row>
    <row r="115" spans="1:2" ht="15.75" x14ac:dyDescent="0.25">
      <c r="A115" s="416"/>
      <c r="B115" s="20" t="s">
        <v>946</v>
      </c>
    </row>
    <row r="116" spans="1:2" ht="15.75" x14ac:dyDescent="0.25">
      <c r="A116" s="416"/>
      <c r="B116" s="20" t="s">
        <v>947</v>
      </c>
    </row>
    <row r="117" spans="1:2" ht="15.75" x14ac:dyDescent="0.25">
      <c r="A117" s="416"/>
      <c r="B117" s="20" t="s">
        <v>948</v>
      </c>
    </row>
    <row r="118" spans="1:2" ht="15.75" x14ac:dyDescent="0.25">
      <c r="A118" s="418" t="s">
        <v>949</v>
      </c>
      <c r="B118" s="20" t="s">
        <v>950</v>
      </c>
    </row>
    <row r="119" spans="1:2" ht="15.6" customHeight="1" x14ac:dyDescent="0.25">
      <c r="A119" s="419"/>
      <c r="B119" s="19" t="s">
        <v>951</v>
      </c>
    </row>
    <row r="120" spans="1:2" ht="15.75" x14ac:dyDescent="0.25">
      <c r="A120" s="419"/>
      <c r="B120" s="19" t="s">
        <v>952</v>
      </c>
    </row>
    <row r="121" spans="1:2" ht="16.5" customHeight="1" x14ac:dyDescent="0.25">
      <c r="A121" s="419"/>
      <c r="B121" s="19" t="s">
        <v>953</v>
      </c>
    </row>
    <row r="122" spans="1:2" ht="16.5" customHeight="1" x14ac:dyDescent="0.25">
      <c r="A122" s="419"/>
      <c r="B122" s="20" t="s">
        <v>954</v>
      </c>
    </row>
    <row r="123" spans="1:2" ht="16.5" customHeight="1" x14ac:dyDescent="0.25">
      <c r="A123" s="419"/>
      <c r="B123" s="19" t="s">
        <v>955</v>
      </c>
    </row>
    <row r="124" spans="1:2" ht="16.5" customHeight="1" x14ac:dyDescent="0.25">
      <c r="A124" s="419"/>
      <c r="B124" s="19" t="s">
        <v>956</v>
      </c>
    </row>
    <row r="125" spans="1:2" ht="16.5" customHeight="1" x14ac:dyDescent="0.25">
      <c r="A125" s="419"/>
      <c r="B125" s="19" t="s">
        <v>957</v>
      </c>
    </row>
    <row r="126" spans="1:2" ht="15.75" x14ac:dyDescent="0.25">
      <c r="A126" s="419"/>
      <c r="B126" s="20" t="s">
        <v>958</v>
      </c>
    </row>
    <row r="127" spans="1:2" ht="15.75" x14ac:dyDescent="0.25">
      <c r="A127" s="419"/>
      <c r="B127" s="19" t="s">
        <v>951</v>
      </c>
    </row>
    <row r="128" spans="1:2" ht="15.75" x14ac:dyDescent="0.25">
      <c r="A128" s="419"/>
      <c r="B128" s="19" t="s">
        <v>952</v>
      </c>
    </row>
    <row r="129" spans="1:2" ht="15.75" x14ac:dyDescent="0.25">
      <c r="A129" s="419"/>
      <c r="B129" s="19" t="s">
        <v>959</v>
      </c>
    </row>
    <row r="130" spans="1:2" ht="15.75" x14ac:dyDescent="0.25">
      <c r="A130" s="419"/>
      <c r="B130" s="20" t="s">
        <v>960</v>
      </c>
    </row>
    <row r="131" spans="1:2" ht="15.75" x14ac:dyDescent="0.25">
      <c r="A131" s="419"/>
      <c r="B131" s="19" t="s">
        <v>961</v>
      </c>
    </row>
    <row r="132" spans="1:2" ht="15.75" x14ac:dyDescent="0.25">
      <c r="A132" s="419"/>
      <c r="B132" s="19" t="s">
        <v>962</v>
      </c>
    </row>
    <row r="133" spans="1:2" ht="15.75" x14ac:dyDescent="0.25">
      <c r="A133" s="419"/>
      <c r="B133" s="19" t="s">
        <v>963</v>
      </c>
    </row>
    <row r="134" spans="1:2" ht="15.75" x14ac:dyDescent="0.25">
      <c r="A134" s="419"/>
      <c r="B134" s="19" t="s">
        <v>964</v>
      </c>
    </row>
    <row r="135" spans="1:2" ht="15.75" x14ac:dyDescent="0.25">
      <c r="A135" s="419"/>
      <c r="B135" s="19" t="s">
        <v>965</v>
      </c>
    </row>
    <row r="136" spans="1:2" ht="15.75" x14ac:dyDescent="0.25">
      <c r="A136" s="419"/>
      <c r="B136" s="19" t="s">
        <v>966</v>
      </c>
    </row>
    <row r="137" spans="1:2" ht="54.6" customHeight="1" x14ac:dyDescent="0.25">
      <c r="A137" s="419"/>
      <c r="B137" s="19" t="s">
        <v>967</v>
      </c>
    </row>
    <row r="138" spans="1:2" ht="15.75" x14ac:dyDescent="0.25">
      <c r="A138" s="419"/>
      <c r="B138" s="19" t="s">
        <v>968</v>
      </c>
    </row>
    <row r="139" spans="1:2" ht="31.5" x14ac:dyDescent="0.25">
      <c r="A139" s="419"/>
      <c r="B139" s="19" t="s">
        <v>969</v>
      </c>
    </row>
    <row r="140" spans="1:2" ht="15.75" x14ac:dyDescent="0.25">
      <c r="A140" s="419"/>
      <c r="B140" s="19" t="s">
        <v>488</v>
      </c>
    </row>
    <row r="141" spans="1:2" ht="31.5" x14ac:dyDescent="0.25">
      <c r="A141" s="419"/>
      <c r="B141" s="19" t="s">
        <v>970</v>
      </c>
    </row>
    <row r="142" spans="1:2" ht="94.5" x14ac:dyDescent="0.25">
      <c r="A142" s="419"/>
      <c r="B142" s="19" t="s">
        <v>971</v>
      </c>
    </row>
    <row r="143" spans="1:2" ht="15.75" x14ac:dyDescent="0.25">
      <c r="A143" s="419"/>
      <c r="B143" s="19" t="s">
        <v>972</v>
      </c>
    </row>
    <row r="144" spans="1:2" ht="31.5" x14ac:dyDescent="0.25">
      <c r="A144" s="419"/>
      <c r="B144" s="19" t="s">
        <v>973</v>
      </c>
    </row>
    <row r="145" spans="1:2" ht="15.75" x14ac:dyDescent="0.25">
      <c r="A145" s="420"/>
      <c r="B145" s="330" t="s">
        <v>974</v>
      </c>
    </row>
    <row r="146" spans="1:2" ht="15.75" x14ac:dyDescent="0.25">
      <c r="A146" s="421" t="s">
        <v>975</v>
      </c>
      <c r="B146" s="19" t="s">
        <v>976</v>
      </c>
    </row>
    <row r="147" spans="1:2" ht="15.75" x14ac:dyDescent="0.25">
      <c r="A147" s="422"/>
      <c r="B147" s="19" t="s">
        <v>977</v>
      </c>
    </row>
    <row r="148" spans="1:2" ht="15.75" x14ac:dyDescent="0.25">
      <c r="A148" s="422"/>
      <c r="B148" s="19" t="s">
        <v>978</v>
      </c>
    </row>
    <row r="149" spans="1:2" ht="15.75" x14ac:dyDescent="0.25">
      <c r="A149" s="422"/>
      <c r="B149" s="19" t="s">
        <v>979</v>
      </c>
    </row>
    <row r="150" spans="1:2" ht="15.75" x14ac:dyDescent="0.25">
      <c r="A150" s="422"/>
      <c r="B150" s="19" t="s">
        <v>980</v>
      </c>
    </row>
    <row r="151" spans="1:2" ht="16.5" thickBot="1" x14ac:dyDescent="0.3">
      <c r="A151" s="423"/>
      <c r="B151" s="331" t="s">
        <v>981</v>
      </c>
    </row>
  </sheetData>
  <mergeCells count="17">
    <mergeCell ref="A99:A104"/>
    <mergeCell ref="A105:A112"/>
    <mergeCell ref="A113:A117"/>
    <mergeCell ref="A118:A145"/>
    <mergeCell ref="A146:A151"/>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D6C1-F560-4D43-B4E6-EF28C589FDED}">
  <sheetPr>
    <tabColor theme="0"/>
  </sheetPr>
  <dimension ref="A1:BC151"/>
  <sheetViews>
    <sheetView showGridLines="0" zoomScaleNormal="100" workbookViewId="0">
      <selection activeCell="B12" sqref="B12"/>
    </sheetView>
  </sheetViews>
  <sheetFormatPr defaultRowHeight="15.75" x14ac:dyDescent="0.25"/>
  <cols>
    <col min="1" max="1" width="17.140625" bestFit="1" customWidth="1"/>
    <col min="2" max="2" width="9.85546875" bestFit="1" customWidth="1"/>
    <col min="3" max="3" width="18.28515625" bestFit="1" customWidth="1"/>
    <col min="4" max="4" width="11.85546875" customWidth="1"/>
    <col min="5" max="5" width="16.5703125" customWidth="1"/>
    <col min="6" max="6" width="9.140625" style="115" customWidth="1"/>
    <col min="7" max="7" width="10.28515625" style="114" customWidth="1"/>
    <col min="8" max="8" width="19.5703125" customWidth="1"/>
    <col min="9" max="9" width="15" customWidth="1"/>
    <col min="12" max="12" width="8.7109375" style="8"/>
  </cols>
  <sheetData>
    <row r="1" spans="1:55" ht="38.450000000000003" customHeight="1" x14ac:dyDescent="0.25">
      <c r="A1" s="336" t="s">
        <v>43</v>
      </c>
      <c r="B1" s="336"/>
      <c r="C1" s="336"/>
      <c r="D1" s="336"/>
      <c r="E1" s="336"/>
      <c r="F1" s="336"/>
      <c r="G1" s="336"/>
      <c r="H1" s="8"/>
      <c r="I1" s="8"/>
      <c r="J1" s="8"/>
      <c r="K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55" ht="15.6" customHeight="1" x14ac:dyDescent="0.25">
      <c r="A2" s="337" t="s">
        <v>44</v>
      </c>
      <c r="B2" s="337"/>
      <c r="C2" s="337"/>
      <c r="D2" s="337"/>
      <c r="E2" s="337"/>
      <c r="F2" s="337"/>
      <c r="G2" s="337"/>
      <c r="H2" s="8"/>
      <c r="I2" s="8"/>
      <c r="J2" s="8"/>
      <c r="K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55" ht="15" customHeight="1" x14ac:dyDescent="0.25">
      <c r="A3" s="337"/>
      <c r="B3" s="337"/>
      <c r="C3" s="337"/>
      <c r="D3" s="337"/>
      <c r="E3" s="337"/>
      <c r="F3" s="337"/>
      <c r="G3" s="337"/>
      <c r="H3" s="8"/>
      <c r="I3" s="8"/>
      <c r="J3" s="8"/>
      <c r="K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row>
    <row r="4" spans="1:55" ht="26.25" x14ac:dyDescent="0.25">
      <c r="A4" s="338" t="s">
        <v>520</v>
      </c>
      <c r="B4" s="338"/>
      <c r="C4" s="338"/>
      <c r="D4" s="338"/>
      <c r="E4" s="338"/>
      <c r="F4" s="338"/>
      <c r="G4" s="338"/>
      <c r="H4" s="40"/>
      <c r="I4" s="8"/>
      <c r="J4" s="8"/>
      <c r="K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55" ht="26.25" x14ac:dyDescent="0.25">
      <c r="A5" s="112"/>
      <c r="B5" s="112"/>
      <c r="C5" s="112"/>
      <c r="D5" s="112"/>
      <c r="E5" s="112"/>
      <c r="F5" s="112"/>
      <c r="G5" s="112"/>
      <c r="H5" s="40"/>
      <c r="I5" s="8"/>
      <c r="J5" s="8"/>
      <c r="K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55" x14ac:dyDescent="0.25">
      <c r="A6" s="111"/>
      <c r="B6" s="111"/>
      <c r="C6" s="111"/>
      <c r="D6" s="8"/>
      <c r="E6" s="8"/>
      <c r="F6" s="116"/>
      <c r="G6" s="117"/>
      <c r="H6" s="8"/>
      <c r="I6" s="8"/>
      <c r="J6" s="8"/>
      <c r="K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5" x14ac:dyDescent="0.25">
      <c r="A7" s="334" t="s">
        <v>510</v>
      </c>
      <c r="B7" s="334"/>
      <c r="C7" s="334"/>
      <c r="D7" s="39"/>
      <c r="E7" s="8"/>
      <c r="F7" s="116"/>
      <c r="G7" s="117"/>
      <c r="H7" s="8"/>
      <c r="I7" s="8"/>
      <c r="J7" s="8"/>
      <c r="K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row>
    <row r="8" spans="1:55" x14ac:dyDescent="0.25">
      <c r="A8" s="22" t="s">
        <v>508</v>
      </c>
      <c r="B8" s="22" t="s">
        <v>447</v>
      </c>
      <c r="C8" s="22" t="s">
        <v>509</v>
      </c>
      <c r="D8" s="8"/>
      <c r="E8" s="332" t="s">
        <v>769</v>
      </c>
      <c r="F8" s="332"/>
      <c r="G8" s="332"/>
      <c r="H8" s="8"/>
      <c r="I8" s="8"/>
      <c r="J8" s="8"/>
      <c r="K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row>
    <row r="9" spans="1:55" x14ac:dyDescent="0.25">
      <c r="A9" s="9" t="s">
        <v>70</v>
      </c>
      <c r="B9" s="41">
        <v>6123</v>
      </c>
      <c r="C9" s="42">
        <v>16777.019999999095</v>
      </c>
      <c r="D9" s="8"/>
      <c r="E9" s="37" t="s">
        <v>514</v>
      </c>
      <c r="F9" s="133" t="s">
        <v>447</v>
      </c>
      <c r="G9" s="132" t="s">
        <v>515</v>
      </c>
      <c r="H9" s="8"/>
      <c r="I9" s="8"/>
      <c r="J9" s="8"/>
      <c r="K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row>
    <row r="10" spans="1:55" x14ac:dyDescent="0.25">
      <c r="A10" s="9" t="s">
        <v>449</v>
      </c>
      <c r="B10" s="11">
        <v>290317</v>
      </c>
      <c r="C10" s="23">
        <v>278704.31999963411</v>
      </c>
      <c r="D10" s="8"/>
      <c r="E10" s="38" t="s">
        <v>516</v>
      </c>
      <c r="F10" s="123">
        <v>16382</v>
      </c>
      <c r="G10" s="36">
        <v>0.99393277514864697</v>
      </c>
      <c r="H10" s="8"/>
      <c r="I10" s="8"/>
      <c r="J10" s="8"/>
      <c r="K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55" x14ac:dyDescent="0.25">
      <c r="A11" s="9" t="s">
        <v>512</v>
      </c>
      <c r="B11" s="41">
        <v>15278</v>
      </c>
      <c r="C11" s="42">
        <v>2750.0399999995984</v>
      </c>
      <c r="D11" s="8"/>
      <c r="E11" s="38" t="s">
        <v>517</v>
      </c>
      <c r="F11" s="131">
        <v>100</v>
      </c>
      <c r="G11" s="130">
        <v>6.0672248513529911E-3</v>
      </c>
      <c r="H11" s="8"/>
      <c r="I11" s="8"/>
      <c r="J11" s="8"/>
      <c r="K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55" x14ac:dyDescent="0.25">
      <c r="A12" s="9" t="s">
        <v>511</v>
      </c>
      <c r="B12" s="11">
        <v>43422</v>
      </c>
      <c r="C12" s="23">
        <v>0</v>
      </c>
      <c r="D12" s="39"/>
      <c r="E12" s="10" t="s">
        <v>1</v>
      </c>
      <c r="F12" s="122">
        <v>16482</v>
      </c>
      <c r="G12" s="121">
        <v>1</v>
      </c>
      <c r="H12" s="8"/>
      <c r="I12" s="8"/>
      <c r="J12" s="8"/>
      <c r="K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55" x14ac:dyDescent="0.25">
      <c r="A13" s="10" t="s">
        <v>1</v>
      </c>
      <c r="B13" s="12">
        <v>355140</v>
      </c>
      <c r="C13" s="24">
        <v>298231.37999990018</v>
      </c>
      <c r="D13" s="8"/>
      <c r="E13" s="333" t="s">
        <v>518</v>
      </c>
      <c r="F13" s="333"/>
      <c r="G13" s="333"/>
      <c r="H13" s="8"/>
      <c r="I13" s="8"/>
      <c r="J13" s="8"/>
      <c r="K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55" x14ac:dyDescent="0.25">
      <c r="A14" s="335" t="s">
        <v>766</v>
      </c>
      <c r="B14" s="335"/>
      <c r="C14" s="335"/>
      <c r="D14" s="8"/>
      <c r="E14" s="88"/>
      <c r="F14" s="129"/>
      <c r="G14" s="128"/>
      <c r="H14" s="8"/>
      <c r="I14" s="8"/>
      <c r="J14" s="8"/>
      <c r="K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55" x14ac:dyDescent="0.25">
      <c r="A15" s="113"/>
      <c r="B15" s="113"/>
      <c r="C15" s="113"/>
      <c r="D15" s="8"/>
      <c r="E15" s="25"/>
      <c r="F15" s="127"/>
      <c r="G15" s="126"/>
      <c r="H15" s="8"/>
      <c r="I15" s="8"/>
      <c r="J15" s="8"/>
      <c r="K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55" ht="29.45" customHeight="1" x14ac:dyDescent="0.25">
      <c r="A16" s="334" t="s">
        <v>521</v>
      </c>
      <c r="B16" s="334"/>
      <c r="C16" s="334"/>
      <c r="D16" s="8"/>
      <c r="E16" s="332" t="s">
        <v>768</v>
      </c>
      <c r="F16" s="332"/>
      <c r="G16" s="332"/>
      <c r="H16" s="8"/>
      <c r="I16" s="8"/>
      <c r="J16" s="8"/>
      <c r="K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55" x14ac:dyDescent="0.25">
      <c r="A17" s="22" t="s">
        <v>446</v>
      </c>
      <c r="B17" s="22" t="s">
        <v>447</v>
      </c>
      <c r="C17" s="22" t="s">
        <v>47</v>
      </c>
      <c r="D17" s="8"/>
      <c r="E17" s="37" t="s">
        <v>514</v>
      </c>
      <c r="F17" s="125" t="s">
        <v>447</v>
      </c>
      <c r="G17" s="124" t="s">
        <v>515</v>
      </c>
      <c r="H17" s="8"/>
      <c r="I17" s="8"/>
      <c r="J17" s="8"/>
      <c r="K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55" x14ac:dyDescent="0.25">
      <c r="A18" s="9" t="s">
        <v>448</v>
      </c>
      <c r="B18" s="11">
        <v>104167</v>
      </c>
      <c r="C18" s="11">
        <v>533.4900016319948</v>
      </c>
      <c r="D18" s="8"/>
      <c r="E18" s="38" t="s">
        <v>516</v>
      </c>
      <c r="F18" s="123">
        <v>2211</v>
      </c>
      <c r="G18" s="36">
        <v>0.95672868887927309</v>
      </c>
      <c r="H18" s="8"/>
      <c r="I18" s="8"/>
      <c r="J18" s="8"/>
      <c r="K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row>
    <row r="19" spans="1:55" x14ac:dyDescent="0.25">
      <c r="A19" s="9" t="s">
        <v>475</v>
      </c>
      <c r="B19" s="11">
        <v>289</v>
      </c>
      <c r="C19" s="11">
        <v>1183.5363321799307</v>
      </c>
      <c r="D19" s="8"/>
      <c r="E19" s="38" t="s">
        <v>517</v>
      </c>
      <c r="F19" s="123">
        <v>100</v>
      </c>
      <c r="G19" s="36">
        <v>4.3271311120726956E-2</v>
      </c>
      <c r="H19" s="8"/>
      <c r="I19" s="8"/>
      <c r="J19" s="8"/>
      <c r="K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25">
      <c r="A20" s="9" t="s">
        <v>474</v>
      </c>
      <c r="B20" s="41">
        <v>250468</v>
      </c>
      <c r="C20" s="41">
        <v>270.13425267898492</v>
      </c>
      <c r="D20" s="8"/>
      <c r="E20" s="10" t="s">
        <v>1</v>
      </c>
      <c r="F20" s="122">
        <v>2311</v>
      </c>
      <c r="G20" s="121">
        <v>1</v>
      </c>
      <c r="H20" s="8"/>
      <c r="I20" s="8"/>
      <c r="J20" s="8"/>
      <c r="K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x14ac:dyDescent="0.25">
      <c r="A21" s="9" t="s">
        <v>476</v>
      </c>
      <c r="B21" s="41">
        <v>216</v>
      </c>
      <c r="C21" s="41">
        <v>1090.375</v>
      </c>
      <c r="D21" s="8"/>
      <c r="E21" s="333" t="s">
        <v>767</v>
      </c>
      <c r="F21" s="333"/>
      <c r="G21" s="333"/>
      <c r="H21" s="8"/>
      <c r="I21" s="8"/>
      <c r="J21" s="8"/>
      <c r="K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x14ac:dyDescent="0.25">
      <c r="A22" s="10" t="s">
        <v>1</v>
      </c>
      <c r="B22" s="12">
        <v>355140</v>
      </c>
      <c r="C22" s="12">
        <v>348.62195753787239</v>
      </c>
      <c r="D22" s="8"/>
      <c r="E22" s="333" t="s">
        <v>518</v>
      </c>
      <c r="F22" s="333"/>
      <c r="G22" s="333"/>
      <c r="H22" s="8"/>
      <c r="I22" s="8"/>
      <c r="J22" s="8"/>
      <c r="K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spans="1:55" x14ac:dyDescent="0.25">
      <c r="A23" s="335" t="s">
        <v>766</v>
      </c>
      <c r="B23" s="335"/>
      <c r="C23" s="335"/>
      <c r="D23" s="8"/>
      <c r="E23" s="111"/>
      <c r="F23" s="120"/>
      <c r="G23" s="117"/>
      <c r="H23" s="8"/>
      <c r="I23" s="8"/>
      <c r="J23" s="8"/>
      <c r="K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spans="1:55" x14ac:dyDescent="0.25">
      <c r="A24" s="335" t="s">
        <v>765</v>
      </c>
      <c r="B24" s="335"/>
      <c r="C24" s="335"/>
      <c r="D24" s="8"/>
      <c r="F24" s="119"/>
      <c r="G24" s="118"/>
      <c r="I24" s="8"/>
      <c r="J24" s="8"/>
      <c r="K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25">
      <c r="A25" s="339"/>
      <c r="B25" s="339"/>
      <c r="C25" s="339"/>
      <c r="D25" s="8"/>
      <c r="E25" s="8"/>
      <c r="F25" s="116"/>
      <c r="G25" s="117"/>
      <c r="H25" s="8"/>
      <c r="I25" s="8"/>
      <c r="J25" s="8"/>
      <c r="K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spans="1:55" x14ac:dyDescent="0.25">
      <c r="A26" s="339"/>
      <c r="B26" s="339"/>
      <c r="C26" s="339"/>
      <c r="D26" s="8"/>
      <c r="E26" s="8"/>
      <c r="F26" s="116"/>
      <c r="G26" s="117"/>
      <c r="H26" s="8"/>
      <c r="I26" s="8"/>
      <c r="J26" s="8"/>
      <c r="K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1:55" ht="28.5" customHeight="1" thickBot="1" x14ac:dyDescent="0.3">
      <c r="A27" s="339" t="s">
        <v>764</v>
      </c>
      <c r="B27" s="339"/>
      <c r="C27" s="339"/>
      <c r="D27" s="8"/>
      <c r="E27" s="8"/>
      <c r="F27" s="116"/>
      <c r="G27" s="117"/>
      <c r="H27" s="8"/>
      <c r="I27" s="8"/>
      <c r="J27" s="8"/>
      <c r="K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spans="1:55" ht="32.25" thickBot="1" x14ac:dyDescent="0.3">
      <c r="A28" s="26" t="s">
        <v>478</v>
      </c>
      <c r="B28" s="26" t="s">
        <v>447</v>
      </c>
      <c r="C28" s="26" t="s">
        <v>479</v>
      </c>
      <c r="D28" s="8"/>
      <c r="E28" s="8"/>
      <c r="F28" s="116"/>
      <c r="G28" s="117"/>
      <c r="H28" s="8"/>
      <c r="I28" s="8"/>
      <c r="J28" s="8"/>
      <c r="K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spans="1:55" ht="16.5" thickBot="1" x14ac:dyDescent="0.3">
      <c r="A29" s="27" t="s">
        <v>1</v>
      </c>
      <c r="B29" s="28">
        <v>355140</v>
      </c>
      <c r="C29" s="29">
        <v>348.62195753787239</v>
      </c>
      <c r="D29" s="8"/>
      <c r="E29" s="8"/>
      <c r="F29" s="116"/>
      <c r="G29" s="117"/>
      <c r="H29" s="8"/>
      <c r="I29" s="8"/>
      <c r="J29" s="8"/>
      <c r="K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6.5" thickBot="1" x14ac:dyDescent="0.3">
      <c r="A30" s="33" t="s">
        <v>450</v>
      </c>
      <c r="B30" s="34">
        <v>4957</v>
      </c>
      <c r="C30" s="35">
        <v>601.87310873512206</v>
      </c>
      <c r="E30" s="8"/>
      <c r="F30" s="116"/>
      <c r="G30" s="117"/>
      <c r="H30" s="8"/>
      <c r="I30" s="8"/>
      <c r="J30" s="8"/>
      <c r="K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6.5" thickBot="1" x14ac:dyDescent="0.3">
      <c r="A31" s="30" t="s">
        <v>70</v>
      </c>
      <c r="B31" s="31">
        <v>311</v>
      </c>
      <c r="C31" s="32">
        <v>536.95819935691316</v>
      </c>
      <c r="E31" s="87"/>
      <c r="F31" s="116"/>
      <c r="G31" s="117"/>
      <c r="H31" s="8"/>
      <c r="I31" s="8"/>
      <c r="J31" s="8"/>
      <c r="K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spans="1:55" ht="16.5" thickBot="1" x14ac:dyDescent="0.3">
      <c r="A32" s="30" t="s">
        <v>449</v>
      </c>
      <c r="B32" s="31">
        <v>4213</v>
      </c>
      <c r="C32" s="32">
        <v>483.57821030144788</v>
      </c>
      <c r="E32" s="87"/>
      <c r="F32" s="116"/>
      <c r="G32" s="117"/>
      <c r="H32" s="8"/>
      <c r="I32" s="8"/>
      <c r="J32" s="8"/>
      <c r="K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spans="1:55" ht="16.5" thickBot="1" x14ac:dyDescent="0.3">
      <c r="A33" s="30" t="s">
        <v>21</v>
      </c>
      <c r="B33" s="31">
        <v>433</v>
      </c>
      <c r="C33" s="32">
        <v>1799.4826789838337</v>
      </c>
      <c r="E33" s="87"/>
      <c r="F33" s="116"/>
      <c r="G33" s="117"/>
      <c r="H33" s="8"/>
      <c r="I33" s="8"/>
      <c r="J33" s="8"/>
      <c r="K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spans="1:55" ht="16.5" thickBot="1" x14ac:dyDescent="0.3">
      <c r="A34" s="33" t="s">
        <v>451</v>
      </c>
      <c r="B34" s="34">
        <v>3650</v>
      </c>
      <c r="C34" s="35">
        <v>620.4695890410959</v>
      </c>
      <c r="E34" s="87"/>
      <c r="F34" s="116"/>
      <c r="G34" s="117"/>
      <c r="H34" s="8"/>
      <c r="I34" s="8"/>
      <c r="J34" s="8"/>
      <c r="K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ht="16.5" thickBot="1" x14ac:dyDescent="0.3">
      <c r="A35" s="30" t="s">
        <v>70</v>
      </c>
      <c r="B35" s="31">
        <v>91</v>
      </c>
      <c r="C35" s="32">
        <v>392.2197802197802</v>
      </c>
      <c r="E35" s="87"/>
      <c r="F35" s="116"/>
      <c r="G35" s="117"/>
      <c r="H35" s="8"/>
      <c r="I35" s="8"/>
      <c r="J35" s="8"/>
      <c r="K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1:55" ht="16.5" thickBot="1" x14ac:dyDescent="0.3">
      <c r="A36" s="30" t="s">
        <v>449</v>
      </c>
      <c r="B36" s="31">
        <v>3350</v>
      </c>
      <c r="C36" s="32">
        <v>569.70089552238801</v>
      </c>
      <c r="E36" s="87"/>
      <c r="F36" s="116"/>
      <c r="G36" s="117"/>
      <c r="H36" s="8"/>
      <c r="I36" s="8"/>
      <c r="J36" s="8"/>
      <c r="K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spans="1:55" ht="16.5" thickBot="1" x14ac:dyDescent="0.3">
      <c r="A37" s="30" t="s">
        <v>21</v>
      </c>
      <c r="B37" s="31">
        <v>203</v>
      </c>
      <c r="C37" s="32">
        <v>1577.1083743842364</v>
      </c>
      <c r="E37" s="87"/>
      <c r="F37" s="116"/>
      <c r="G37" s="117"/>
      <c r="H37" s="8"/>
      <c r="I37" s="8"/>
      <c r="J37" s="8"/>
      <c r="K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spans="1:55" ht="16.5" thickBot="1" x14ac:dyDescent="0.3">
      <c r="A38" s="30" t="s">
        <v>513</v>
      </c>
      <c r="B38" s="31">
        <v>6</v>
      </c>
      <c r="C38" s="32">
        <v>61.833333333333336</v>
      </c>
      <c r="E38" s="87"/>
      <c r="F38" s="116"/>
      <c r="G38" s="117"/>
      <c r="H38" s="8"/>
      <c r="I38" s="8"/>
      <c r="J38" s="8"/>
      <c r="K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spans="1:55" ht="16.5" thickBot="1" x14ac:dyDescent="0.3">
      <c r="A39" s="33" t="s">
        <v>452</v>
      </c>
      <c r="B39" s="34">
        <v>9408</v>
      </c>
      <c r="C39" s="35">
        <v>306.36394557823127</v>
      </c>
      <c r="E39" s="87"/>
      <c r="F39" s="116"/>
      <c r="G39" s="117"/>
      <c r="H39" s="8"/>
      <c r="I39" s="8"/>
      <c r="J39" s="8"/>
      <c r="K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6.5" thickBot="1" x14ac:dyDescent="0.3">
      <c r="A40" s="30" t="s">
        <v>70</v>
      </c>
      <c r="B40" s="31">
        <v>151</v>
      </c>
      <c r="C40" s="32">
        <v>291.64238410596028</v>
      </c>
      <c r="E40" s="87"/>
      <c r="F40" s="116"/>
      <c r="G40" s="117"/>
      <c r="H40" s="8"/>
      <c r="I40" s="8"/>
      <c r="J40" s="8"/>
      <c r="K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6.5" thickBot="1" x14ac:dyDescent="0.3">
      <c r="A41" s="30" t="s">
        <v>449</v>
      </c>
      <c r="B41" s="31">
        <v>9240</v>
      </c>
      <c r="C41" s="32">
        <v>306.24318181818182</v>
      </c>
      <c r="E41" s="87"/>
      <c r="F41" s="116"/>
      <c r="G41" s="117"/>
      <c r="H41" s="8"/>
      <c r="I41" s="8"/>
      <c r="J41" s="8"/>
      <c r="K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spans="1:55" ht="16.5" thickBot="1" x14ac:dyDescent="0.3">
      <c r="A42" s="30" t="s">
        <v>21</v>
      </c>
      <c r="B42" s="31">
        <v>9</v>
      </c>
      <c r="C42" s="32">
        <v>795.66666666666663</v>
      </c>
      <c r="E42" s="87"/>
      <c r="F42" s="116"/>
      <c r="G42" s="117"/>
      <c r="H42" s="8"/>
      <c r="I42" s="8"/>
      <c r="J42" s="8"/>
      <c r="K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spans="1:55" ht="16.5" thickBot="1" x14ac:dyDescent="0.3">
      <c r="A43" s="30" t="s">
        <v>513</v>
      </c>
      <c r="B43" s="31">
        <v>8</v>
      </c>
      <c r="C43" s="32">
        <v>173.25</v>
      </c>
      <c r="E43" s="87"/>
      <c r="F43" s="116"/>
      <c r="G43" s="117"/>
      <c r="H43" s="8"/>
      <c r="I43" s="8"/>
      <c r="J43" s="8"/>
      <c r="K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spans="1:55" ht="16.5" thickBot="1" x14ac:dyDescent="0.3">
      <c r="A44" s="33" t="s">
        <v>453</v>
      </c>
      <c r="B44" s="34">
        <v>725</v>
      </c>
      <c r="C44" s="35">
        <v>784.60689655172416</v>
      </c>
      <c r="E44" s="87"/>
      <c r="F44" s="116"/>
      <c r="G44" s="117"/>
      <c r="H44" s="8"/>
      <c r="I44" s="8"/>
      <c r="J44" s="8"/>
      <c r="K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ht="16.5" thickBot="1" x14ac:dyDescent="0.3">
      <c r="A45" s="30" t="s">
        <v>70</v>
      </c>
      <c r="B45" s="31">
        <v>6</v>
      </c>
      <c r="C45" s="32">
        <v>514.5</v>
      </c>
      <c r="E45" s="87"/>
      <c r="F45" s="116"/>
      <c r="G45" s="117"/>
      <c r="H45" s="8"/>
      <c r="I45" s="8"/>
      <c r="J45" s="8"/>
      <c r="K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spans="1:55" ht="16.5" thickBot="1" x14ac:dyDescent="0.3">
      <c r="A46" s="30" t="s">
        <v>449</v>
      </c>
      <c r="B46" s="31">
        <v>340</v>
      </c>
      <c r="C46" s="32">
        <v>194.73529411764707</v>
      </c>
      <c r="E46" s="87"/>
      <c r="F46" s="116"/>
      <c r="G46" s="117"/>
      <c r="H46" s="8"/>
      <c r="I46" s="8"/>
      <c r="J46" s="8"/>
      <c r="K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1:55" ht="16.5" thickBot="1" x14ac:dyDescent="0.3">
      <c r="A47" s="30" t="s">
        <v>21</v>
      </c>
      <c r="B47" s="31">
        <v>379</v>
      </c>
      <c r="C47" s="32">
        <v>1318.0554089709763</v>
      </c>
      <c r="E47" s="87"/>
      <c r="F47" s="116"/>
      <c r="G47" s="117"/>
      <c r="H47" s="8"/>
      <c r="I47" s="8"/>
      <c r="J47" s="8"/>
      <c r="K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spans="1:55" ht="16.5" thickBot="1" x14ac:dyDescent="0.3">
      <c r="A48" s="33" t="s">
        <v>454</v>
      </c>
      <c r="B48" s="34">
        <v>14581</v>
      </c>
      <c r="C48" s="35">
        <v>636.06645634730125</v>
      </c>
      <c r="E48" s="87"/>
      <c r="F48" s="116"/>
      <c r="G48" s="117"/>
      <c r="H48" s="8"/>
      <c r="I48" s="8"/>
      <c r="J48" s="8"/>
      <c r="K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1:55" ht="16.5" thickBot="1" x14ac:dyDescent="0.3">
      <c r="A49" s="30" t="s">
        <v>70</v>
      </c>
      <c r="B49" s="31">
        <v>243</v>
      </c>
      <c r="C49" s="32">
        <v>551.46913580246917</v>
      </c>
      <c r="E49" s="87"/>
      <c r="F49" s="116"/>
      <c r="G49" s="117"/>
      <c r="H49" s="8"/>
      <c r="I49" s="8"/>
      <c r="J49" s="8"/>
      <c r="K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ht="16.5" thickBot="1" x14ac:dyDescent="0.3">
      <c r="A50" s="30" t="s">
        <v>449</v>
      </c>
      <c r="B50" s="31">
        <v>12938</v>
      </c>
      <c r="C50" s="32">
        <v>489.2066780027825</v>
      </c>
      <c r="E50" s="87"/>
      <c r="F50" s="116"/>
      <c r="G50" s="117"/>
      <c r="H50" s="8"/>
      <c r="I50" s="8"/>
      <c r="J50" s="8"/>
      <c r="K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spans="1:55" ht="16.5" thickBot="1" x14ac:dyDescent="0.3">
      <c r="A51" s="30" t="s">
        <v>21</v>
      </c>
      <c r="B51" s="31">
        <v>1397</v>
      </c>
      <c r="C51" s="32">
        <v>2012.0737294201861</v>
      </c>
      <c r="E51" s="87"/>
      <c r="F51" s="116"/>
      <c r="G51" s="117"/>
      <c r="H51" s="8"/>
      <c r="I51" s="8"/>
      <c r="J51" s="8"/>
      <c r="K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spans="1:55" ht="16.5" thickBot="1" x14ac:dyDescent="0.3">
      <c r="A52" s="30" t="s">
        <v>513</v>
      </c>
      <c r="B52" s="31">
        <v>3</v>
      </c>
      <c r="C52" s="32">
        <v>85</v>
      </c>
      <c r="E52" s="87"/>
      <c r="F52" s="116"/>
      <c r="G52" s="117"/>
      <c r="H52" s="8"/>
      <c r="I52" s="8"/>
      <c r="J52" s="8"/>
      <c r="K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6.5" thickBot="1" x14ac:dyDescent="0.3">
      <c r="A53" s="33" t="s">
        <v>455</v>
      </c>
      <c r="B53" s="34">
        <v>2033</v>
      </c>
      <c r="C53" s="35">
        <v>586.17265125430401</v>
      </c>
      <c r="E53" s="87"/>
      <c r="F53" s="116"/>
      <c r="G53" s="117"/>
      <c r="H53" s="8"/>
      <c r="I53" s="8"/>
      <c r="J53" s="8"/>
      <c r="K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6.5" thickBot="1" x14ac:dyDescent="0.3">
      <c r="A54" s="30" t="s">
        <v>70</v>
      </c>
      <c r="B54" s="31">
        <v>68</v>
      </c>
      <c r="C54" s="32">
        <v>383.75</v>
      </c>
      <c r="E54" s="87"/>
      <c r="F54" s="116"/>
      <c r="G54" s="117"/>
      <c r="H54" s="8"/>
      <c r="I54" s="8"/>
      <c r="J54" s="8"/>
      <c r="K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spans="1:55" ht="16.5" thickBot="1" x14ac:dyDescent="0.3">
      <c r="A55" s="30" t="s">
        <v>449</v>
      </c>
      <c r="B55" s="31">
        <v>1943</v>
      </c>
      <c r="C55" s="32">
        <v>589.24755532681422</v>
      </c>
      <c r="E55" s="87"/>
      <c r="F55" s="116"/>
      <c r="G55" s="117"/>
      <c r="H55" s="8"/>
      <c r="I55" s="8"/>
      <c r="J55" s="8"/>
      <c r="K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1:55" ht="16.5" thickBot="1" x14ac:dyDescent="0.3">
      <c r="A56" s="30" t="s">
        <v>21</v>
      </c>
      <c r="B56" s="31">
        <v>12</v>
      </c>
      <c r="C56" s="32">
        <v>1678.6666666666667</v>
      </c>
      <c r="E56" s="87"/>
      <c r="F56" s="116"/>
      <c r="G56" s="117"/>
      <c r="H56" s="8"/>
      <c r="I56" s="8"/>
      <c r="J56" s="8"/>
      <c r="K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spans="1:55" ht="16.5" thickBot="1" x14ac:dyDescent="0.3">
      <c r="A57" s="30" t="s">
        <v>513</v>
      </c>
      <c r="B57" s="31">
        <v>10</v>
      </c>
      <c r="C57" s="32">
        <v>54.2</v>
      </c>
      <c r="E57" s="87"/>
      <c r="F57" s="116"/>
      <c r="G57" s="117"/>
      <c r="H57" s="8"/>
      <c r="I57" s="8"/>
      <c r="J57" s="8"/>
      <c r="K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spans="1:55" ht="16.5" thickBot="1" x14ac:dyDescent="0.3">
      <c r="A58" s="33" t="s">
        <v>456</v>
      </c>
      <c r="B58" s="34">
        <v>3469</v>
      </c>
      <c r="C58" s="35">
        <v>500.03718650908041</v>
      </c>
      <c r="E58" s="87"/>
      <c r="F58" s="116"/>
      <c r="G58" s="117"/>
      <c r="H58" s="8"/>
      <c r="I58" s="8"/>
      <c r="J58" s="8"/>
      <c r="K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spans="1:55" ht="16.5" thickBot="1" x14ac:dyDescent="0.3">
      <c r="A59" s="30" t="s">
        <v>70</v>
      </c>
      <c r="B59" s="31">
        <v>26</v>
      </c>
      <c r="C59" s="32">
        <v>374.69230769230768</v>
      </c>
      <c r="E59" s="87"/>
      <c r="F59" s="116"/>
      <c r="G59" s="117"/>
      <c r="H59" s="8"/>
      <c r="I59" s="8"/>
      <c r="J59" s="8"/>
      <c r="K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ht="16.5" thickBot="1" x14ac:dyDescent="0.3">
      <c r="A60" s="30" t="s">
        <v>449</v>
      </c>
      <c r="B60" s="31">
        <v>3307</v>
      </c>
      <c r="C60" s="32">
        <v>432.13486543695194</v>
      </c>
      <c r="E60" s="87"/>
      <c r="F60" s="116"/>
      <c r="G60" s="117"/>
      <c r="H60" s="8"/>
      <c r="I60" s="8"/>
      <c r="J60" s="8"/>
      <c r="K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spans="1:55" ht="16.5" thickBot="1" x14ac:dyDescent="0.3">
      <c r="A61" s="30" t="s">
        <v>21</v>
      </c>
      <c r="B61" s="31">
        <v>135</v>
      </c>
      <c r="C61" s="32">
        <v>2186.8666666666668</v>
      </c>
      <c r="E61" s="87"/>
      <c r="F61" s="116"/>
      <c r="G61" s="117"/>
      <c r="H61" s="8"/>
      <c r="I61" s="8"/>
      <c r="J61" s="8"/>
      <c r="K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1:55" ht="16.5" thickBot="1" x14ac:dyDescent="0.3">
      <c r="A62" s="30" t="s">
        <v>513</v>
      </c>
      <c r="B62" s="31">
        <v>1</v>
      </c>
      <c r="C62" s="32">
        <v>590</v>
      </c>
      <c r="E62" s="87"/>
      <c r="F62" s="116"/>
      <c r="G62" s="117"/>
      <c r="H62" s="8"/>
      <c r="I62" s="8"/>
      <c r="J62" s="8"/>
      <c r="K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spans="1:55" ht="16.5" thickBot="1" x14ac:dyDescent="0.3">
      <c r="A63" s="33" t="s">
        <v>519</v>
      </c>
      <c r="B63" s="34">
        <v>9530</v>
      </c>
      <c r="C63" s="35">
        <v>907.20839454354666</v>
      </c>
      <c r="E63" s="87"/>
      <c r="F63" s="116"/>
      <c r="G63" s="117"/>
      <c r="H63" s="8"/>
      <c r="I63" s="8"/>
      <c r="J63" s="8"/>
      <c r="K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spans="1:55" ht="16.5" thickBot="1" x14ac:dyDescent="0.3">
      <c r="A64" s="30" t="s">
        <v>70</v>
      </c>
      <c r="B64" s="31">
        <v>70</v>
      </c>
      <c r="C64" s="32">
        <v>791.2285714285714</v>
      </c>
      <c r="E64" s="87"/>
      <c r="F64" s="116"/>
      <c r="G64" s="117"/>
      <c r="H64" s="8"/>
      <c r="I64" s="8"/>
      <c r="J64" s="8"/>
      <c r="K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spans="1:55" ht="16.5" thickBot="1" x14ac:dyDescent="0.3">
      <c r="A65" s="30" t="s">
        <v>449</v>
      </c>
      <c r="B65" s="31">
        <v>8575</v>
      </c>
      <c r="C65" s="32">
        <v>770.02588921282802</v>
      </c>
      <c r="E65" s="87"/>
      <c r="F65" s="116"/>
      <c r="G65" s="117"/>
      <c r="H65" s="8"/>
      <c r="I65" s="8"/>
      <c r="J65" s="8"/>
      <c r="K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spans="1:55" ht="16.5" thickBot="1" x14ac:dyDescent="0.3">
      <c r="A66" s="30" t="s">
        <v>21</v>
      </c>
      <c r="B66" s="31">
        <v>885</v>
      </c>
      <c r="C66" s="32">
        <v>2245.5796610169491</v>
      </c>
      <c r="E66" s="87"/>
      <c r="F66" s="116"/>
      <c r="G66" s="117"/>
      <c r="H66" s="8"/>
      <c r="I66" s="8"/>
      <c r="J66" s="8"/>
      <c r="K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1:55" ht="16.5" thickBot="1" x14ac:dyDescent="0.3">
      <c r="A67" s="33" t="s">
        <v>457</v>
      </c>
      <c r="B67" s="34">
        <v>27065</v>
      </c>
      <c r="C67" s="35">
        <v>128.69251801219286</v>
      </c>
      <c r="E67" s="87"/>
      <c r="F67" s="116"/>
      <c r="G67" s="117"/>
      <c r="H67" s="8"/>
      <c r="I67" s="8"/>
      <c r="J67" s="8"/>
      <c r="K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spans="1:55" ht="16.5" thickBot="1" x14ac:dyDescent="0.3">
      <c r="A68" s="30" t="s">
        <v>70</v>
      </c>
      <c r="B68" s="31">
        <v>144</v>
      </c>
      <c r="C68" s="32">
        <v>338.82638888888891</v>
      </c>
      <c r="E68" s="87"/>
      <c r="F68" s="116"/>
      <c r="G68" s="117"/>
      <c r="H68" s="8"/>
      <c r="I68" s="8"/>
      <c r="J68" s="8"/>
      <c r="K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spans="1:55" ht="16.5" thickBot="1" x14ac:dyDescent="0.3">
      <c r="A69" s="30" t="s">
        <v>449</v>
      </c>
      <c r="B69" s="31">
        <v>13881</v>
      </c>
      <c r="C69" s="32">
        <v>157.63043008428787</v>
      </c>
      <c r="E69" s="87"/>
      <c r="F69" s="116"/>
      <c r="G69" s="117"/>
      <c r="H69" s="8"/>
      <c r="I69" s="8"/>
      <c r="J69" s="8"/>
      <c r="K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6.5" thickBot="1" x14ac:dyDescent="0.3">
      <c r="A70" s="30" t="s">
        <v>21</v>
      </c>
      <c r="B70" s="31">
        <v>453</v>
      </c>
      <c r="C70" s="32">
        <v>1221.5938189845474</v>
      </c>
      <c r="E70" s="87"/>
      <c r="F70" s="116"/>
      <c r="G70" s="117"/>
      <c r="H70" s="8"/>
      <c r="I70" s="8"/>
      <c r="J70" s="8"/>
      <c r="K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6.5" thickBot="1" x14ac:dyDescent="0.3">
      <c r="A71" s="30" t="s">
        <v>513</v>
      </c>
      <c r="B71" s="31">
        <v>12587</v>
      </c>
      <c r="C71" s="32">
        <v>55.042663065067131</v>
      </c>
      <c r="E71" s="87"/>
      <c r="F71" s="116"/>
      <c r="G71" s="117"/>
      <c r="H71" s="8"/>
      <c r="I71" s="8"/>
      <c r="J71" s="8"/>
      <c r="K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spans="1:55" ht="16.5" thickBot="1" x14ac:dyDescent="0.3">
      <c r="A72" s="33" t="s">
        <v>507</v>
      </c>
      <c r="B72" s="34">
        <v>65706</v>
      </c>
      <c r="C72" s="35">
        <v>118.13755212613765</v>
      </c>
      <c r="E72" s="87"/>
      <c r="F72" s="116"/>
      <c r="G72" s="117"/>
      <c r="H72" s="8"/>
      <c r="I72" s="8"/>
      <c r="J72" s="8"/>
      <c r="K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spans="1:55" ht="16.5" thickBot="1" x14ac:dyDescent="0.3">
      <c r="A73" s="30" t="s">
        <v>70</v>
      </c>
      <c r="B73" s="31">
        <v>321</v>
      </c>
      <c r="C73" s="32">
        <v>340.70716510903429</v>
      </c>
      <c r="E73" s="87"/>
      <c r="F73" s="116"/>
      <c r="G73" s="117"/>
      <c r="H73" s="8"/>
      <c r="I73" s="8"/>
      <c r="J73" s="8"/>
      <c r="K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1:55" ht="16.5" thickBot="1" x14ac:dyDescent="0.3">
      <c r="A74" s="30" t="s">
        <v>449</v>
      </c>
      <c r="B74" s="31">
        <v>53687</v>
      </c>
      <c r="C74" s="32">
        <v>130.35516978039377</v>
      </c>
      <c r="E74" s="87"/>
      <c r="F74" s="116"/>
      <c r="G74" s="117"/>
      <c r="H74" s="8"/>
      <c r="I74" s="8"/>
      <c r="J74" s="8"/>
      <c r="K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spans="1:55" ht="16.5" thickBot="1" x14ac:dyDescent="0.3">
      <c r="A75" s="30" t="s">
        <v>21</v>
      </c>
      <c r="B75" s="31">
        <v>29</v>
      </c>
      <c r="C75" s="32">
        <v>358.0344827586207</v>
      </c>
      <c r="E75" s="87"/>
      <c r="F75" s="116"/>
      <c r="G75" s="117"/>
      <c r="H75" s="8"/>
      <c r="I75" s="8"/>
      <c r="J75" s="8"/>
      <c r="K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spans="1:55" ht="16.5" thickBot="1" x14ac:dyDescent="0.3">
      <c r="A76" s="30" t="s">
        <v>513</v>
      </c>
      <c r="B76" s="31">
        <v>11669</v>
      </c>
      <c r="C76" s="32">
        <v>55.207644185448622</v>
      </c>
      <c r="E76" s="87"/>
      <c r="F76" s="116"/>
      <c r="G76" s="117"/>
      <c r="H76" s="8"/>
      <c r="I76" s="8"/>
      <c r="J76" s="8"/>
      <c r="K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spans="1:55" ht="16.5" thickBot="1" x14ac:dyDescent="0.3">
      <c r="A77" s="33" t="s">
        <v>458</v>
      </c>
      <c r="B77" s="34">
        <v>3461</v>
      </c>
      <c r="C77" s="35">
        <v>271.14099971106617</v>
      </c>
      <c r="E77" s="87"/>
      <c r="F77" s="116"/>
      <c r="G77" s="117"/>
      <c r="H77" s="8"/>
      <c r="I77" s="8"/>
      <c r="J77" s="8"/>
      <c r="K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spans="1:55" ht="16.5" thickBot="1" x14ac:dyDescent="0.3">
      <c r="A78" s="30" t="s">
        <v>70</v>
      </c>
      <c r="B78" s="31">
        <v>353</v>
      </c>
      <c r="C78" s="32">
        <v>482.18130311614732</v>
      </c>
      <c r="E78" s="87"/>
      <c r="F78" s="116"/>
      <c r="G78" s="117"/>
      <c r="H78" s="8"/>
      <c r="I78" s="8"/>
      <c r="J78" s="8"/>
      <c r="K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6.5" thickBot="1" x14ac:dyDescent="0.3">
      <c r="A79" s="30" t="s">
        <v>449</v>
      </c>
      <c r="B79" s="31">
        <v>3101</v>
      </c>
      <c r="C79" s="32">
        <v>246.40083843921315</v>
      </c>
      <c r="E79" s="87"/>
      <c r="F79" s="116"/>
      <c r="G79" s="117"/>
      <c r="H79" s="8"/>
      <c r="I79" s="8"/>
      <c r="J79" s="8"/>
      <c r="K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spans="1:55" ht="16.5" thickBot="1" x14ac:dyDescent="0.3">
      <c r="A80" s="30" t="s">
        <v>21</v>
      </c>
      <c r="B80" s="31">
        <v>4</v>
      </c>
      <c r="C80" s="32">
        <v>908.75</v>
      </c>
      <c r="E80" s="87"/>
      <c r="F80" s="116"/>
      <c r="G80" s="117"/>
      <c r="H80" s="8"/>
      <c r="I80" s="8"/>
      <c r="J80" s="8"/>
      <c r="K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spans="1:55" ht="16.5" thickBot="1" x14ac:dyDescent="0.3">
      <c r="A81" s="30" t="s">
        <v>513</v>
      </c>
      <c r="B81" s="31">
        <v>3</v>
      </c>
      <c r="C81" s="32">
        <v>161.66666666666666</v>
      </c>
      <c r="E81" s="87"/>
      <c r="F81" s="116"/>
      <c r="G81" s="117"/>
      <c r="H81" s="8"/>
      <c r="I81" s="8"/>
      <c r="J81" s="8"/>
      <c r="K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1:55" ht="16.5" thickBot="1" x14ac:dyDescent="0.3">
      <c r="A82" s="33" t="s">
        <v>459</v>
      </c>
      <c r="B82" s="34">
        <v>15767</v>
      </c>
      <c r="C82" s="35">
        <v>511.52242024481512</v>
      </c>
      <c r="E82" s="87"/>
      <c r="F82" s="116"/>
      <c r="G82" s="117"/>
      <c r="H82" s="8"/>
      <c r="I82" s="8"/>
      <c r="J82" s="8"/>
      <c r="K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spans="1:55" ht="16.5" thickBot="1" x14ac:dyDescent="0.3">
      <c r="A83" s="30" t="s">
        <v>70</v>
      </c>
      <c r="B83" s="31">
        <v>452</v>
      </c>
      <c r="C83" s="32">
        <v>547.40929203539827</v>
      </c>
      <c r="E83" s="87"/>
      <c r="F83" s="116"/>
      <c r="G83" s="117"/>
      <c r="H83" s="8"/>
      <c r="I83" s="8"/>
      <c r="J83" s="8"/>
      <c r="K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spans="1:55" ht="16.5" thickBot="1" x14ac:dyDescent="0.3">
      <c r="A84" s="30" t="s">
        <v>449</v>
      </c>
      <c r="B84" s="31">
        <v>12837</v>
      </c>
      <c r="C84" s="32">
        <v>307.76014645166316</v>
      </c>
      <c r="E84" s="87"/>
      <c r="F84" s="116"/>
      <c r="G84" s="117"/>
      <c r="H84" s="8"/>
      <c r="I84" s="8"/>
      <c r="J84" s="8"/>
      <c r="K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spans="1:55" ht="16.5" thickBot="1" x14ac:dyDescent="0.3">
      <c r="A85" s="30" t="s">
        <v>21</v>
      </c>
      <c r="B85" s="31">
        <v>2467</v>
      </c>
      <c r="C85" s="32">
        <v>1566.6757194973652</v>
      </c>
      <c r="E85" s="87"/>
      <c r="F85" s="116"/>
      <c r="G85" s="117"/>
      <c r="H85" s="8"/>
      <c r="I85" s="8"/>
      <c r="J85" s="8"/>
      <c r="K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spans="1:55" ht="16.5" thickBot="1" x14ac:dyDescent="0.3">
      <c r="A86" s="30" t="s">
        <v>513</v>
      </c>
      <c r="B86" s="31">
        <v>11</v>
      </c>
      <c r="C86" s="32">
        <v>185.36363636363637</v>
      </c>
      <c r="E86" s="87"/>
      <c r="F86" s="116"/>
      <c r="G86" s="117"/>
      <c r="H86" s="8"/>
      <c r="I86" s="8"/>
      <c r="J86" s="8"/>
      <c r="K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spans="1:55" ht="16.5" thickBot="1" x14ac:dyDescent="0.3">
      <c r="A87" s="33" t="s">
        <v>460</v>
      </c>
      <c r="B87" s="34">
        <v>14378</v>
      </c>
      <c r="C87" s="35">
        <v>376.37633885102241</v>
      </c>
      <c r="E87" s="87"/>
      <c r="F87" s="116"/>
      <c r="G87" s="117"/>
      <c r="H87" s="8"/>
      <c r="I87" s="8"/>
      <c r="J87" s="8"/>
      <c r="K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spans="1:55" ht="16.5" thickBot="1" x14ac:dyDescent="0.3">
      <c r="A88" s="30" t="s">
        <v>70</v>
      </c>
      <c r="B88" s="31">
        <v>765</v>
      </c>
      <c r="C88" s="32">
        <v>394.13725490196077</v>
      </c>
      <c r="E88" s="87"/>
      <c r="F88" s="116"/>
      <c r="G88" s="117"/>
      <c r="H88" s="8"/>
      <c r="I88" s="8"/>
      <c r="J88" s="8"/>
      <c r="K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6.5" thickBot="1" x14ac:dyDescent="0.3">
      <c r="A89" s="30" t="s">
        <v>449</v>
      </c>
      <c r="B89" s="31">
        <v>13569</v>
      </c>
      <c r="C89" s="32">
        <v>373.50114230967648</v>
      </c>
      <c r="E89" s="87"/>
      <c r="F89" s="116"/>
      <c r="G89" s="117"/>
      <c r="H89" s="8"/>
      <c r="I89" s="8"/>
      <c r="J89" s="8"/>
      <c r="K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6.5" thickBot="1" x14ac:dyDescent="0.3">
      <c r="A90" s="30" t="s">
        <v>21</v>
      </c>
      <c r="B90" s="31">
        <v>39</v>
      </c>
      <c r="C90" s="32">
        <v>1065.948717948718</v>
      </c>
      <c r="E90" s="87"/>
      <c r="F90" s="116"/>
      <c r="G90" s="117"/>
      <c r="H90" s="8"/>
      <c r="I90" s="8"/>
      <c r="J90" s="8"/>
      <c r="K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6.5" thickBot="1" x14ac:dyDescent="0.3">
      <c r="A91" s="30" t="s">
        <v>513</v>
      </c>
      <c r="B91" s="31">
        <v>5</v>
      </c>
      <c r="C91" s="32">
        <v>83</v>
      </c>
      <c r="E91" s="87"/>
      <c r="F91" s="116"/>
      <c r="G91" s="117"/>
      <c r="H91" s="8"/>
      <c r="I91" s="8"/>
      <c r="J91" s="8"/>
      <c r="K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6.5" thickBot="1" x14ac:dyDescent="0.3">
      <c r="A92" s="33" t="s">
        <v>461</v>
      </c>
      <c r="B92" s="34">
        <v>4723</v>
      </c>
      <c r="C92" s="35">
        <v>560.85454160491213</v>
      </c>
      <c r="E92" s="87"/>
      <c r="F92" s="116"/>
      <c r="G92" s="117"/>
      <c r="H92" s="8"/>
      <c r="I92" s="8"/>
      <c r="J92" s="8"/>
      <c r="K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6.5" thickBot="1" x14ac:dyDescent="0.3">
      <c r="A93" s="30" t="s">
        <v>70</v>
      </c>
      <c r="B93" s="31">
        <v>126</v>
      </c>
      <c r="C93" s="32">
        <v>393.96031746031747</v>
      </c>
      <c r="E93" s="87"/>
      <c r="F93" s="116"/>
      <c r="G93" s="117"/>
      <c r="H93" s="8"/>
      <c r="I93" s="8"/>
      <c r="J93" s="8"/>
      <c r="K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6.5" thickBot="1" x14ac:dyDescent="0.3">
      <c r="A94" s="30" t="s">
        <v>449</v>
      </c>
      <c r="B94" s="31">
        <v>4464</v>
      </c>
      <c r="C94" s="32">
        <v>538.95407706093192</v>
      </c>
      <c r="E94" s="87"/>
      <c r="F94" s="116"/>
      <c r="G94" s="117"/>
      <c r="H94" s="8"/>
      <c r="I94" s="8"/>
      <c r="J94" s="8"/>
      <c r="K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6.5" thickBot="1" x14ac:dyDescent="0.3">
      <c r="A95" s="30" t="s">
        <v>21</v>
      </c>
      <c r="B95" s="31">
        <v>124</v>
      </c>
      <c r="C95" s="32">
        <v>1547.2096774193549</v>
      </c>
      <c r="E95" s="87"/>
      <c r="F95" s="116"/>
      <c r="G95" s="117"/>
      <c r="H95" s="8"/>
      <c r="I95" s="8"/>
      <c r="J95" s="8"/>
      <c r="K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6.5" thickBot="1" x14ac:dyDescent="0.3">
      <c r="A96" s="30" t="s">
        <v>513</v>
      </c>
      <c r="B96" s="31">
        <v>9</v>
      </c>
      <c r="C96" s="32">
        <v>170.22222222222223</v>
      </c>
      <c r="E96" s="87"/>
      <c r="F96" s="116"/>
      <c r="G96" s="117"/>
      <c r="H96" s="8"/>
      <c r="I96" s="8"/>
      <c r="J96" s="8"/>
      <c r="K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6.5" thickBot="1" x14ac:dyDescent="0.3">
      <c r="A97" s="33" t="s">
        <v>462</v>
      </c>
      <c r="B97" s="34">
        <v>11399</v>
      </c>
      <c r="C97" s="35">
        <v>416.06553206421614</v>
      </c>
      <c r="E97" s="87"/>
      <c r="F97" s="116"/>
      <c r="G97" s="117"/>
      <c r="H97" s="8"/>
      <c r="I97" s="8"/>
      <c r="J97" s="8"/>
      <c r="K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spans="1:55" ht="16.5" thickBot="1" x14ac:dyDescent="0.3">
      <c r="A98" s="30" t="s">
        <v>70</v>
      </c>
      <c r="B98" s="31">
        <v>329</v>
      </c>
      <c r="C98" s="32">
        <v>511.47416413373861</v>
      </c>
      <c r="E98" s="87"/>
      <c r="F98" s="116"/>
      <c r="G98" s="117"/>
      <c r="H98" s="8"/>
      <c r="I98" s="8"/>
      <c r="J98" s="8"/>
      <c r="K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6.5" thickBot="1" x14ac:dyDescent="0.3">
      <c r="A99" s="30" t="s">
        <v>449</v>
      </c>
      <c r="B99" s="31">
        <v>10810</v>
      </c>
      <c r="C99" s="32">
        <v>380.13441258094355</v>
      </c>
      <c r="E99" s="87"/>
      <c r="F99" s="116"/>
      <c r="G99" s="117"/>
      <c r="H99" s="8"/>
      <c r="I99" s="8"/>
      <c r="J99" s="8"/>
      <c r="K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spans="1:55" ht="16.5" thickBot="1" x14ac:dyDescent="0.3">
      <c r="A100" s="30" t="s">
        <v>21</v>
      </c>
      <c r="B100" s="31">
        <v>253</v>
      </c>
      <c r="C100" s="32">
        <v>1828.0276679841897</v>
      </c>
      <c r="E100" s="87"/>
      <c r="F100" s="116"/>
      <c r="G100" s="117"/>
      <c r="H100" s="8"/>
      <c r="I100" s="8"/>
      <c r="J100" s="8"/>
      <c r="K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1:55" ht="16.5" thickBot="1" x14ac:dyDescent="0.3">
      <c r="A101" s="30" t="s">
        <v>513</v>
      </c>
      <c r="B101" s="31">
        <v>7</v>
      </c>
      <c r="C101" s="32">
        <v>387.42857142857144</v>
      </c>
      <c r="E101" s="87"/>
      <c r="F101" s="116"/>
      <c r="G101" s="117"/>
      <c r="H101" s="8"/>
      <c r="I101" s="8"/>
      <c r="J101" s="8"/>
      <c r="K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1:55" ht="16.5" thickBot="1" x14ac:dyDescent="0.3">
      <c r="A102" s="33" t="s">
        <v>463</v>
      </c>
      <c r="B102" s="34">
        <v>16233</v>
      </c>
      <c r="C102" s="35">
        <v>753.37842666173844</v>
      </c>
      <c r="E102" s="87"/>
      <c r="F102" s="116"/>
      <c r="G102" s="117"/>
      <c r="H102" s="8"/>
      <c r="I102" s="8"/>
      <c r="J102" s="8"/>
      <c r="K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6.5" thickBot="1" x14ac:dyDescent="0.3">
      <c r="A103" s="30" t="s">
        <v>70</v>
      </c>
      <c r="B103" s="31">
        <v>202</v>
      </c>
      <c r="C103" s="32">
        <v>518.11386138613864</v>
      </c>
      <c r="E103" s="87"/>
      <c r="F103" s="116"/>
      <c r="G103" s="117"/>
      <c r="H103" s="8"/>
      <c r="I103" s="8"/>
      <c r="J103" s="8"/>
      <c r="K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6.5" thickBot="1" x14ac:dyDescent="0.3">
      <c r="A104" s="30" t="s">
        <v>449</v>
      </c>
      <c r="B104" s="31">
        <v>14539</v>
      </c>
      <c r="C104" s="32">
        <v>609.0464268519155</v>
      </c>
      <c r="E104" s="87"/>
      <c r="F104" s="116"/>
      <c r="G104" s="117"/>
      <c r="H104" s="8"/>
      <c r="I104" s="8"/>
      <c r="J104" s="8"/>
      <c r="K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6.5" thickBot="1" x14ac:dyDescent="0.3">
      <c r="A105" s="30" t="s">
        <v>21</v>
      </c>
      <c r="B105" s="31">
        <v>1476</v>
      </c>
      <c r="C105" s="32">
        <v>2206.6233062330625</v>
      </c>
      <c r="E105" s="87"/>
      <c r="F105" s="116"/>
      <c r="G105" s="117"/>
      <c r="H105" s="8"/>
      <c r="I105" s="8"/>
      <c r="J105" s="8"/>
      <c r="K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6.5" thickBot="1" x14ac:dyDescent="0.3">
      <c r="A106" s="30" t="s">
        <v>513</v>
      </c>
      <c r="B106" s="31">
        <v>16</v>
      </c>
      <c r="C106" s="32">
        <v>814.4375</v>
      </c>
      <c r="E106" s="87"/>
      <c r="F106" s="116"/>
      <c r="G106" s="117"/>
      <c r="H106" s="8"/>
      <c r="I106" s="8"/>
      <c r="J106" s="8"/>
      <c r="K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6.5" thickBot="1" x14ac:dyDescent="0.3">
      <c r="A107" s="33" t="s">
        <v>464</v>
      </c>
      <c r="B107" s="34">
        <v>9062</v>
      </c>
      <c r="C107" s="35">
        <v>402.86393732067978</v>
      </c>
      <c r="E107" s="87"/>
      <c r="F107" s="116"/>
      <c r="G107" s="117"/>
      <c r="H107" s="8"/>
      <c r="I107" s="8"/>
      <c r="J107" s="8"/>
      <c r="K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6.5" thickBot="1" x14ac:dyDescent="0.3">
      <c r="A108" s="30" t="s">
        <v>70</v>
      </c>
      <c r="B108" s="31">
        <v>36</v>
      </c>
      <c r="C108" s="32">
        <v>320.41666666666669</v>
      </c>
      <c r="E108" s="87"/>
      <c r="F108" s="116"/>
      <c r="G108" s="117"/>
      <c r="H108" s="8"/>
      <c r="I108" s="8"/>
      <c r="J108" s="8"/>
      <c r="K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6.5" thickBot="1" x14ac:dyDescent="0.3">
      <c r="A109" s="30" t="s">
        <v>449</v>
      </c>
      <c r="B109" s="31">
        <v>8961</v>
      </c>
      <c r="C109" s="32">
        <v>395.63608972212921</v>
      </c>
      <c r="E109" s="87"/>
      <c r="F109" s="116"/>
      <c r="G109" s="117"/>
      <c r="H109" s="8"/>
      <c r="I109" s="8"/>
      <c r="J109" s="8"/>
      <c r="K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6.5" thickBot="1" x14ac:dyDescent="0.3">
      <c r="A110" s="30" t="s">
        <v>21</v>
      </c>
      <c r="B110" s="31">
        <v>61</v>
      </c>
      <c r="C110" s="32">
        <v>1469.1639344262296</v>
      </c>
      <c r="E110" s="87"/>
      <c r="F110" s="116"/>
      <c r="G110" s="117"/>
      <c r="H110" s="8"/>
      <c r="I110" s="8"/>
      <c r="J110" s="8"/>
      <c r="K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6.5" thickBot="1" x14ac:dyDescent="0.3">
      <c r="A111" s="30" t="s">
        <v>513</v>
      </c>
      <c r="B111" s="31">
        <v>4</v>
      </c>
      <c r="C111" s="32">
        <v>1076</v>
      </c>
      <c r="E111" s="87"/>
      <c r="F111" s="116"/>
      <c r="G111" s="117"/>
      <c r="H111" s="8"/>
      <c r="I111" s="8"/>
      <c r="J111" s="8"/>
      <c r="K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6.5" thickBot="1" x14ac:dyDescent="0.3">
      <c r="A112" s="33" t="s">
        <v>465</v>
      </c>
      <c r="B112" s="34">
        <v>27603</v>
      </c>
      <c r="C112" s="35">
        <v>117.4442995326595</v>
      </c>
      <c r="E112" s="87"/>
      <c r="F112" s="116"/>
      <c r="G112" s="117"/>
      <c r="H112" s="8"/>
      <c r="I112" s="8"/>
      <c r="J112" s="8"/>
      <c r="K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6.5" thickBot="1" x14ac:dyDescent="0.3">
      <c r="A113" s="30" t="s">
        <v>70</v>
      </c>
      <c r="B113" s="31">
        <v>756</v>
      </c>
      <c r="C113" s="32">
        <v>316.85185185185185</v>
      </c>
      <c r="E113" s="87"/>
      <c r="F113" s="116"/>
      <c r="G113" s="117"/>
      <c r="H113" s="8"/>
      <c r="I113" s="8"/>
      <c r="J113" s="8"/>
      <c r="K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6.5" thickBot="1" x14ac:dyDescent="0.3">
      <c r="A114" s="30" t="s">
        <v>449</v>
      </c>
      <c r="B114" s="31">
        <v>22065</v>
      </c>
      <c r="C114" s="32">
        <v>124.98078404713347</v>
      </c>
      <c r="E114" s="87"/>
      <c r="F114" s="116"/>
      <c r="G114" s="117"/>
      <c r="H114" s="8"/>
      <c r="I114" s="8"/>
      <c r="J114" s="8"/>
      <c r="K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6.5" thickBot="1" x14ac:dyDescent="0.3">
      <c r="A115" s="30" t="s">
        <v>513</v>
      </c>
      <c r="B115" s="31">
        <v>4782</v>
      </c>
      <c r="C115" s="32">
        <v>51.144709326641575</v>
      </c>
      <c r="E115" s="87"/>
      <c r="F115" s="116"/>
      <c r="G115" s="117"/>
      <c r="H115" s="8"/>
      <c r="I115" s="8"/>
      <c r="J115" s="8"/>
      <c r="K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6.5" thickBot="1" x14ac:dyDescent="0.3">
      <c r="A116" s="33" t="s">
        <v>466</v>
      </c>
      <c r="B116" s="34">
        <v>11243</v>
      </c>
      <c r="C116" s="35">
        <v>444.6455572356133</v>
      </c>
      <c r="E116" s="87"/>
      <c r="F116" s="116"/>
      <c r="G116" s="117"/>
      <c r="H116" s="8"/>
      <c r="I116" s="8"/>
      <c r="J116" s="8"/>
      <c r="K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6.5" thickBot="1" x14ac:dyDescent="0.3">
      <c r="A117" s="30" t="s">
        <v>70</v>
      </c>
      <c r="B117" s="31">
        <v>74</v>
      </c>
      <c r="C117" s="32">
        <v>384.2837837837838</v>
      </c>
      <c r="E117" s="87"/>
      <c r="F117" s="116"/>
      <c r="G117" s="117"/>
      <c r="H117" s="8"/>
      <c r="I117" s="8"/>
      <c r="J117" s="8"/>
      <c r="K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6.5" thickBot="1" x14ac:dyDescent="0.3">
      <c r="A118" s="30" t="s">
        <v>449</v>
      </c>
      <c r="B118" s="31">
        <v>10835</v>
      </c>
      <c r="C118" s="32">
        <v>421.91102907245039</v>
      </c>
      <c r="E118" s="87"/>
      <c r="F118" s="116"/>
      <c r="G118" s="117"/>
      <c r="H118" s="8"/>
      <c r="I118" s="8"/>
      <c r="J118" s="8"/>
      <c r="K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6.5" thickBot="1" x14ac:dyDescent="0.3">
      <c r="A119" s="30" t="s">
        <v>21</v>
      </c>
      <c r="B119" s="31">
        <v>322</v>
      </c>
      <c r="C119" s="32">
        <v>1234.4006211180124</v>
      </c>
      <c r="E119" s="87"/>
      <c r="F119" s="116"/>
      <c r="G119" s="117"/>
      <c r="H119" s="8"/>
      <c r="I119" s="8"/>
      <c r="J119" s="8"/>
      <c r="K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6.5" thickBot="1" x14ac:dyDescent="0.3">
      <c r="A120" s="30" t="s">
        <v>513</v>
      </c>
      <c r="B120" s="31">
        <v>12</v>
      </c>
      <c r="C120" s="32">
        <v>152.5</v>
      </c>
      <c r="E120" s="87"/>
      <c r="F120" s="116"/>
      <c r="G120" s="117"/>
      <c r="H120" s="8"/>
      <c r="I120" s="8"/>
      <c r="J120" s="8"/>
      <c r="K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6.5" thickBot="1" x14ac:dyDescent="0.3">
      <c r="A121" s="33" t="s">
        <v>467</v>
      </c>
      <c r="B121" s="34">
        <v>53498</v>
      </c>
      <c r="C121" s="35">
        <v>135.48622378406668</v>
      </c>
      <c r="E121" s="87"/>
      <c r="F121" s="116"/>
      <c r="G121" s="117"/>
      <c r="H121" s="8"/>
      <c r="I121" s="8"/>
      <c r="J121" s="8"/>
      <c r="K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6.5" thickBot="1" x14ac:dyDescent="0.3">
      <c r="A122" s="30" t="s">
        <v>70</v>
      </c>
      <c r="B122" s="31">
        <v>229</v>
      </c>
      <c r="C122" s="32">
        <v>344.83842794759823</v>
      </c>
      <c r="E122" s="87"/>
      <c r="F122" s="116"/>
      <c r="G122" s="117"/>
      <c r="H122" s="8"/>
      <c r="I122" s="8"/>
      <c r="J122" s="8"/>
      <c r="K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6.5" thickBot="1" x14ac:dyDescent="0.3">
      <c r="A123" s="30" t="s">
        <v>449</v>
      </c>
      <c r="B123" s="31">
        <v>39012</v>
      </c>
      <c r="C123" s="32">
        <v>148.50725417820158</v>
      </c>
      <c r="E123" s="87"/>
      <c r="F123" s="116"/>
      <c r="G123" s="117"/>
      <c r="H123" s="8"/>
      <c r="I123" s="8"/>
      <c r="J123" s="8"/>
      <c r="K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6.5" thickBot="1" x14ac:dyDescent="0.3">
      <c r="A124" s="30" t="s">
        <v>21</v>
      </c>
      <c r="B124" s="31">
        <v>1313</v>
      </c>
      <c r="C124" s="32">
        <v>463.23762376237624</v>
      </c>
      <c r="E124" s="87"/>
      <c r="F124" s="116"/>
      <c r="G124" s="117"/>
      <c r="H124" s="8"/>
      <c r="I124" s="8"/>
      <c r="J124" s="8"/>
      <c r="K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6.5" thickBot="1" x14ac:dyDescent="0.3">
      <c r="A125" s="30" t="s">
        <v>513</v>
      </c>
      <c r="B125" s="31">
        <v>12944</v>
      </c>
      <c r="C125" s="32">
        <v>59.292181705809639</v>
      </c>
      <c r="E125" s="87"/>
      <c r="F125" s="116"/>
      <c r="G125" s="117"/>
      <c r="H125" s="8"/>
      <c r="I125" s="8"/>
      <c r="J125" s="8"/>
      <c r="K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6.5" thickBot="1" x14ac:dyDescent="0.3">
      <c r="A126" s="33" t="s">
        <v>468</v>
      </c>
      <c r="B126" s="34">
        <v>11791</v>
      </c>
      <c r="C126" s="35">
        <v>239.39267237723686</v>
      </c>
      <c r="E126" s="87"/>
      <c r="F126" s="116"/>
      <c r="G126" s="117"/>
      <c r="H126" s="8"/>
      <c r="I126" s="8"/>
      <c r="J126" s="8"/>
      <c r="K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6.5" thickBot="1" x14ac:dyDescent="0.3">
      <c r="A127" s="30" t="s">
        <v>70</v>
      </c>
      <c r="B127" s="31">
        <v>227</v>
      </c>
      <c r="C127" s="32">
        <v>718.43612334801765</v>
      </c>
      <c r="E127" s="87"/>
      <c r="F127" s="116"/>
      <c r="G127" s="117"/>
      <c r="H127" s="8"/>
      <c r="I127" s="8"/>
      <c r="J127" s="8"/>
      <c r="K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6.5" thickBot="1" x14ac:dyDescent="0.3">
      <c r="A128" s="30" t="s">
        <v>449</v>
      </c>
      <c r="B128" s="31">
        <v>10113</v>
      </c>
      <c r="C128" s="32">
        <v>212.77959062592703</v>
      </c>
      <c r="E128" s="87"/>
      <c r="F128" s="116"/>
      <c r="G128" s="117"/>
      <c r="H128" s="8"/>
      <c r="I128" s="8"/>
      <c r="J128" s="8"/>
      <c r="K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spans="1:55" ht="16.5" thickBot="1" x14ac:dyDescent="0.3">
      <c r="A129" s="30" t="s">
        <v>21</v>
      </c>
      <c r="B129" s="31">
        <v>197</v>
      </c>
      <c r="C129" s="32">
        <v>1953.7969543147208</v>
      </c>
      <c r="E129" s="87"/>
      <c r="F129" s="116"/>
      <c r="G129" s="117"/>
      <c r="H129" s="8"/>
      <c r="I129" s="8"/>
      <c r="J129" s="8"/>
      <c r="K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spans="1:55" ht="16.5" thickBot="1" x14ac:dyDescent="0.3">
      <c r="A130" s="30" t="s">
        <v>513</v>
      </c>
      <c r="B130" s="31">
        <v>1254</v>
      </c>
      <c r="C130" s="32">
        <v>97.971291866028707</v>
      </c>
      <c r="E130" s="87"/>
      <c r="F130" s="116"/>
      <c r="L130"/>
    </row>
    <row r="131" spans="1:55" ht="16.5" thickBot="1" x14ac:dyDescent="0.3">
      <c r="A131" s="33" t="s">
        <v>469</v>
      </c>
      <c r="B131" s="34">
        <v>19661</v>
      </c>
      <c r="C131" s="35">
        <v>835.28086058694873</v>
      </c>
      <c r="E131" s="87"/>
      <c r="F131" s="116"/>
      <c r="L131"/>
    </row>
    <row r="132" spans="1:55" ht="16.5" thickBot="1" x14ac:dyDescent="0.3">
      <c r="A132" s="30" t="s">
        <v>70</v>
      </c>
      <c r="B132" s="31">
        <v>687</v>
      </c>
      <c r="C132" s="32">
        <v>572.02328966521111</v>
      </c>
      <c r="E132" s="87"/>
      <c r="F132" s="116"/>
    </row>
    <row r="133" spans="1:55" ht="16.5" thickBot="1" x14ac:dyDescent="0.3">
      <c r="A133" s="30" t="s">
        <v>449</v>
      </c>
      <c r="B133" s="31">
        <v>14863</v>
      </c>
      <c r="C133" s="32">
        <v>539.76666890937224</v>
      </c>
      <c r="E133" s="87"/>
      <c r="F133" s="116"/>
    </row>
    <row r="134" spans="1:55" ht="16.5" thickBot="1" x14ac:dyDescent="0.3">
      <c r="A134" s="30" t="s">
        <v>21</v>
      </c>
      <c r="B134" s="31">
        <v>4075</v>
      </c>
      <c r="C134" s="32">
        <v>1954.1104294478528</v>
      </c>
      <c r="E134" s="87"/>
    </row>
    <row r="135" spans="1:55" ht="16.5" thickBot="1" x14ac:dyDescent="0.3">
      <c r="A135" s="30" t="s">
        <v>513</v>
      </c>
      <c r="B135" s="31">
        <v>36</v>
      </c>
      <c r="C135" s="32">
        <v>1220.1388888888889</v>
      </c>
      <c r="E135" s="87"/>
    </row>
    <row r="136" spans="1:55" ht="16.5" thickBot="1" x14ac:dyDescent="0.3">
      <c r="A136" s="33" t="s">
        <v>470</v>
      </c>
      <c r="B136" s="34">
        <v>6967</v>
      </c>
      <c r="C136" s="35">
        <v>675.34419405770063</v>
      </c>
      <c r="E136" s="87"/>
    </row>
    <row r="137" spans="1:55" ht="16.5" thickBot="1" x14ac:dyDescent="0.3">
      <c r="A137" s="30" t="s">
        <v>70</v>
      </c>
      <c r="B137" s="31">
        <v>97</v>
      </c>
      <c r="C137" s="32">
        <v>292.70103092783506</v>
      </c>
      <c r="E137" s="87"/>
    </row>
    <row r="138" spans="1:55" ht="16.5" thickBot="1" x14ac:dyDescent="0.3">
      <c r="A138" s="30" t="s">
        <v>449</v>
      </c>
      <c r="B138" s="31">
        <v>6333</v>
      </c>
      <c r="C138" s="32">
        <v>565.50134217590403</v>
      </c>
      <c r="E138" s="87"/>
    </row>
    <row r="139" spans="1:55" ht="16.5" thickBot="1" x14ac:dyDescent="0.3">
      <c r="A139" s="30" t="s">
        <v>21</v>
      </c>
      <c r="B139" s="31">
        <v>525</v>
      </c>
      <c r="C139" s="32">
        <v>2064.8457142857142</v>
      </c>
      <c r="E139" s="87"/>
    </row>
    <row r="140" spans="1:55" ht="16.5" thickBot="1" x14ac:dyDescent="0.3">
      <c r="A140" s="30" t="s">
        <v>513</v>
      </c>
      <c r="B140" s="31">
        <v>12</v>
      </c>
      <c r="C140" s="32">
        <v>947.25</v>
      </c>
      <c r="E140" s="87"/>
    </row>
    <row r="141" spans="1:55" ht="16.5" thickBot="1" x14ac:dyDescent="0.3">
      <c r="A141" s="33" t="s">
        <v>471</v>
      </c>
      <c r="B141" s="34">
        <v>3210</v>
      </c>
      <c r="C141" s="35">
        <v>970.07352024922113</v>
      </c>
      <c r="E141" s="87"/>
    </row>
    <row r="142" spans="1:55" ht="16.5" thickBot="1" x14ac:dyDescent="0.3">
      <c r="A142" s="30" t="s">
        <v>70</v>
      </c>
      <c r="B142" s="31">
        <v>85</v>
      </c>
      <c r="C142" s="32">
        <v>745.30588235294113</v>
      </c>
      <c r="E142" s="87"/>
    </row>
    <row r="143" spans="1:55" ht="16.5" thickBot="1" x14ac:dyDescent="0.3">
      <c r="A143" s="30" t="s">
        <v>449</v>
      </c>
      <c r="B143" s="31">
        <v>2633</v>
      </c>
      <c r="C143" s="32">
        <v>750.11925560197494</v>
      </c>
      <c r="E143" s="87"/>
    </row>
    <row r="144" spans="1:55" ht="16.5" thickBot="1" x14ac:dyDescent="0.3">
      <c r="A144" s="30" t="s">
        <v>21</v>
      </c>
      <c r="B144" s="31">
        <v>454</v>
      </c>
      <c r="C144" s="32">
        <v>2279.9052863436123</v>
      </c>
      <c r="E144" s="87"/>
    </row>
    <row r="145" spans="1:5" ht="16.5" thickBot="1" x14ac:dyDescent="0.3">
      <c r="A145" s="30" t="s">
        <v>513</v>
      </c>
      <c r="B145" s="31">
        <v>38</v>
      </c>
      <c r="C145" s="32">
        <v>1064.3157894736842</v>
      </c>
      <c r="E145" s="87"/>
    </row>
    <row r="146" spans="1:5" ht="16.5" thickBot="1" x14ac:dyDescent="0.3">
      <c r="A146" s="33" t="s">
        <v>505</v>
      </c>
      <c r="B146" s="34">
        <v>5020</v>
      </c>
      <c r="C146" s="35">
        <v>553.35796812749004</v>
      </c>
      <c r="E146" s="87"/>
    </row>
    <row r="147" spans="1:5" ht="16.5" thickBot="1" x14ac:dyDescent="0.3">
      <c r="A147" s="30" t="s">
        <v>70</v>
      </c>
      <c r="B147" s="31">
        <v>274</v>
      </c>
      <c r="C147" s="32">
        <v>606.77737226277372</v>
      </c>
      <c r="E147" s="87"/>
    </row>
    <row r="148" spans="1:5" ht="16.5" thickBot="1" x14ac:dyDescent="0.3">
      <c r="A148" s="30" t="s">
        <v>449</v>
      </c>
      <c r="B148" s="31">
        <v>4708</v>
      </c>
      <c r="C148" s="32">
        <v>543.08347493627866</v>
      </c>
      <c r="E148" s="87"/>
    </row>
    <row r="149" spans="1:5" ht="16.5" thickBot="1" x14ac:dyDescent="0.3">
      <c r="A149" s="30" t="s">
        <v>21</v>
      </c>
      <c r="B149" s="31">
        <v>33</v>
      </c>
      <c r="C149" s="32">
        <v>1447.6060606060605</v>
      </c>
      <c r="E149" s="87"/>
    </row>
    <row r="150" spans="1:5" ht="16.5" thickBot="1" x14ac:dyDescent="0.3">
      <c r="A150" s="30" t="s">
        <v>513</v>
      </c>
      <c r="B150" s="31">
        <v>5</v>
      </c>
      <c r="C150" s="32">
        <v>1398.4</v>
      </c>
      <c r="E150" s="87"/>
    </row>
    <row r="151" spans="1:5" x14ac:dyDescent="0.25">
      <c r="E151" s="87"/>
    </row>
  </sheetData>
  <mergeCells count="16">
    <mergeCell ref="A27:C27"/>
    <mergeCell ref="A26:C26"/>
    <mergeCell ref="A16:C16"/>
    <mergeCell ref="A23:C23"/>
    <mergeCell ref="A24:C24"/>
    <mergeCell ref="A25:C25"/>
    <mergeCell ref="A1:G1"/>
    <mergeCell ref="A2:G3"/>
    <mergeCell ref="A4:G4"/>
    <mergeCell ref="E8:G8"/>
    <mergeCell ref="E13:G13"/>
    <mergeCell ref="E16:G16"/>
    <mergeCell ref="E21:G21"/>
    <mergeCell ref="E22:G22"/>
    <mergeCell ref="A7:C7"/>
    <mergeCell ref="A14:C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89D5-86D8-4E69-A4E9-C3001F059D6F}">
  <dimension ref="A1:AX140"/>
  <sheetViews>
    <sheetView showGridLines="0" topLeftCell="A6" zoomScale="80" zoomScaleNormal="80" zoomScaleSheetLayoutView="70" zoomScalePageLayoutView="90" workbookViewId="0">
      <selection activeCell="O126" sqref="O126"/>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36" customFormat="1" ht="27.75" customHeight="1" x14ac:dyDescent="0.2">
      <c r="A1" s="341" t="s">
        <v>43</v>
      </c>
      <c r="B1" s="341"/>
      <c r="C1" s="341"/>
      <c r="D1" s="341"/>
    </row>
    <row r="2" spans="1:50" s="138" customFormat="1" ht="45.75" customHeight="1" x14ac:dyDescent="0.2">
      <c r="A2" s="342" t="s">
        <v>44</v>
      </c>
      <c r="B2" s="342"/>
      <c r="C2" s="342"/>
      <c r="D2" s="342"/>
      <c r="E2" s="342"/>
      <c r="F2" s="342"/>
      <c r="G2" s="342"/>
      <c r="H2" s="342"/>
      <c r="I2" s="342"/>
      <c r="J2" s="342"/>
      <c r="K2" s="342"/>
      <c r="L2" s="342"/>
      <c r="M2" s="342"/>
      <c r="N2" s="342"/>
      <c r="O2" s="342"/>
      <c r="P2" s="342"/>
      <c r="Q2" s="137"/>
      <c r="R2" s="137"/>
      <c r="S2" s="137"/>
      <c r="T2" s="137"/>
      <c r="U2" s="137"/>
      <c r="V2" s="137"/>
    </row>
    <row r="3" spans="1:50" ht="31.5" customHeight="1" x14ac:dyDescent="0.25">
      <c r="A3" s="340" t="s">
        <v>771</v>
      </c>
      <c r="B3" s="340"/>
      <c r="C3" s="340"/>
      <c r="D3" s="340"/>
      <c r="E3" s="139"/>
      <c r="F3" s="139"/>
      <c r="G3" s="139"/>
      <c r="H3" s="139"/>
      <c r="I3" s="139"/>
      <c r="J3" s="139"/>
      <c r="K3" s="139"/>
      <c r="L3" s="139"/>
      <c r="M3" s="139"/>
      <c r="N3" s="139"/>
      <c r="O3" s="139"/>
      <c r="P3" s="139"/>
      <c r="Q3" s="139"/>
      <c r="R3" s="139"/>
      <c r="S3" s="139"/>
      <c r="T3" s="139"/>
      <c r="U3" s="139"/>
      <c r="V3" s="139"/>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36" customFormat="1" ht="30.75" customHeight="1" x14ac:dyDescent="0.2">
      <c r="A4" s="346"/>
      <c r="B4" s="346"/>
      <c r="C4" s="346"/>
      <c r="D4" s="346"/>
      <c r="E4" s="346"/>
      <c r="F4" s="346"/>
      <c r="G4" s="346"/>
      <c r="H4" s="346"/>
      <c r="I4" s="346"/>
      <c r="J4" s="346"/>
      <c r="K4" s="346"/>
      <c r="L4" s="346"/>
      <c r="M4" s="346"/>
      <c r="N4" s="346"/>
      <c r="O4" s="346"/>
      <c r="P4" s="346"/>
      <c r="Q4" s="346"/>
      <c r="R4" s="346"/>
      <c r="S4" s="346"/>
      <c r="T4" s="346"/>
      <c r="U4" s="346"/>
      <c r="V4" s="346"/>
      <c r="W4" s="140"/>
      <c r="X4" s="140"/>
      <c r="Y4" s="140"/>
      <c r="Z4" s="140"/>
    </row>
    <row r="5" spans="1:50" s="138" customFormat="1" ht="7.5" customHeight="1" thickBot="1" x14ac:dyDescent="0.25">
      <c r="A5" s="141"/>
      <c r="B5" s="141"/>
      <c r="C5" s="141"/>
      <c r="D5" s="141"/>
      <c r="E5" s="141"/>
      <c r="F5" s="141"/>
      <c r="G5" s="141"/>
      <c r="H5" s="141"/>
      <c r="I5" s="141"/>
      <c r="J5" s="141"/>
      <c r="K5" s="141"/>
      <c r="L5" s="141"/>
      <c r="M5" s="141"/>
      <c r="N5" s="141"/>
      <c r="O5" s="141"/>
      <c r="P5" s="141"/>
      <c r="Q5" s="141"/>
      <c r="R5" s="141"/>
      <c r="S5" s="141"/>
      <c r="T5" s="141"/>
      <c r="U5" s="141"/>
      <c r="V5" s="141"/>
      <c r="W5" s="142"/>
      <c r="X5" s="142"/>
      <c r="Y5" s="142"/>
      <c r="Z5" s="142"/>
    </row>
    <row r="6" spans="1:50" s="138" customFormat="1" ht="16.5" customHeight="1" x14ac:dyDescent="0.2">
      <c r="A6" s="347"/>
      <c r="B6" s="348"/>
      <c r="C6" s="348"/>
      <c r="D6" s="348"/>
      <c r="E6" s="348"/>
      <c r="F6" s="348"/>
      <c r="G6" s="348"/>
      <c r="H6" s="348"/>
      <c r="I6" s="348"/>
      <c r="J6" s="348"/>
      <c r="K6" s="348"/>
      <c r="L6" s="348"/>
      <c r="M6" s="348"/>
      <c r="N6" s="348"/>
      <c r="O6" s="348"/>
      <c r="P6" s="348"/>
      <c r="Q6" s="348"/>
      <c r="R6" s="348"/>
      <c r="S6" s="348"/>
      <c r="T6" s="348"/>
      <c r="U6" s="348"/>
      <c r="V6" s="349"/>
      <c r="W6" s="142"/>
      <c r="X6" s="142"/>
      <c r="Y6" s="142"/>
      <c r="Z6" s="142"/>
    </row>
    <row r="7" spans="1:50" s="136" customFormat="1" ht="16.5" customHeight="1" x14ac:dyDescent="0.2">
      <c r="A7" s="143"/>
      <c r="B7" s="144"/>
      <c r="C7" s="144"/>
      <c r="D7" s="144"/>
      <c r="E7" s="144"/>
      <c r="F7" s="144"/>
      <c r="G7" s="144"/>
      <c r="H7" s="144"/>
      <c r="J7" s="145"/>
      <c r="K7" s="145"/>
      <c r="L7" s="145"/>
      <c r="N7" s="144"/>
      <c r="O7" s="144"/>
      <c r="P7" s="144"/>
      <c r="Q7" s="144"/>
      <c r="R7" s="144"/>
      <c r="S7" s="144"/>
      <c r="T7" s="144"/>
      <c r="U7" s="144"/>
      <c r="V7" s="146"/>
      <c r="W7" s="147"/>
      <c r="X7" s="147"/>
      <c r="Y7" s="147"/>
      <c r="Z7" s="147"/>
    </row>
    <row r="8" spans="1:50" s="148" customFormat="1" ht="30.6" customHeight="1" x14ac:dyDescent="0.2">
      <c r="A8" s="350" t="s">
        <v>772</v>
      </c>
      <c r="B8" s="351"/>
      <c r="C8" s="351"/>
      <c r="D8" s="351"/>
      <c r="E8" s="134"/>
      <c r="F8" s="134"/>
      <c r="G8" s="351" t="s">
        <v>773</v>
      </c>
      <c r="H8" s="351"/>
      <c r="I8" s="351"/>
      <c r="J8" s="351"/>
      <c r="K8" s="351"/>
      <c r="M8" s="351" t="s">
        <v>774</v>
      </c>
      <c r="N8" s="351"/>
      <c r="O8" s="351"/>
      <c r="P8" s="351"/>
      <c r="Q8" s="351"/>
      <c r="T8" s="149"/>
      <c r="U8" s="149"/>
      <c r="V8" s="150"/>
      <c r="W8" s="151"/>
      <c r="X8" s="151"/>
      <c r="Y8" s="151"/>
      <c r="Z8" s="151"/>
      <c r="AB8" s="152"/>
      <c r="AC8" s="152"/>
    </row>
    <row r="9" spans="1:50" s="136" customFormat="1" ht="28.35" customHeight="1" x14ac:dyDescent="0.2">
      <c r="A9" s="153" t="s">
        <v>775</v>
      </c>
      <c r="B9" s="43" t="s">
        <v>776</v>
      </c>
      <c r="C9" s="43" t="s">
        <v>777</v>
      </c>
      <c r="D9" s="43" t="s">
        <v>1</v>
      </c>
      <c r="E9" s="144"/>
      <c r="F9" s="144"/>
      <c r="G9" s="352" t="s">
        <v>778</v>
      </c>
      <c r="H9" s="353"/>
      <c r="I9" s="154" t="s">
        <v>776</v>
      </c>
      <c r="J9" s="154" t="s">
        <v>777</v>
      </c>
      <c r="K9" s="154" t="s">
        <v>1</v>
      </c>
      <c r="M9" s="354" t="s">
        <v>779</v>
      </c>
      <c r="N9" s="354"/>
      <c r="O9" s="155" t="s">
        <v>780</v>
      </c>
      <c r="P9" s="144"/>
      <c r="Q9" s="144"/>
      <c r="R9" s="144"/>
      <c r="S9" s="144"/>
      <c r="T9" s="144"/>
      <c r="U9" s="147"/>
      <c r="V9" s="156"/>
      <c r="W9" s="147"/>
      <c r="X9" s="147"/>
      <c r="Y9" s="147"/>
      <c r="Z9" s="147"/>
      <c r="AA9" s="147"/>
      <c r="AB9" s="157"/>
      <c r="AC9" s="157"/>
    </row>
    <row r="10" spans="1:50" s="136" customFormat="1" ht="16.5" customHeight="1" thickBot="1" x14ac:dyDescent="0.25">
      <c r="A10" s="158" t="s">
        <v>1</v>
      </c>
      <c r="B10" s="159">
        <v>0</v>
      </c>
      <c r="C10" s="159">
        <f>SUM(C11:C14)</f>
        <v>20892</v>
      </c>
      <c r="D10" s="159">
        <f>SUM(D11:D14)</f>
        <v>20892</v>
      </c>
      <c r="E10" s="144"/>
      <c r="F10" s="144"/>
      <c r="G10" s="355" t="s">
        <v>781</v>
      </c>
      <c r="H10" s="355"/>
      <c r="I10" s="160">
        <v>0</v>
      </c>
      <c r="J10" s="160">
        <v>33.695978695073201</v>
      </c>
      <c r="K10" s="160">
        <v>33.695978695073201</v>
      </c>
      <c r="M10" s="356" t="s">
        <v>1</v>
      </c>
      <c r="N10" s="356"/>
      <c r="O10" s="161">
        <f>SUM(O11:O12)</f>
        <v>4175</v>
      </c>
      <c r="P10" s="144"/>
      <c r="Q10" s="144"/>
      <c r="R10" s="144"/>
      <c r="S10" s="144"/>
      <c r="T10" s="144"/>
      <c r="U10" s="162"/>
      <c r="V10" s="163"/>
      <c r="W10" s="162"/>
      <c r="X10" s="147"/>
      <c r="Y10" s="147"/>
      <c r="Z10" s="147"/>
      <c r="AA10" s="147"/>
      <c r="AB10" s="157"/>
      <c r="AC10" s="157"/>
    </row>
    <row r="11" spans="1:50" s="136" customFormat="1" ht="13.35" customHeight="1" thickTop="1" x14ac:dyDescent="0.2">
      <c r="A11" s="164" t="s">
        <v>782</v>
      </c>
      <c r="B11" s="165">
        <v>0</v>
      </c>
      <c r="C11" s="165">
        <v>9754</v>
      </c>
      <c r="D11" s="166">
        <f>SUM(B11:C11)</f>
        <v>9754</v>
      </c>
      <c r="E11" s="144"/>
      <c r="F11" s="144"/>
      <c r="G11" s="357"/>
      <c r="H11" s="357"/>
      <c r="I11" s="167"/>
      <c r="J11" s="167"/>
      <c r="K11" s="167"/>
      <c r="M11" s="358" t="s">
        <v>776</v>
      </c>
      <c r="N11" s="358"/>
      <c r="O11" s="168">
        <v>0</v>
      </c>
      <c r="P11" s="144"/>
      <c r="Q11" s="144"/>
      <c r="R11" s="144"/>
      <c r="S11" s="144"/>
      <c r="T11" s="144"/>
      <c r="U11" s="162"/>
      <c r="V11" s="163"/>
      <c r="W11" s="162"/>
      <c r="X11" s="147"/>
      <c r="Y11" s="147"/>
      <c r="Z11" s="147"/>
      <c r="AA11" s="147"/>
      <c r="AB11" s="157"/>
      <c r="AC11" s="157"/>
    </row>
    <row r="12" spans="1:50" s="136" customFormat="1" ht="13.35" customHeight="1" x14ac:dyDescent="0.2">
      <c r="A12" s="169" t="s">
        <v>783</v>
      </c>
      <c r="B12" s="165">
        <v>0</v>
      </c>
      <c r="C12" s="165">
        <v>7204</v>
      </c>
      <c r="D12" s="166">
        <f>SUM(B12:C12)</f>
        <v>7204</v>
      </c>
      <c r="E12" s="144"/>
      <c r="F12" s="144"/>
      <c r="M12" s="359" t="s">
        <v>777</v>
      </c>
      <c r="N12" s="359"/>
      <c r="O12" s="170">
        <v>4175</v>
      </c>
      <c r="P12" s="144"/>
      <c r="Q12" s="144"/>
      <c r="R12" s="144"/>
      <c r="S12" s="144"/>
      <c r="T12" s="144"/>
      <c r="U12" s="162"/>
      <c r="V12" s="163"/>
      <c r="W12" s="162"/>
      <c r="X12" s="147"/>
      <c r="Y12" s="147"/>
      <c r="Z12" s="147"/>
      <c r="AA12" s="147"/>
      <c r="AB12" s="157"/>
      <c r="AC12" s="157"/>
    </row>
    <row r="13" spans="1:50" s="136" customFormat="1" ht="13.35" customHeight="1" x14ac:dyDescent="0.2">
      <c r="A13" s="169" t="s">
        <v>784</v>
      </c>
      <c r="B13" s="165">
        <v>0</v>
      </c>
      <c r="C13" s="165">
        <v>2964</v>
      </c>
      <c r="D13" s="166">
        <f>SUM(B13:C13)</f>
        <v>2964</v>
      </c>
      <c r="E13" s="144"/>
      <c r="F13" s="144"/>
      <c r="G13" s="144"/>
      <c r="H13" s="144"/>
      <c r="I13" s="144"/>
      <c r="J13" s="144"/>
      <c r="K13" s="144"/>
      <c r="R13" s="144"/>
      <c r="S13" s="144"/>
      <c r="T13" s="144"/>
      <c r="U13" s="162"/>
      <c r="V13" s="163"/>
      <c r="W13" s="162"/>
      <c r="X13" s="147"/>
      <c r="Y13" s="147"/>
      <c r="Z13" s="147"/>
      <c r="AA13" s="147"/>
      <c r="AB13" s="157"/>
      <c r="AC13" s="157"/>
    </row>
    <row r="14" spans="1:50" s="136" customFormat="1" ht="13.35" customHeight="1" x14ac:dyDescent="0.2">
      <c r="A14" s="169" t="s">
        <v>0</v>
      </c>
      <c r="B14" s="165">
        <v>0</v>
      </c>
      <c r="C14" s="165">
        <v>970</v>
      </c>
      <c r="D14" s="166">
        <f>SUM(B14:C14)</f>
        <v>970</v>
      </c>
      <c r="E14" s="144"/>
      <c r="F14" s="144"/>
      <c r="G14" s="144"/>
      <c r="H14" s="144"/>
      <c r="I14" s="144"/>
      <c r="J14" s="144"/>
      <c r="K14" s="144"/>
      <c r="L14" s="144"/>
      <c r="M14" s="144"/>
      <c r="N14" s="144"/>
      <c r="O14" s="144"/>
      <c r="P14" s="144"/>
      <c r="Q14" s="144"/>
      <c r="R14" s="144"/>
      <c r="S14" s="144"/>
      <c r="T14" s="144"/>
      <c r="U14" s="162"/>
      <c r="V14" s="163"/>
      <c r="W14" s="162"/>
      <c r="X14" s="147"/>
      <c r="Y14" s="147"/>
      <c r="Z14" s="147"/>
      <c r="AA14" s="147"/>
      <c r="AB14" s="157"/>
      <c r="AC14" s="157"/>
    </row>
    <row r="15" spans="1:50" s="136" customFormat="1" ht="16.5" customHeight="1" x14ac:dyDescent="0.2">
      <c r="A15" s="171"/>
      <c r="B15" s="172"/>
      <c r="C15" s="172"/>
      <c r="D15" s="172"/>
      <c r="E15" s="172"/>
      <c r="F15" s="172"/>
      <c r="G15" s="144"/>
      <c r="H15" s="144"/>
      <c r="I15" s="144"/>
      <c r="J15" s="144"/>
      <c r="K15" s="144"/>
      <c r="L15" s="144"/>
      <c r="M15" s="144"/>
      <c r="N15" s="144"/>
      <c r="O15" s="144"/>
      <c r="P15" s="144"/>
      <c r="Q15" s="144"/>
      <c r="R15" s="144"/>
      <c r="S15" s="144"/>
      <c r="T15" s="144"/>
      <c r="U15" s="144"/>
      <c r="V15" s="146"/>
      <c r="W15" s="147"/>
      <c r="X15" s="147"/>
      <c r="Y15" s="147"/>
      <c r="Z15" s="147"/>
      <c r="AA15" s="147"/>
      <c r="AB15" s="157"/>
      <c r="AC15" s="157"/>
      <c r="AK15" s="157"/>
      <c r="AL15" s="157"/>
    </row>
    <row r="16" spans="1:50" s="136" customFormat="1" ht="16.5" customHeight="1" x14ac:dyDescent="0.2">
      <c r="A16" s="343"/>
      <c r="B16" s="344"/>
      <c r="C16" s="344"/>
      <c r="D16" s="344"/>
      <c r="E16" s="344"/>
      <c r="F16" s="344"/>
      <c r="G16" s="344"/>
      <c r="H16" s="344"/>
      <c r="I16" s="344"/>
      <c r="J16" s="344"/>
      <c r="K16" s="344"/>
      <c r="L16" s="344"/>
      <c r="M16" s="344"/>
      <c r="N16" s="344"/>
      <c r="O16" s="344"/>
      <c r="P16" s="344"/>
      <c r="Q16" s="344"/>
      <c r="R16" s="344"/>
      <c r="S16" s="344"/>
      <c r="T16" s="344"/>
      <c r="U16" s="344"/>
      <c r="V16" s="345"/>
      <c r="W16" s="147"/>
      <c r="X16" s="157"/>
      <c r="Y16" s="147"/>
      <c r="Z16" s="147"/>
      <c r="AK16" s="157"/>
    </row>
    <row r="17" spans="1:38" s="136" customFormat="1" ht="16.5" customHeight="1" x14ac:dyDescent="0.2">
      <c r="A17" s="143"/>
      <c r="B17" s="144"/>
      <c r="C17" s="144"/>
      <c r="D17" s="144"/>
      <c r="E17" s="144"/>
      <c r="F17" s="144"/>
      <c r="G17" s="144"/>
      <c r="H17" s="144"/>
      <c r="I17" s="144"/>
      <c r="J17" s="144"/>
      <c r="K17" s="144"/>
      <c r="L17" s="144"/>
      <c r="M17" s="144"/>
      <c r="N17" s="144"/>
      <c r="O17" s="144"/>
      <c r="P17" s="144"/>
      <c r="Q17" s="144"/>
      <c r="R17" s="144"/>
      <c r="S17" s="144"/>
      <c r="T17" s="144"/>
      <c r="U17" s="144"/>
      <c r="V17" s="146"/>
      <c r="W17" s="147"/>
      <c r="X17" s="147"/>
      <c r="Y17" s="147"/>
      <c r="Z17" s="147"/>
      <c r="AF17" s="157"/>
      <c r="AK17" s="157"/>
    </row>
    <row r="18" spans="1:38" s="173" customFormat="1" ht="27.6" customHeight="1" x14ac:dyDescent="0.2">
      <c r="A18" s="350" t="s">
        <v>785</v>
      </c>
      <c r="B18" s="351"/>
      <c r="C18" s="351"/>
      <c r="D18" s="351"/>
      <c r="E18" s="351"/>
      <c r="F18" s="351"/>
      <c r="I18" s="360" t="s">
        <v>786</v>
      </c>
      <c r="J18" s="360"/>
      <c r="K18" s="360"/>
      <c r="L18" s="360"/>
      <c r="M18" s="360"/>
      <c r="N18" s="360"/>
      <c r="O18" s="360"/>
      <c r="P18" s="360"/>
      <c r="Q18" s="360"/>
      <c r="R18" s="360"/>
      <c r="S18" s="360"/>
      <c r="T18" s="360"/>
      <c r="U18" s="360"/>
      <c r="V18" s="361"/>
      <c r="W18" s="174"/>
      <c r="X18" s="174"/>
      <c r="Y18" s="174"/>
      <c r="AE18" s="136"/>
      <c r="AF18" s="157"/>
      <c r="AG18" s="136"/>
      <c r="AH18" s="136"/>
      <c r="AI18" s="136"/>
      <c r="AJ18" s="136"/>
      <c r="AK18" s="136"/>
      <c r="AL18" s="157"/>
    </row>
    <row r="19" spans="1:38" s="138" customFormat="1" ht="28.7" customHeight="1" x14ac:dyDescent="0.2">
      <c r="A19" s="43" t="s">
        <v>787</v>
      </c>
      <c r="B19" s="43" t="s">
        <v>74</v>
      </c>
      <c r="C19" s="43" t="s">
        <v>788</v>
      </c>
      <c r="D19" s="43" t="s">
        <v>58</v>
      </c>
      <c r="E19" s="43" t="s">
        <v>789</v>
      </c>
      <c r="F19" s="43" t="s">
        <v>1</v>
      </c>
      <c r="I19" s="43" t="s">
        <v>790</v>
      </c>
      <c r="J19" s="43" t="s">
        <v>791</v>
      </c>
      <c r="K19" s="43" t="s">
        <v>792</v>
      </c>
      <c r="L19" s="43" t="s">
        <v>793</v>
      </c>
      <c r="M19" s="43" t="s">
        <v>794</v>
      </c>
      <c r="N19" s="43" t="s">
        <v>795</v>
      </c>
      <c r="O19" s="43" t="s">
        <v>796</v>
      </c>
      <c r="P19" s="43" t="s">
        <v>797</v>
      </c>
      <c r="Q19" s="43" t="s">
        <v>798</v>
      </c>
      <c r="R19" s="43" t="s">
        <v>799</v>
      </c>
      <c r="S19" s="43" t="s">
        <v>800</v>
      </c>
      <c r="T19" s="43" t="s">
        <v>801</v>
      </c>
      <c r="U19" s="43" t="s">
        <v>802</v>
      </c>
      <c r="V19" s="43" t="s">
        <v>1</v>
      </c>
      <c r="W19" s="175"/>
      <c r="X19" s="176"/>
      <c r="Y19" s="176"/>
      <c r="Z19" s="177"/>
      <c r="AA19" s="178"/>
      <c r="AB19" s="179"/>
      <c r="AC19" s="179"/>
      <c r="AD19" s="179"/>
      <c r="AE19" s="180"/>
      <c r="AF19" s="179"/>
      <c r="AG19" s="179"/>
      <c r="AH19" s="179"/>
      <c r="AI19" s="179"/>
      <c r="AJ19" s="179"/>
      <c r="AK19" s="179"/>
    </row>
    <row r="20" spans="1:38" s="138" customFormat="1" ht="18" customHeight="1" thickBot="1" x14ac:dyDescent="0.25">
      <c r="A20" s="158" t="s">
        <v>1</v>
      </c>
      <c r="B20" s="159">
        <f>SUM(B21:B23)</f>
        <v>8069</v>
      </c>
      <c r="C20" s="181">
        <f>IF(ISERROR(B20/F20),0,B20/F20)</f>
        <v>0.38622439211181314</v>
      </c>
      <c r="D20" s="159">
        <f>SUM(D21:D23)</f>
        <v>12823</v>
      </c>
      <c r="E20" s="181">
        <f>IF(ISERROR(D20/F20),0,D20/F20)</f>
        <v>0.61377560788818686</v>
      </c>
      <c r="F20" s="159">
        <f>B20+D20</f>
        <v>20892</v>
      </c>
      <c r="I20" s="182" t="s">
        <v>1</v>
      </c>
      <c r="J20" s="183">
        <f t="shared" ref="J20:U20" si="0">SUM(J21:J22)</f>
        <v>22419</v>
      </c>
      <c r="K20" s="184">
        <f t="shared" si="0"/>
        <v>19068</v>
      </c>
      <c r="L20" s="183">
        <f t="shared" si="0"/>
        <v>17629</v>
      </c>
      <c r="M20" s="183">
        <f t="shared" si="0"/>
        <v>9082</v>
      </c>
      <c r="N20" s="183">
        <f t="shared" si="0"/>
        <v>0</v>
      </c>
      <c r="O20" s="183">
        <f t="shared" si="0"/>
        <v>0</v>
      </c>
      <c r="P20" s="183">
        <f t="shared" si="0"/>
        <v>0</v>
      </c>
      <c r="Q20" s="183">
        <f t="shared" si="0"/>
        <v>0</v>
      </c>
      <c r="R20" s="183">
        <f t="shared" si="0"/>
        <v>0</v>
      </c>
      <c r="S20" s="183">
        <f t="shared" si="0"/>
        <v>0</v>
      </c>
      <c r="T20" s="183">
        <f t="shared" si="0"/>
        <v>0</v>
      </c>
      <c r="U20" s="183">
        <f t="shared" si="0"/>
        <v>0</v>
      </c>
      <c r="V20" s="185">
        <f>SUM(J20:U20)</f>
        <v>68198</v>
      </c>
      <c r="W20" s="175"/>
      <c r="X20" s="175"/>
      <c r="Y20" s="176"/>
      <c r="Z20" s="176"/>
      <c r="AA20" s="179"/>
      <c r="AB20" s="179"/>
      <c r="AC20" s="179"/>
      <c r="AD20" s="179"/>
      <c r="AE20" s="180"/>
      <c r="AF20" s="179"/>
      <c r="AG20" s="179"/>
    </row>
    <row r="21" spans="1:38" s="138" customFormat="1" ht="15" customHeight="1" thickTop="1" x14ac:dyDescent="0.2">
      <c r="A21" s="164" t="s">
        <v>803</v>
      </c>
      <c r="B21" s="186">
        <v>5882</v>
      </c>
      <c r="C21" s="187">
        <f>IF(ISERROR(B21/F21),0,B21/F21)</f>
        <v>0.83908701854493584</v>
      </c>
      <c r="D21" s="186">
        <v>1128</v>
      </c>
      <c r="E21" s="187">
        <f>IF(ISERROR(D21/F21),0,D21/F21)</f>
        <v>0.16091298145506419</v>
      </c>
      <c r="F21" s="188">
        <f>B21+D21</f>
        <v>7010</v>
      </c>
      <c r="I21" s="188" t="s">
        <v>58</v>
      </c>
      <c r="J21" s="189">
        <v>15882</v>
      </c>
      <c r="K21" s="189">
        <v>12641</v>
      </c>
      <c r="L21" s="189">
        <v>11679</v>
      </c>
      <c r="M21" s="189">
        <v>6325</v>
      </c>
      <c r="N21" s="189">
        <v>0</v>
      </c>
      <c r="O21" s="189">
        <v>0</v>
      </c>
      <c r="P21" s="189">
        <v>0</v>
      </c>
      <c r="Q21" s="189">
        <v>0</v>
      </c>
      <c r="R21" s="189">
        <v>0</v>
      </c>
      <c r="S21" s="189">
        <v>0</v>
      </c>
      <c r="T21" s="189">
        <v>0</v>
      </c>
      <c r="U21" s="189">
        <v>0</v>
      </c>
      <c r="V21" s="190">
        <f>SUM(J21:U21)</f>
        <v>46527</v>
      </c>
      <c r="W21" s="175"/>
      <c r="X21" s="191"/>
      <c r="Y21" s="191"/>
      <c r="Z21" s="176"/>
      <c r="AA21" s="179"/>
      <c r="AB21" s="180"/>
      <c r="AC21" s="180"/>
      <c r="AD21" s="180"/>
      <c r="AE21" s="180"/>
      <c r="AF21" s="180"/>
      <c r="AG21" s="180"/>
      <c r="AH21" s="180"/>
      <c r="AI21" s="180"/>
      <c r="AJ21" s="180"/>
      <c r="AK21" s="180"/>
      <c r="AL21" s="180"/>
    </row>
    <row r="22" spans="1:38" s="138" customFormat="1" ht="15" customHeight="1" x14ac:dyDescent="0.2">
      <c r="A22" s="169" t="s">
        <v>804</v>
      </c>
      <c r="B22" s="192">
        <v>1821</v>
      </c>
      <c r="C22" s="193">
        <f>IF(ISERROR(B22/F22),0,B22/F22)</f>
        <v>0.83839779005524862</v>
      </c>
      <c r="D22" s="192">
        <v>351</v>
      </c>
      <c r="E22" s="193">
        <f>IF(ISERROR(D22/F22),0,D22/F22)</f>
        <v>0.16160220994475138</v>
      </c>
      <c r="F22" s="44">
        <f>B22+D22</f>
        <v>2172</v>
      </c>
      <c r="I22" s="44" t="s">
        <v>805</v>
      </c>
      <c r="J22" s="194">
        <v>6537</v>
      </c>
      <c r="K22" s="189">
        <v>6427</v>
      </c>
      <c r="L22" s="189">
        <v>5950</v>
      </c>
      <c r="M22" s="189">
        <v>2757</v>
      </c>
      <c r="N22" s="189">
        <v>0</v>
      </c>
      <c r="O22" s="189">
        <v>0</v>
      </c>
      <c r="P22" s="189">
        <v>0</v>
      </c>
      <c r="Q22" s="189">
        <v>0</v>
      </c>
      <c r="R22" s="189">
        <v>0</v>
      </c>
      <c r="S22" s="189">
        <v>0</v>
      </c>
      <c r="T22" s="189">
        <v>0</v>
      </c>
      <c r="U22" s="189">
        <v>0</v>
      </c>
      <c r="V22" s="195">
        <f>SUM(J22:U22)</f>
        <v>21671</v>
      </c>
      <c r="W22" s="175"/>
      <c r="X22" s="191"/>
      <c r="Y22" s="191"/>
      <c r="Z22" s="191"/>
      <c r="AA22" s="180"/>
      <c r="AB22" s="180"/>
      <c r="AC22" s="180"/>
      <c r="AD22" s="180"/>
      <c r="AE22" s="180"/>
      <c r="AF22" s="180"/>
      <c r="AG22" s="180"/>
      <c r="AH22" s="180"/>
      <c r="AI22" s="180"/>
      <c r="AJ22" s="180"/>
      <c r="AK22" s="180"/>
      <c r="AL22" s="180"/>
    </row>
    <row r="23" spans="1:38" s="138" customFormat="1" ht="15" customHeight="1" x14ac:dyDescent="0.2">
      <c r="A23" s="169" t="s">
        <v>806</v>
      </c>
      <c r="B23" s="192">
        <v>366</v>
      </c>
      <c r="C23" s="193">
        <f>IF(ISERROR(B23/F23),0,B23/F23)</f>
        <v>3.1255337318531168E-2</v>
      </c>
      <c r="D23" s="192">
        <v>11344</v>
      </c>
      <c r="E23" s="193">
        <f>IF(ISERROR(D23/F23),0,D23/F23)</f>
        <v>0.96874466268146886</v>
      </c>
      <c r="F23" s="44">
        <f>B23+D23</f>
        <v>11710</v>
      </c>
      <c r="T23" s="147"/>
      <c r="U23" s="147"/>
      <c r="V23" s="156"/>
      <c r="W23" s="175"/>
      <c r="X23" s="191"/>
      <c r="Y23" s="191"/>
      <c r="Z23" s="191"/>
      <c r="AA23" s="180"/>
      <c r="AB23" s="180"/>
      <c r="AC23" s="180"/>
      <c r="AD23" s="180"/>
      <c r="AE23" s="180"/>
      <c r="AF23" s="180"/>
      <c r="AG23" s="180"/>
      <c r="AH23" s="180"/>
      <c r="AI23" s="180"/>
      <c r="AJ23" s="180"/>
      <c r="AK23" s="180"/>
      <c r="AL23" s="180"/>
    </row>
    <row r="24" spans="1:38" s="138" customFormat="1" ht="12" x14ac:dyDescent="0.2">
      <c r="A24" s="196"/>
      <c r="T24" s="147"/>
      <c r="U24" s="147"/>
      <c r="V24" s="156"/>
      <c r="W24" s="175"/>
      <c r="X24" s="175"/>
      <c r="Y24" s="191"/>
      <c r="Z24" s="191"/>
      <c r="AA24" s="180"/>
      <c r="AB24" s="180"/>
      <c r="AC24" s="180"/>
      <c r="AD24" s="180"/>
      <c r="AE24" s="180"/>
      <c r="AF24" s="180"/>
      <c r="AG24" s="180"/>
      <c r="AH24" s="180"/>
      <c r="AK24" s="180"/>
      <c r="AL24" s="180"/>
    </row>
    <row r="25" spans="1:38" s="136" customFormat="1" ht="16.5" customHeight="1" x14ac:dyDescent="0.2">
      <c r="A25" s="343"/>
      <c r="B25" s="344"/>
      <c r="C25" s="344"/>
      <c r="D25" s="344"/>
      <c r="E25" s="344"/>
      <c r="F25" s="344"/>
      <c r="G25" s="344"/>
      <c r="H25" s="344"/>
      <c r="I25" s="344"/>
      <c r="J25" s="344"/>
      <c r="K25" s="344"/>
      <c r="L25" s="344"/>
      <c r="M25" s="344"/>
      <c r="N25" s="344"/>
      <c r="O25" s="344"/>
      <c r="P25" s="344"/>
      <c r="Q25" s="344"/>
      <c r="R25" s="344"/>
      <c r="S25" s="344"/>
      <c r="T25" s="344"/>
      <c r="U25" s="344"/>
      <c r="V25" s="345"/>
      <c r="W25" s="147"/>
      <c r="X25" s="147"/>
      <c r="Y25" s="147"/>
      <c r="Z25" s="162"/>
      <c r="AA25" s="157"/>
      <c r="AB25" s="157"/>
      <c r="AC25" s="157"/>
      <c r="AD25" s="157"/>
      <c r="AE25" s="157"/>
      <c r="AF25" s="157"/>
      <c r="AG25" s="157"/>
    </row>
    <row r="26" spans="1:38" s="138" customFormat="1" ht="12" x14ac:dyDescent="0.2">
      <c r="A26" s="196"/>
      <c r="T26" s="147"/>
      <c r="U26" s="147"/>
      <c r="V26" s="156"/>
      <c r="W26" s="175"/>
      <c r="X26" s="175"/>
      <c r="Y26" s="175"/>
      <c r="Z26" s="191"/>
      <c r="AA26" s="180"/>
      <c r="AB26" s="180"/>
      <c r="AC26" s="180"/>
      <c r="AG26" s="180"/>
    </row>
    <row r="27" spans="1:38" s="136" customFormat="1" ht="21.6" customHeight="1" x14ac:dyDescent="0.2">
      <c r="A27" s="362" t="s">
        <v>807</v>
      </c>
      <c r="B27" s="363"/>
      <c r="C27" s="363"/>
      <c r="D27" s="363"/>
      <c r="E27" s="363"/>
      <c r="F27" s="197"/>
      <c r="H27" s="363" t="s">
        <v>808</v>
      </c>
      <c r="I27" s="363"/>
      <c r="J27" s="363"/>
      <c r="K27" s="363"/>
      <c r="L27" s="363"/>
      <c r="M27" s="197"/>
      <c r="N27" s="364" t="s">
        <v>809</v>
      </c>
      <c r="O27" s="364"/>
      <c r="P27" s="364"/>
      <c r="Q27" s="364"/>
      <c r="R27" s="364"/>
      <c r="S27" s="197"/>
      <c r="V27" s="198"/>
      <c r="W27" s="199"/>
      <c r="X27" s="200"/>
      <c r="Y27" s="200"/>
      <c r="Z27" s="200"/>
      <c r="AA27" s="201"/>
      <c r="AB27" s="201"/>
      <c r="AC27" s="201"/>
      <c r="AD27" s="201"/>
      <c r="AE27" s="157"/>
      <c r="AF27" s="157"/>
      <c r="AG27" s="157"/>
      <c r="AH27" s="201"/>
      <c r="AI27" s="201"/>
    </row>
    <row r="28" spans="1:38" s="138" customFormat="1" ht="37.5" customHeight="1" x14ac:dyDescent="0.2">
      <c r="A28" s="43" t="s">
        <v>810</v>
      </c>
      <c r="B28" s="43" t="s">
        <v>803</v>
      </c>
      <c r="C28" s="43" t="s">
        <v>804</v>
      </c>
      <c r="D28" s="43" t="s">
        <v>806</v>
      </c>
      <c r="E28" s="43" t="s">
        <v>1</v>
      </c>
      <c r="H28" s="354" t="s">
        <v>810</v>
      </c>
      <c r="I28" s="354"/>
      <c r="J28" s="155" t="s">
        <v>1</v>
      </c>
      <c r="K28" s="147"/>
      <c r="L28" s="147"/>
      <c r="M28" s="147"/>
      <c r="N28" s="368"/>
      <c r="O28" s="369"/>
      <c r="P28" s="202" t="s">
        <v>811</v>
      </c>
      <c r="U28" s="147"/>
      <c r="V28" s="203"/>
      <c r="W28" s="175"/>
      <c r="X28" s="175"/>
      <c r="Y28" s="175"/>
      <c r="Z28" s="180"/>
      <c r="AD28" s="180"/>
      <c r="AE28" s="180"/>
      <c r="AF28" s="180"/>
      <c r="AG28" s="180"/>
    </row>
    <row r="29" spans="1:38" s="138" customFormat="1" ht="15" customHeight="1" thickBot="1" x14ac:dyDescent="0.25">
      <c r="A29" s="158" t="s">
        <v>1</v>
      </c>
      <c r="B29" s="159">
        <f>SUM(B30:B31)</f>
        <v>15803</v>
      </c>
      <c r="C29" s="159">
        <f>SUM(C30:C31)</f>
        <v>5953</v>
      </c>
      <c r="D29" s="159">
        <f>SUM(D30:D31)</f>
        <v>46442</v>
      </c>
      <c r="E29" s="184">
        <f>SUM(B29:D29)</f>
        <v>68198</v>
      </c>
      <c r="H29" s="356" t="s">
        <v>1</v>
      </c>
      <c r="I29" s="356"/>
      <c r="J29" s="204">
        <f>SUM(J30:J31)</f>
        <v>48143</v>
      </c>
      <c r="K29" s="147"/>
      <c r="L29" s="147"/>
      <c r="M29" s="147"/>
      <c r="N29" s="370" t="s">
        <v>1</v>
      </c>
      <c r="O29" s="371"/>
      <c r="P29" s="205">
        <v>25814</v>
      </c>
      <c r="U29" s="162"/>
      <c r="V29" s="206"/>
      <c r="W29" s="175"/>
      <c r="X29" s="191"/>
      <c r="Y29" s="191"/>
      <c r="Z29" s="180"/>
      <c r="AA29" s="180"/>
      <c r="AB29" s="180"/>
      <c r="AC29" s="180"/>
      <c r="AD29" s="180"/>
      <c r="AE29" s="180"/>
      <c r="AF29" s="180"/>
      <c r="AG29" s="180"/>
      <c r="AH29" s="180"/>
      <c r="AI29" s="180"/>
      <c r="AJ29" s="180"/>
    </row>
    <row r="30" spans="1:38" s="138" customFormat="1" ht="15" customHeight="1" thickTop="1" x14ac:dyDescent="0.2">
      <c r="A30" s="164" t="s">
        <v>776</v>
      </c>
      <c r="B30" s="186">
        <v>0</v>
      </c>
      <c r="C30" s="186">
        <v>0</v>
      </c>
      <c r="D30" s="186">
        <v>0</v>
      </c>
      <c r="E30" s="188">
        <f>SUM(B30:D30)</f>
        <v>0</v>
      </c>
      <c r="F30" s="136"/>
      <c r="G30" s="136"/>
      <c r="H30" s="358" t="s">
        <v>776</v>
      </c>
      <c r="I30" s="358"/>
      <c r="J30" s="168">
        <v>0</v>
      </c>
      <c r="K30" s="147"/>
      <c r="L30" s="147"/>
      <c r="M30" s="147"/>
      <c r="N30" s="372" t="s">
        <v>812</v>
      </c>
      <c r="O30" s="373"/>
      <c r="P30" s="168">
        <v>53</v>
      </c>
      <c r="U30" s="162"/>
      <c r="V30" s="206"/>
      <c r="W30" s="175"/>
      <c r="X30" s="191"/>
      <c r="Y30" s="191"/>
      <c r="Z30" s="180"/>
      <c r="AA30" s="180"/>
      <c r="AB30" s="180"/>
      <c r="AC30" s="180"/>
      <c r="AD30" s="180"/>
      <c r="AE30" s="180"/>
      <c r="AF30" s="180"/>
      <c r="AG30" s="180"/>
      <c r="AH30" s="180"/>
      <c r="AI30" s="180"/>
      <c r="AJ30" s="180"/>
    </row>
    <row r="31" spans="1:38" s="138" customFormat="1" ht="14.45" customHeight="1" x14ac:dyDescent="0.2">
      <c r="A31" s="169" t="s">
        <v>777</v>
      </c>
      <c r="B31" s="192">
        <v>15803</v>
      </c>
      <c r="C31" s="192">
        <v>5953</v>
      </c>
      <c r="D31" s="192">
        <v>46442</v>
      </c>
      <c r="E31" s="188">
        <f>SUM(B31:D31)</f>
        <v>68198</v>
      </c>
      <c r="F31" s="136"/>
      <c r="G31" s="136"/>
      <c r="H31" s="359" t="s">
        <v>777</v>
      </c>
      <c r="I31" s="359"/>
      <c r="J31" s="170">
        <v>48143</v>
      </c>
      <c r="K31" s="147"/>
      <c r="L31" s="147"/>
      <c r="M31" s="147"/>
      <c r="N31" s="147"/>
      <c r="O31" s="147"/>
      <c r="P31" s="147"/>
      <c r="Q31" s="147"/>
      <c r="R31" s="147"/>
      <c r="U31" s="162"/>
      <c r="V31" s="206"/>
      <c r="W31" s="175"/>
      <c r="X31" s="191"/>
      <c r="Y31" s="191"/>
      <c r="Z31" s="180"/>
      <c r="AA31" s="180"/>
      <c r="AB31" s="180"/>
      <c r="AC31" s="180"/>
      <c r="AD31" s="180"/>
      <c r="AE31" s="180"/>
      <c r="AF31" s="180"/>
      <c r="AG31" s="180"/>
      <c r="AH31" s="180"/>
      <c r="AI31" s="180"/>
      <c r="AJ31" s="180"/>
    </row>
    <row r="32" spans="1:38" s="138" customFormat="1" ht="12" x14ac:dyDescent="0.2">
      <c r="A32" s="196"/>
      <c r="F32" s="136"/>
      <c r="G32" s="136"/>
      <c r="H32" s="136"/>
      <c r="K32" s="136"/>
      <c r="L32" s="147"/>
      <c r="M32" s="147"/>
      <c r="N32" s="147"/>
      <c r="O32" s="147"/>
      <c r="P32" s="147"/>
      <c r="Q32" s="147"/>
      <c r="R32" s="147"/>
      <c r="S32" s="147"/>
      <c r="T32" s="147"/>
      <c r="U32" s="162"/>
      <c r="V32" s="156"/>
      <c r="W32" s="175"/>
      <c r="X32" s="191"/>
      <c r="Y32" s="191"/>
      <c r="Z32" s="191"/>
      <c r="AA32" s="180"/>
      <c r="AB32" s="180"/>
      <c r="AC32" s="180"/>
      <c r="AD32" s="180"/>
      <c r="AE32" s="180"/>
      <c r="AF32" s="180"/>
      <c r="AG32" s="180"/>
    </row>
    <row r="33" spans="1:45" s="136" customFormat="1" ht="16.5" customHeight="1" x14ac:dyDescent="0.2">
      <c r="A33" s="343"/>
      <c r="B33" s="344"/>
      <c r="C33" s="344"/>
      <c r="D33" s="344"/>
      <c r="E33" s="344"/>
      <c r="F33" s="344"/>
      <c r="G33" s="344"/>
      <c r="H33" s="344"/>
      <c r="I33" s="344"/>
      <c r="J33" s="344"/>
      <c r="K33" s="344"/>
      <c r="L33" s="344"/>
      <c r="M33" s="344"/>
      <c r="N33" s="344"/>
      <c r="O33" s="344"/>
      <c r="P33" s="344"/>
      <c r="Q33" s="344"/>
      <c r="R33" s="344"/>
      <c r="S33" s="344"/>
      <c r="T33" s="344"/>
      <c r="U33" s="344"/>
      <c r="V33" s="345"/>
      <c r="W33" s="147"/>
      <c r="X33" s="147"/>
      <c r="Y33" s="147"/>
      <c r="Z33" s="162"/>
      <c r="AA33" s="157"/>
      <c r="AB33" s="157"/>
      <c r="AC33" s="157"/>
      <c r="AD33" s="157"/>
      <c r="AE33" s="157"/>
      <c r="AF33" s="157"/>
      <c r="AG33" s="157"/>
    </row>
    <row r="34" spans="1:45" s="138" customFormat="1" ht="12" x14ac:dyDescent="0.2">
      <c r="A34" s="196"/>
      <c r="F34" s="136"/>
      <c r="G34" s="136"/>
      <c r="H34" s="136"/>
      <c r="I34" s="180"/>
      <c r="K34" s="136"/>
      <c r="L34" s="147"/>
      <c r="M34" s="147"/>
      <c r="N34" s="147"/>
      <c r="O34" s="147"/>
      <c r="P34" s="147"/>
      <c r="Q34" s="147"/>
      <c r="R34" s="147"/>
      <c r="S34" s="147"/>
      <c r="T34" s="147"/>
      <c r="U34" s="147"/>
      <c r="V34" s="207"/>
      <c r="W34" s="175"/>
      <c r="X34" s="175"/>
      <c r="Y34" s="175"/>
      <c r="Z34" s="191"/>
      <c r="AA34" s="180"/>
      <c r="AB34" s="180"/>
      <c r="AC34" s="180"/>
      <c r="AD34" s="180"/>
      <c r="AE34" s="180"/>
    </row>
    <row r="35" spans="1:45" s="138" customFormat="1" ht="12" x14ac:dyDescent="0.2">
      <c r="A35" s="196"/>
      <c r="F35" s="136"/>
      <c r="G35" s="136"/>
      <c r="H35" s="136"/>
      <c r="I35" s="179"/>
      <c r="J35" s="179"/>
      <c r="K35" s="201"/>
      <c r="L35" s="208"/>
      <c r="M35" s="208"/>
      <c r="N35" s="208"/>
      <c r="O35" s="208"/>
      <c r="P35" s="208"/>
      <c r="Q35" s="208"/>
      <c r="R35" s="208"/>
      <c r="S35" s="208"/>
      <c r="T35" s="147"/>
      <c r="U35" s="147"/>
      <c r="V35" s="156"/>
      <c r="W35" s="175"/>
      <c r="X35" s="175"/>
      <c r="Y35" s="175"/>
      <c r="Z35" s="191"/>
      <c r="AB35" s="180"/>
      <c r="AC35" s="180"/>
      <c r="AE35" s="180"/>
    </row>
    <row r="36" spans="1:45" s="138" customFormat="1" ht="22.5" customHeight="1" x14ac:dyDescent="0.2">
      <c r="A36" s="350" t="s">
        <v>813</v>
      </c>
      <c r="B36" s="351"/>
      <c r="C36" s="351"/>
      <c r="D36" s="351"/>
      <c r="E36" s="351"/>
      <c r="F36" s="197"/>
      <c r="G36" s="136"/>
      <c r="H36" s="136"/>
      <c r="I36" s="136"/>
      <c r="J36" s="136"/>
      <c r="K36" s="136"/>
      <c r="L36" s="136"/>
      <c r="M36" s="136"/>
      <c r="N36" s="136"/>
      <c r="O36" s="136"/>
      <c r="P36" s="136"/>
      <c r="Q36" s="136"/>
      <c r="R36" s="157"/>
      <c r="S36" s="136"/>
      <c r="T36" s="136"/>
      <c r="U36" s="136"/>
      <c r="V36" s="209"/>
      <c r="W36" s="175"/>
      <c r="X36" s="175"/>
      <c r="Y36" s="175"/>
      <c r="Z36" s="191"/>
      <c r="AB36" s="180"/>
      <c r="AC36" s="180"/>
      <c r="AE36" s="180"/>
    </row>
    <row r="37" spans="1:45" s="138" customFormat="1" ht="38.450000000000003" customHeight="1" x14ac:dyDescent="0.2">
      <c r="A37" s="210" t="s">
        <v>814</v>
      </c>
      <c r="B37" s="43" t="s">
        <v>787</v>
      </c>
      <c r="C37" s="43" t="s">
        <v>791</v>
      </c>
      <c r="D37" s="43" t="s">
        <v>792</v>
      </c>
      <c r="E37" s="43" t="s">
        <v>793</v>
      </c>
      <c r="F37" s="43" t="s">
        <v>794</v>
      </c>
      <c r="G37" s="43" t="s">
        <v>795</v>
      </c>
      <c r="H37" s="43" t="s">
        <v>796</v>
      </c>
      <c r="I37" s="43" t="s">
        <v>797</v>
      </c>
      <c r="J37" s="43" t="s">
        <v>798</v>
      </c>
      <c r="K37" s="43" t="s">
        <v>799</v>
      </c>
      <c r="L37" s="43" t="s">
        <v>800</v>
      </c>
      <c r="M37" s="43" t="s">
        <v>801</v>
      </c>
      <c r="N37" s="43" t="s">
        <v>802</v>
      </c>
      <c r="O37" s="43" t="s">
        <v>1</v>
      </c>
      <c r="P37" s="136"/>
      <c r="Q37" s="136"/>
      <c r="R37" s="157"/>
      <c r="S37" s="136"/>
      <c r="T37" s="136"/>
      <c r="U37" s="136"/>
      <c r="V37" s="209"/>
      <c r="W37" s="136"/>
      <c r="X37" s="136"/>
      <c r="Y37" s="136"/>
      <c r="Z37" s="136"/>
      <c r="AA37" s="136"/>
      <c r="AB37" s="136"/>
      <c r="AC37" s="136"/>
      <c r="AD37" s="175"/>
      <c r="AE37" s="175"/>
      <c r="AI37" s="180"/>
      <c r="AJ37" s="180"/>
      <c r="AL37" s="180"/>
    </row>
    <row r="38" spans="1:45" s="138" customFormat="1" ht="15.75" customHeight="1" thickBot="1" x14ac:dyDescent="0.25">
      <c r="A38" s="211" t="s">
        <v>1</v>
      </c>
      <c r="B38" s="159"/>
      <c r="C38" s="212">
        <f t="shared" ref="C38:N38" si="1">SUM(C39,C51,C55,C59)</f>
        <v>9732</v>
      </c>
      <c r="D38" s="212">
        <f t="shared" si="1"/>
        <v>12496</v>
      </c>
      <c r="E38" s="212">
        <f t="shared" si="1"/>
        <v>20325</v>
      </c>
      <c r="F38" s="212">
        <f t="shared" si="1"/>
        <v>5590</v>
      </c>
      <c r="G38" s="212">
        <f t="shared" si="1"/>
        <v>0</v>
      </c>
      <c r="H38" s="212">
        <f t="shared" si="1"/>
        <v>0</v>
      </c>
      <c r="I38" s="212">
        <f t="shared" si="1"/>
        <v>0</v>
      </c>
      <c r="J38" s="212">
        <f t="shared" si="1"/>
        <v>0</v>
      </c>
      <c r="K38" s="212">
        <f t="shared" si="1"/>
        <v>0</v>
      </c>
      <c r="L38" s="212">
        <f t="shared" si="1"/>
        <v>0</v>
      </c>
      <c r="M38" s="212">
        <f t="shared" si="1"/>
        <v>0</v>
      </c>
      <c r="N38" s="212">
        <f t="shared" si="1"/>
        <v>0</v>
      </c>
      <c r="O38" s="213">
        <f>SUM(C38:N38)</f>
        <v>48143</v>
      </c>
      <c r="P38" s="136"/>
      <c r="Q38" s="136"/>
      <c r="R38" s="157"/>
      <c r="S38" s="136"/>
      <c r="T38" s="136"/>
      <c r="U38" s="157"/>
      <c r="V38" s="214"/>
      <c r="W38" s="157"/>
      <c r="X38" s="157"/>
      <c r="Y38" s="157"/>
      <c r="Z38" s="157"/>
      <c r="AA38" s="157"/>
      <c r="AB38" s="157"/>
      <c r="AC38" s="157"/>
      <c r="AD38" s="191"/>
      <c r="AE38" s="191"/>
      <c r="AF38" s="180"/>
      <c r="AG38" s="180"/>
      <c r="AH38" s="180"/>
      <c r="AI38" s="180"/>
      <c r="AJ38" s="180"/>
      <c r="AL38" s="180"/>
      <c r="AP38" s="180"/>
      <c r="AQ38" s="180"/>
      <c r="AR38" s="180"/>
      <c r="AS38" s="180"/>
    </row>
    <row r="39" spans="1:45" s="138" customFormat="1" ht="15" customHeight="1" thickTop="1" x14ac:dyDescent="0.2">
      <c r="A39" s="215" t="s">
        <v>815</v>
      </c>
      <c r="B39" s="215" t="s">
        <v>1</v>
      </c>
      <c r="C39" s="216">
        <f t="shared" ref="C39:N39" si="2">SUM(C40:C42)</f>
        <v>2681</v>
      </c>
      <c r="D39" s="216">
        <f t="shared" si="2"/>
        <v>2831</v>
      </c>
      <c r="E39" s="216">
        <f t="shared" si="2"/>
        <v>1878</v>
      </c>
      <c r="F39" s="216">
        <f t="shared" si="2"/>
        <v>391</v>
      </c>
      <c r="G39" s="216">
        <f t="shared" si="2"/>
        <v>0</v>
      </c>
      <c r="H39" s="216">
        <f t="shared" si="2"/>
        <v>0</v>
      </c>
      <c r="I39" s="216">
        <f t="shared" si="2"/>
        <v>0</v>
      </c>
      <c r="J39" s="216">
        <f t="shared" si="2"/>
        <v>0</v>
      </c>
      <c r="K39" s="216">
        <f t="shared" si="2"/>
        <v>0</v>
      </c>
      <c r="L39" s="216">
        <f t="shared" si="2"/>
        <v>0</v>
      </c>
      <c r="M39" s="216">
        <f t="shared" si="2"/>
        <v>0</v>
      </c>
      <c r="N39" s="216">
        <f t="shared" si="2"/>
        <v>0</v>
      </c>
      <c r="O39" s="216">
        <f>SUM(C39:N39)</f>
        <v>7781</v>
      </c>
      <c r="P39" s="217"/>
      <c r="Q39" s="217"/>
      <c r="R39" s="157"/>
      <c r="S39" s="157"/>
      <c r="T39" s="157"/>
      <c r="U39" s="157"/>
      <c r="V39" s="214"/>
      <c r="W39" s="157"/>
      <c r="X39" s="157"/>
      <c r="Y39" s="157"/>
      <c r="Z39" s="157"/>
      <c r="AA39" s="157"/>
      <c r="AB39" s="157"/>
      <c r="AC39" s="157"/>
      <c r="AD39" s="191"/>
      <c r="AE39" s="191"/>
      <c r="AF39" s="180"/>
      <c r="AG39" s="180"/>
      <c r="AH39" s="180"/>
      <c r="AI39" s="180"/>
      <c r="AS39" s="180"/>
    </row>
    <row r="40" spans="1:45" s="138" customFormat="1" ht="15" customHeight="1" x14ac:dyDescent="0.2">
      <c r="A40" s="44"/>
      <c r="B40" s="44" t="s">
        <v>803</v>
      </c>
      <c r="C40" s="218">
        <v>171</v>
      </c>
      <c r="D40" s="218">
        <v>178</v>
      </c>
      <c r="E40" s="218">
        <v>203</v>
      </c>
      <c r="F40" s="218">
        <v>64</v>
      </c>
      <c r="G40" s="218">
        <v>0</v>
      </c>
      <c r="H40" s="218">
        <v>0</v>
      </c>
      <c r="I40" s="218">
        <v>0</v>
      </c>
      <c r="J40" s="218">
        <v>0</v>
      </c>
      <c r="K40" s="218">
        <v>0</v>
      </c>
      <c r="L40" s="219">
        <v>0</v>
      </c>
      <c r="M40" s="219">
        <v>0</v>
      </c>
      <c r="N40" s="219">
        <v>0</v>
      </c>
      <c r="O40" s="220">
        <f>O44+O48</f>
        <v>616</v>
      </c>
      <c r="P40" s="136"/>
      <c r="Q40" s="136"/>
      <c r="R40" s="157"/>
      <c r="S40" s="136"/>
      <c r="T40" s="136"/>
      <c r="U40" s="157"/>
      <c r="V40" s="214"/>
      <c r="W40" s="136"/>
      <c r="X40" s="136"/>
      <c r="Y40" s="136"/>
      <c r="Z40" s="136"/>
      <c r="AA40" s="157"/>
      <c r="AB40" s="157"/>
      <c r="AC40" s="157"/>
      <c r="AD40" s="191"/>
      <c r="AE40" s="191"/>
      <c r="AF40" s="180"/>
      <c r="AG40" s="180"/>
      <c r="AH40" s="180"/>
      <c r="AI40" s="180"/>
      <c r="AS40" s="180"/>
    </row>
    <row r="41" spans="1:45" s="138" customFormat="1" ht="15" customHeight="1" x14ac:dyDescent="0.2">
      <c r="A41" s="44"/>
      <c r="B41" s="44" t="s">
        <v>804</v>
      </c>
      <c r="C41" s="218">
        <v>224</v>
      </c>
      <c r="D41" s="218">
        <v>260</v>
      </c>
      <c r="E41" s="218">
        <v>261</v>
      </c>
      <c r="F41" s="218">
        <v>91</v>
      </c>
      <c r="G41" s="218">
        <v>0</v>
      </c>
      <c r="H41" s="218">
        <v>0</v>
      </c>
      <c r="I41" s="218">
        <v>0</v>
      </c>
      <c r="J41" s="218">
        <v>0</v>
      </c>
      <c r="K41" s="218">
        <v>0</v>
      </c>
      <c r="L41" s="219">
        <v>0</v>
      </c>
      <c r="M41" s="219">
        <v>0</v>
      </c>
      <c r="N41" s="219">
        <v>0</v>
      </c>
      <c r="O41" s="220">
        <f>O45+O49</f>
        <v>836</v>
      </c>
      <c r="P41" s="136"/>
      <c r="Q41" s="136"/>
      <c r="R41" s="136"/>
      <c r="S41" s="157"/>
      <c r="T41" s="157"/>
      <c r="U41" s="157"/>
      <c r="V41" s="214"/>
      <c r="W41" s="136"/>
      <c r="X41" s="136"/>
      <c r="Y41" s="136"/>
      <c r="Z41" s="136"/>
      <c r="AA41" s="136"/>
      <c r="AB41" s="157"/>
      <c r="AC41" s="136"/>
      <c r="AD41" s="191"/>
      <c r="AE41" s="175"/>
      <c r="AF41" s="180"/>
      <c r="AH41" s="180"/>
      <c r="AS41" s="180"/>
    </row>
    <row r="42" spans="1:45" s="138" customFormat="1" ht="15" customHeight="1" x14ac:dyDescent="0.2">
      <c r="A42" s="44"/>
      <c r="B42" s="44" t="s">
        <v>806</v>
      </c>
      <c r="C42" s="218">
        <v>2286</v>
      </c>
      <c r="D42" s="218">
        <v>2393</v>
      </c>
      <c r="E42" s="218">
        <v>1414</v>
      </c>
      <c r="F42" s="218">
        <v>236</v>
      </c>
      <c r="G42" s="218">
        <v>0</v>
      </c>
      <c r="H42" s="218">
        <v>0</v>
      </c>
      <c r="I42" s="218">
        <v>0</v>
      </c>
      <c r="J42" s="218">
        <v>0</v>
      </c>
      <c r="K42" s="218">
        <v>0</v>
      </c>
      <c r="L42" s="219">
        <v>0</v>
      </c>
      <c r="M42" s="219">
        <v>0</v>
      </c>
      <c r="N42" s="219">
        <v>0</v>
      </c>
      <c r="O42" s="220">
        <f>O46+O50</f>
        <v>6329</v>
      </c>
      <c r="P42" s="136"/>
      <c r="Q42" s="136"/>
      <c r="R42" s="136"/>
      <c r="S42" s="136"/>
      <c r="T42" s="136"/>
      <c r="U42" s="157"/>
      <c r="V42" s="209"/>
      <c r="W42" s="136"/>
      <c r="X42" s="136"/>
      <c r="Y42" s="136"/>
      <c r="Z42" s="136"/>
      <c r="AA42" s="136"/>
      <c r="AB42" s="157"/>
      <c r="AC42" s="136"/>
      <c r="AD42" s="175"/>
      <c r="AE42" s="175"/>
      <c r="AS42" s="180"/>
    </row>
    <row r="43" spans="1:45" s="138" customFormat="1" ht="14.45" customHeight="1" x14ac:dyDescent="0.2">
      <c r="A43" s="221" t="s">
        <v>816</v>
      </c>
      <c r="B43" s="222" t="s">
        <v>1</v>
      </c>
      <c r="C43" s="223">
        <f t="shared" ref="C43:N43" si="3">SUM(C44:C46)</f>
        <v>1584</v>
      </c>
      <c r="D43" s="223">
        <f t="shared" si="3"/>
        <v>1430</v>
      </c>
      <c r="E43" s="223">
        <f t="shared" si="3"/>
        <v>1047</v>
      </c>
      <c r="F43" s="223">
        <f t="shared" si="3"/>
        <v>200</v>
      </c>
      <c r="G43" s="223">
        <f t="shared" si="3"/>
        <v>0</v>
      </c>
      <c r="H43" s="223">
        <f t="shared" si="3"/>
        <v>0</v>
      </c>
      <c r="I43" s="223">
        <f t="shared" si="3"/>
        <v>0</v>
      </c>
      <c r="J43" s="223">
        <f t="shared" si="3"/>
        <v>0</v>
      </c>
      <c r="K43" s="223">
        <f t="shared" si="3"/>
        <v>0</v>
      </c>
      <c r="L43" s="223">
        <f t="shared" si="3"/>
        <v>0</v>
      </c>
      <c r="M43" s="223">
        <f t="shared" si="3"/>
        <v>0</v>
      </c>
      <c r="N43" s="223">
        <f t="shared" si="3"/>
        <v>0</v>
      </c>
      <c r="O43" s="223">
        <f t="shared" ref="O43:O62" si="4">SUM(C43:N43)</f>
        <v>4261</v>
      </c>
      <c r="P43" s="217"/>
      <c r="Q43" s="136"/>
      <c r="R43" s="136"/>
      <c r="S43" s="136"/>
      <c r="T43" s="136"/>
      <c r="U43" s="136"/>
      <c r="V43" s="209"/>
      <c r="W43" s="136"/>
      <c r="X43" s="136"/>
      <c r="Y43" s="136"/>
      <c r="Z43" s="136"/>
      <c r="AA43" s="136"/>
      <c r="AB43" s="157"/>
      <c r="AC43" s="136"/>
      <c r="AD43" s="175"/>
      <c r="AE43" s="175"/>
      <c r="AF43" s="180"/>
      <c r="AG43" s="180"/>
      <c r="AH43" s="180"/>
      <c r="AQ43" s="180"/>
      <c r="AR43" s="180"/>
      <c r="AS43" s="180"/>
    </row>
    <row r="44" spans="1:45" s="138" customFormat="1" ht="14.45" customHeight="1" x14ac:dyDescent="0.2">
      <c r="A44" s="83"/>
      <c r="B44" s="44" t="s">
        <v>803</v>
      </c>
      <c r="C44" s="218">
        <v>29</v>
      </c>
      <c r="D44" s="218">
        <v>17</v>
      </c>
      <c r="E44" s="218">
        <v>40</v>
      </c>
      <c r="F44" s="218">
        <v>12</v>
      </c>
      <c r="G44" s="218">
        <v>0</v>
      </c>
      <c r="H44" s="218">
        <v>0</v>
      </c>
      <c r="I44" s="218">
        <v>0</v>
      </c>
      <c r="J44" s="218">
        <v>0</v>
      </c>
      <c r="K44" s="218">
        <v>0</v>
      </c>
      <c r="L44" s="219">
        <v>0</v>
      </c>
      <c r="M44" s="219">
        <v>0</v>
      </c>
      <c r="N44" s="219">
        <v>0</v>
      </c>
      <c r="O44" s="224">
        <f t="shared" si="4"/>
        <v>98</v>
      </c>
      <c r="P44" s="217"/>
      <c r="Q44" s="136"/>
      <c r="R44" s="136"/>
      <c r="S44" s="136"/>
      <c r="T44" s="136"/>
      <c r="U44" s="136"/>
      <c r="V44" s="209"/>
      <c r="W44" s="136"/>
      <c r="X44" s="136"/>
      <c r="Y44" s="136"/>
      <c r="Z44" s="136"/>
      <c r="AA44" s="136"/>
      <c r="AB44" s="157"/>
      <c r="AC44" s="157"/>
      <c r="AD44" s="175"/>
      <c r="AE44" s="191"/>
      <c r="AF44" s="180"/>
      <c r="AG44" s="180"/>
      <c r="AH44" s="180"/>
      <c r="AI44" s="180"/>
      <c r="AQ44" s="180"/>
      <c r="AR44" s="180"/>
      <c r="AS44" s="180"/>
    </row>
    <row r="45" spans="1:45" s="138" customFormat="1" ht="14.45" customHeight="1" x14ac:dyDescent="0.2">
      <c r="A45" s="83"/>
      <c r="B45" s="44" t="s">
        <v>804</v>
      </c>
      <c r="C45" s="218">
        <v>60</v>
      </c>
      <c r="D45" s="218">
        <v>69</v>
      </c>
      <c r="E45" s="218">
        <v>50</v>
      </c>
      <c r="F45" s="218">
        <v>14</v>
      </c>
      <c r="G45" s="218">
        <v>0</v>
      </c>
      <c r="H45" s="218">
        <v>0</v>
      </c>
      <c r="I45" s="218">
        <v>0</v>
      </c>
      <c r="J45" s="218">
        <v>0</v>
      </c>
      <c r="K45" s="218">
        <v>0</v>
      </c>
      <c r="L45" s="219">
        <v>0</v>
      </c>
      <c r="M45" s="219">
        <v>0</v>
      </c>
      <c r="N45" s="219">
        <v>0</v>
      </c>
      <c r="O45" s="224">
        <f t="shared" si="4"/>
        <v>193</v>
      </c>
      <c r="P45" s="136"/>
      <c r="Q45" s="136"/>
      <c r="R45" s="136"/>
      <c r="S45" s="136"/>
      <c r="T45" s="136"/>
      <c r="U45" s="136"/>
      <c r="V45" s="209"/>
      <c r="W45" s="136"/>
      <c r="X45" s="136"/>
      <c r="Y45" s="136"/>
      <c r="Z45" s="136"/>
      <c r="AA45" s="136"/>
      <c r="AB45" s="157"/>
      <c r="AC45" s="136"/>
      <c r="AD45" s="191"/>
      <c r="AE45" s="175"/>
      <c r="AF45" s="180"/>
      <c r="AG45" s="180"/>
      <c r="AH45" s="180"/>
      <c r="AI45" s="180"/>
      <c r="AQ45" s="180"/>
      <c r="AR45" s="180"/>
      <c r="AS45" s="180"/>
    </row>
    <row r="46" spans="1:45" s="138" customFormat="1" ht="14.45" customHeight="1" x14ac:dyDescent="0.2">
      <c r="A46" s="83"/>
      <c r="B46" s="44" t="s">
        <v>806</v>
      </c>
      <c r="C46" s="218">
        <v>1495</v>
      </c>
      <c r="D46" s="218">
        <v>1344</v>
      </c>
      <c r="E46" s="218">
        <v>957</v>
      </c>
      <c r="F46" s="218">
        <v>174</v>
      </c>
      <c r="G46" s="218">
        <v>0</v>
      </c>
      <c r="H46" s="218">
        <v>0</v>
      </c>
      <c r="I46" s="218">
        <v>0</v>
      </c>
      <c r="J46" s="218">
        <v>0</v>
      </c>
      <c r="K46" s="218">
        <v>0</v>
      </c>
      <c r="L46" s="219">
        <v>0</v>
      </c>
      <c r="M46" s="219">
        <v>0</v>
      </c>
      <c r="N46" s="219">
        <v>0</v>
      </c>
      <c r="O46" s="224">
        <f t="shared" si="4"/>
        <v>3970</v>
      </c>
      <c r="P46" s="136"/>
      <c r="Q46" s="136"/>
      <c r="R46" s="136"/>
      <c r="S46" s="136"/>
      <c r="T46" s="136"/>
      <c r="U46" s="136"/>
      <c r="V46" s="209"/>
      <c r="W46" s="136"/>
      <c r="X46" s="136"/>
      <c r="Y46" s="136"/>
      <c r="Z46" s="136"/>
      <c r="AA46" s="136"/>
      <c r="AB46" s="157"/>
      <c r="AC46" s="136"/>
      <c r="AD46" s="191"/>
      <c r="AE46" s="175"/>
      <c r="AF46" s="180"/>
      <c r="AG46" s="180"/>
      <c r="AH46" s="180"/>
      <c r="AI46" s="180"/>
      <c r="AQ46" s="180"/>
      <c r="AR46" s="180"/>
      <c r="AS46" s="180"/>
    </row>
    <row r="47" spans="1:45" s="138" customFormat="1" ht="14.45" customHeight="1" x14ac:dyDescent="0.2">
      <c r="A47" s="221" t="s">
        <v>817</v>
      </c>
      <c r="B47" s="222" t="s">
        <v>1</v>
      </c>
      <c r="C47" s="223">
        <f t="shared" ref="C47:N47" si="5">SUM(C48:C50)</f>
        <v>1097</v>
      </c>
      <c r="D47" s="223">
        <f t="shared" si="5"/>
        <v>1401</v>
      </c>
      <c r="E47" s="223">
        <f t="shared" si="5"/>
        <v>831</v>
      </c>
      <c r="F47" s="223">
        <f t="shared" si="5"/>
        <v>191</v>
      </c>
      <c r="G47" s="223">
        <f t="shared" si="5"/>
        <v>0</v>
      </c>
      <c r="H47" s="223">
        <f t="shared" si="5"/>
        <v>0</v>
      </c>
      <c r="I47" s="223">
        <f t="shared" si="5"/>
        <v>0</v>
      </c>
      <c r="J47" s="223">
        <f t="shared" si="5"/>
        <v>0</v>
      </c>
      <c r="K47" s="223">
        <f t="shared" si="5"/>
        <v>0</v>
      </c>
      <c r="L47" s="223">
        <f t="shared" si="5"/>
        <v>0</v>
      </c>
      <c r="M47" s="223">
        <f t="shared" si="5"/>
        <v>0</v>
      </c>
      <c r="N47" s="223">
        <f t="shared" si="5"/>
        <v>0</v>
      </c>
      <c r="O47" s="223">
        <f t="shared" si="4"/>
        <v>3520</v>
      </c>
      <c r="P47" s="136"/>
      <c r="Q47" s="136"/>
      <c r="R47" s="136"/>
      <c r="S47" s="136"/>
      <c r="T47" s="136"/>
      <c r="U47" s="136"/>
      <c r="V47" s="209"/>
      <c r="W47" s="136"/>
      <c r="X47" s="136"/>
      <c r="Y47" s="136"/>
      <c r="Z47" s="136"/>
      <c r="AA47" s="136"/>
      <c r="AB47" s="157"/>
      <c r="AC47" s="136"/>
      <c r="AD47" s="191"/>
      <c r="AE47" s="175"/>
      <c r="AF47" s="180"/>
      <c r="AG47" s="180"/>
      <c r="AH47" s="180"/>
      <c r="AI47" s="180"/>
      <c r="AP47" s="180"/>
      <c r="AQ47" s="180"/>
      <c r="AR47" s="180"/>
      <c r="AS47" s="180"/>
    </row>
    <row r="48" spans="1:45" s="138" customFormat="1" ht="14.45" customHeight="1" x14ac:dyDescent="0.2">
      <c r="A48" s="83"/>
      <c r="B48" s="44" t="s">
        <v>803</v>
      </c>
      <c r="C48" s="218">
        <v>142</v>
      </c>
      <c r="D48" s="218">
        <v>161</v>
      </c>
      <c r="E48" s="218">
        <v>163</v>
      </c>
      <c r="F48" s="218">
        <v>52</v>
      </c>
      <c r="G48" s="218">
        <v>0</v>
      </c>
      <c r="H48" s="218">
        <v>0</v>
      </c>
      <c r="I48" s="218">
        <v>0</v>
      </c>
      <c r="J48" s="218">
        <v>0</v>
      </c>
      <c r="K48" s="218">
        <v>0</v>
      </c>
      <c r="L48" s="219">
        <v>0</v>
      </c>
      <c r="M48" s="219">
        <v>0</v>
      </c>
      <c r="N48" s="219">
        <v>0</v>
      </c>
      <c r="O48" s="224">
        <f t="shared" si="4"/>
        <v>518</v>
      </c>
      <c r="P48" s="136"/>
      <c r="Q48" s="136"/>
      <c r="R48" s="136"/>
      <c r="S48" s="136"/>
      <c r="T48" s="136"/>
      <c r="U48" s="136"/>
      <c r="V48" s="214"/>
      <c r="W48" s="157"/>
      <c r="X48" s="157"/>
      <c r="Y48" s="157"/>
      <c r="Z48" s="157"/>
      <c r="AA48" s="157"/>
      <c r="AB48" s="157"/>
      <c r="AC48" s="157"/>
      <c r="AD48" s="191"/>
      <c r="AE48" s="191"/>
      <c r="AF48" s="180"/>
      <c r="AG48" s="180"/>
      <c r="AH48" s="180"/>
      <c r="AI48" s="180"/>
      <c r="AP48" s="180"/>
      <c r="AQ48" s="180"/>
      <c r="AR48" s="180"/>
      <c r="AS48" s="180"/>
    </row>
    <row r="49" spans="1:45" s="138" customFormat="1" ht="14.45" customHeight="1" x14ac:dyDescent="0.2">
      <c r="A49" s="83"/>
      <c r="B49" s="44" t="s">
        <v>804</v>
      </c>
      <c r="C49" s="218">
        <v>164</v>
      </c>
      <c r="D49" s="218">
        <v>191</v>
      </c>
      <c r="E49" s="218">
        <v>211</v>
      </c>
      <c r="F49" s="218">
        <v>77</v>
      </c>
      <c r="G49" s="218">
        <v>0</v>
      </c>
      <c r="H49" s="218">
        <v>0</v>
      </c>
      <c r="I49" s="218">
        <v>0</v>
      </c>
      <c r="J49" s="218">
        <v>0</v>
      </c>
      <c r="K49" s="218">
        <v>0</v>
      </c>
      <c r="L49" s="219">
        <v>0</v>
      </c>
      <c r="M49" s="219">
        <v>0</v>
      </c>
      <c r="N49" s="219">
        <v>0</v>
      </c>
      <c r="O49" s="224">
        <f t="shared" si="4"/>
        <v>643</v>
      </c>
      <c r="P49" s="136"/>
      <c r="Q49" s="136"/>
      <c r="R49" s="136"/>
      <c r="S49" s="136"/>
      <c r="T49" s="136"/>
      <c r="U49" s="157"/>
      <c r="V49" s="214"/>
      <c r="W49" s="157"/>
      <c r="X49" s="157"/>
      <c r="Y49" s="157"/>
      <c r="Z49" s="157"/>
      <c r="AA49" s="157"/>
      <c r="AB49" s="157"/>
      <c r="AC49" s="157"/>
      <c r="AD49" s="191"/>
      <c r="AE49" s="191"/>
      <c r="AF49" s="180"/>
      <c r="AG49" s="180"/>
      <c r="AH49" s="180"/>
      <c r="AI49" s="180"/>
      <c r="AL49" s="180"/>
      <c r="AM49" s="180"/>
      <c r="AN49" s="180"/>
      <c r="AO49" s="180"/>
      <c r="AP49" s="180"/>
      <c r="AQ49" s="180"/>
      <c r="AR49" s="180"/>
      <c r="AS49" s="180"/>
    </row>
    <row r="50" spans="1:45" s="138" customFormat="1" ht="14.45" customHeight="1" x14ac:dyDescent="0.2">
      <c r="A50" s="83"/>
      <c r="B50" s="44" t="s">
        <v>806</v>
      </c>
      <c r="C50" s="218">
        <v>791</v>
      </c>
      <c r="D50" s="218">
        <v>1049</v>
      </c>
      <c r="E50" s="218">
        <v>457</v>
      </c>
      <c r="F50" s="218">
        <v>62</v>
      </c>
      <c r="G50" s="218">
        <v>0</v>
      </c>
      <c r="H50" s="218">
        <v>0</v>
      </c>
      <c r="I50" s="218">
        <v>0</v>
      </c>
      <c r="J50" s="218">
        <v>0</v>
      </c>
      <c r="K50" s="218">
        <v>0</v>
      </c>
      <c r="L50" s="219">
        <v>0</v>
      </c>
      <c r="M50" s="219">
        <v>0</v>
      </c>
      <c r="N50" s="219">
        <v>0</v>
      </c>
      <c r="O50" s="224">
        <f t="shared" si="4"/>
        <v>2359</v>
      </c>
      <c r="P50" s="136"/>
      <c r="Q50" s="136"/>
      <c r="R50" s="136"/>
      <c r="S50" s="136"/>
      <c r="T50" s="136"/>
      <c r="U50" s="136"/>
      <c r="V50" s="209"/>
      <c r="W50" s="136"/>
      <c r="X50" s="136"/>
      <c r="Y50" s="136"/>
      <c r="Z50" s="136"/>
      <c r="AA50" s="136"/>
      <c r="AB50" s="136"/>
      <c r="AC50" s="136"/>
      <c r="AD50" s="191"/>
      <c r="AE50" s="175"/>
      <c r="AF50" s="180"/>
      <c r="AG50" s="180"/>
      <c r="AH50" s="180"/>
      <c r="AI50" s="180"/>
      <c r="AP50" s="180"/>
      <c r="AQ50" s="180"/>
      <c r="AR50" s="180"/>
      <c r="AS50" s="180"/>
    </row>
    <row r="51" spans="1:45" s="138" customFormat="1" ht="14.45" customHeight="1" x14ac:dyDescent="0.2">
      <c r="A51" s="222" t="s">
        <v>2</v>
      </c>
      <c r="B51" s="222" t="s">
        <v>1</v>
      </c>
      <c r="C51" s="223">
        <f t="shared" ref="C51:N51" si="6">SUM(C52:C54)</f>
        <v>1875</v>
      </c>
      <c r="D51" s="223">
        <f t="shared" si="6"/>
        <v>2183</v>
      </c>
      <c r="E51" s="223">
        <f t="shared" si="6"/>
        <v>5436</v>
      </c>
      <c r="F51" s="223">
        <f t="shared" si="6"/>
        <v>1388</v>
      </c>
      <c r="G51" s="223">
        <f t="shared" si="6"/>
        <v>0</v>
      </c>
      <c r="H51" s="223">
        <f t="shared" si="6"/>
        <v>0</v>
      </c>
      <c r="I51" s="223">
        <f t="shared" si="6"/>
        <v>0</v>
      </c>
      <c r="J51" s="223">
        <f t="shared" si="6"/>
        <v>0</v>
      </c>
      <c r="K51" s="223">
        <f t="shared" si="6"/>
        <v>0</v>
      </c>
      <c r="L51" s="223">
        <f t="shared" si="6"/>
        <v>0</v>
      </c>
      <c r="M51" s="223">
        <f t="shared" si="6"/>
        <v>0</v>
      </c>
      <c r="N51" s="223">
        <f t="shared" si="6"/>
        <v>0</v>
      </c>
      <c r="O51" s="223">
        <f t="shared" si="4"/>
        <v>10882</v>
      </c>
      <c r="P51" s="136"/>
      <c r="Q51" s="136"/>
      <c r="R51" s="136"/>
      <c r="S51" s="136"/>
      <c r="T51" s="136"/>
      <c r="U51" s="157"/>
      <c r="V51" s="214"/>
      <c r="W51" s="157"/>
      <c r="X51" s="157"/>
      <c r="Y51" s="157"/>
      <c r="Z51" s="157"/>
      <c r="AA51" s="157"/>
      <c r="AB51" s="157"/>
      <c r="AC51" s="157"/>
      <c r="AD51" s="191"/>
      <c r="AE51" s="191"/>
      <c r="AF51" s="180"/>
      <c r="AG51" s="180"/>
      <c r="AH51" s="180"/>
      <c r="AI51" s="180"/>
      <c r="AP51" s="180"/>
      <c r="AQ51" s="180"/>
      <c r="AR51" s="180"/>
      <c r="AS51" s="180"/>
    </row>
    <row r="52" spans="1:45" s="138" customFormat="1" ht="14.45" customHeight="1" x14ac:dyDescent="0.2">
      <c r="A52" s="44"/>
      <c r="B52" s="44" t="s">
        <v>803</v>
      </c>
      <c r="C52" s="218">
        <v>134</v>
      </c>
      <c r="D52" s="218">
        <v>162</v>
      </c>
      <c r="E52" s="218">
        <v>215</v>
      </c>
      <c r="F52" s="218">
        <v>60</v>
      </c>
      <c r="G52" s="218">
        <v>0</v>
      </c>
      <c r="H52" s="218">
        <v>0</v>
      </c>
      <c r="I52" s="218">
        <v>0</v>
      </c>
      <c r="J52" s="218">
        <v>0</v>
      </c>
      <c r="K52" s="218">
        <v>0</v>
      </c>
      <c r="L52" s="219">
        <v>0</v>
      </c>
      <c r="M52" s="219">
        <v>0</v>
      </c>
      <c r="N52" s="219">
        <v>0</v>
      </c>
      <c r="O52" s="224">
        <f t="shared" si="4"/>
        <v>571</v>
      </c>
      <c r="P52" s="136"/>
      <c r="Q52" s="136"/>
      <c r="R52" s="136"/>
      <c r="S52" s="136"/>
      <c r="T52" s="136"/>
      <c r="U52" s="136"/>
      <c r="V52" s="209"/>
      <c r="W52" s="136"/>
      <c r="X52" s="157"/>
      <c r="Y52" s="157"/>
      <c r="Z52" s="157"/>
      <c r="AA52" s="157"/>
      <c r="AB52" s="157"/>
      <c r="AC52" s="157"/>
      <c r="AD52" s="191"/>
      <c r="AE52" s="191"/>
      <c r="AF52" s="180"/>
      <c r="AG52" s="180"/>
      <c r="AH52" s="180"/>
      <c r="AI52" s="180"/>
      <c r="AO52" s="180"/>
      <c r="AP52" s="180"/>
      <c r="AQ52" s="180"/>
      <c r="AR52" s="180"/>
      <c r="AS52" s="180"/>
    </row>
    <row r="53" spans="1:45" s="138" customFormat="1" ht="14.45" customHeight="1" x14ac:dyDescent="0.2">
      <c r="A53" s="44"/>
      <c r="B53" s="44" t="s">
        <v>804</v>
      </c>
      <c r="C53" s="218">
        <v>264</v>
      </c>
      <c r="D53" s="218">
        <v>308</v>
      </c>
      <c r="E53" s="218">
        <v>408</v>
      </c>
      <c r="F53" s="218">
        <v>159</v>
      </c>
      <c r="G53" s="218">
        <v>0</v>
      </c>
      <c r="H53" s="218">
        <v>0</v>
      </c>
      <c r="I53" s="218">
        <v>0</v>
      </c>
      <c r="J53" s="218">
        <v>0</v>
      </c>
      <c r="K53" s="218">
        <v>0</v>
      </c>
      <c r="L53" s="219">
        <v>0</v>
      </c>
      <c r="M53" s="219">
        <v>0</v>
      </c>
      <c r="N53" s="219">
        <v>0</v>
      </c>
      <c r="O53" s="224">
        <f t="shared" si="4"/>
        <v>1139</v>
      </c>
      <c r="P53" s="136"/>
      <c r="Q53" s="136"/>
      <c r="R53" s="136"/>
      <c r="S53" s="136"/>
      <c r="T53" s="136"/>
      <c r="U53" s="136"/>
      <c r="V53" s="209"/>
      <c r="W53" s="136"/>
      <c r="X53" s="136"/>
      <c r="Y53" s="157"/>
      <c r="Z53" s="157"/>
      <c r="AA53" s="157"/>
      <c r="AB53" s="157"/>
      <c r="AC53" s="136"/>
      <c r="AD53" s="191"/>
      <c r="AE53" s="175"/>
      <c r="AF53" s="180"/>
      <c r="AG53" s="180"/>
      <c r="AH53" s="180"/>
      <c r="AI53" s="180"/>
      <c r="AP53" s="180"/>
      <c r="AQ53" s="180"/>
      <c r="AR53" s="180"/>
      <c r="AS53" s="180"/>
    </row>
    <row r="54" spans="1:45" s="138" customFormat="1" ht="14.45" customHeight="1" x14ac:dyDescent="0.2">
      <c r="A54" s="44"/>
      <c r="B54" s="44" t="s">
        <v>806</v>
      </c>
      <c r="C54" s="218">
        <v>1477</v>
      </c>
      <c r="D54" s="218">
        <v>1713</v>
      </c>
      <c r="E54" s="218">
        <v>4813</v>
      </c>
      <c r="F54" s="218">
        <v>1169</v>
      </c>
      <c r="G54" s="218">
        <v>0</v>
      </c>
      <c r="H54" s="218">
        <v>0</v>
      </c>
      <c r="I54" s="218">
        <v>0</v>
      </c>
      <c r="J54" s="218">
        <v>0</v>
      </c>
      <c r="K54" s="218">
        <v>0</v>
      </c>
      <c r="L54" s="219">
        <v>0</v>
      </c>
      <c r="M54" s="219">
        <v>0</v>
      </c>
      <c r="N54" s="219">
        <v>0</v>
      </c>
      <c r="O54" s="224">
        <f t="shared" si="4"/>
        <v>9172</v>
      </c>
      <c r="P54" s="136"/>
      <c r="Q54" s="136"/>
      <c r="R54" s="136"/>
      <c r="S54" s="136"/>
      <c r="T54" s="136"/>
      <c r="U54" s="136"/>
      <c r="V54" s="209"/>
      <c r="W54" s="136"/>
      <c r="X54" s="157"/>
      <c r="Y54" s="157"/>
      <c r="Z54" s="157"/>
      <c r="AA54" s="157"/>
      <c r="AB54" s="157"/>
      <c r="AC54" s="157"/>
      <c r="AD54" s="191"/>
      <c r="AE54" s="191"/>
      <c r="AF54" s="180"/>
      <c r="AG54" s="180"/>
      <c r="AH54" s="180"/>
      <c r="AI54" s="180"/>
      <c r="AP54" s="180"/>
      <c r="AQ54" s="180"/>
      <c r="AR54" s="180"/>
      <c r="AS54" s="180"/>
    </row>
    <row r="55" spans="1:45" s="138" customFormat="1" ht="14.45" customHeight="1" x14ac:dyDescent="0.2">
      <c r="A55" s="222" t="s">
        <v>3</v>
      </c>
      <c r="B55" s="222" t="s">
        <v>1</v>
      </c>
      <c r="C55" s="223">
        <f t="shared" ref="C55:N55" si="7">SUM(C56:C58)</f>
        <v>431</v>
      </c>
      <c r="D55" s="223">
        <f t="shared" si="7"/>
        <v>313</v>
      </c>
      <c r="E55" s="223">
        <f t="shared" si="7"/>
        <v>1243</v>
      </c>
      <c r="F55" s="223">
        <f t="shared" si="7"/>
        <v>579</v>
      </c>
      <c r="G55" s="223">
        <f t="shared" si="7"/>
        <v>0</v>
      </c>
      <c r="H55" s="223">
        <f t="shared" si="7"/>
        <v>0</v>
      </c>
      <c r="I55" s="223">
        <f t="shared" si="7"/>
        <v>0</v>
      </c>
      <c r="J55" s="223">
        <f t="shared" si="7"/>
        <v>0</v>
      </c>
      <c r="K55" s="223">
        <f t="shared" si="7"/>
        <v>0</v>
      </c>
      <c r="L55" s="223">
        <f t="shared" si="7"/>
        <v>0</v>
      </c>
      <c r="M55" s="223">
        <f t="shared" si="7"/>
        <v>0</v>
      </c>
      <c r="N55" s="223">
        <f t="shared" si="7"/>
        <v>0</v>
      </c>
      <c r="O55" s="223">
        <f t="shared" si="4"/>
        <v>2566</v>
      </c>
      <c r="P55" s="136"/>
      <c r="Q55" s="136"/>
      <c r="R55" s="136"/>
      <c r="S55" s="136"/>
      <c r="T55" s="136"/>
      <c r="U55" s="136"/>
      <c r="V55" s="209"/>
      <c r="W55" s="136"/>
      <c r="X55" s="136"/>
      <c r="Y55" s="157"/>
      <c r="Z55" s="157"/>
      <c r="AA55" s="136"/>
      <c r="AB55" s="157"/>
      <c r="AC55" s="136"/>
      <c r="AD55" s="175"/>
      <c r="AE55" s="175"/>
      <c r="AF55" s="180"/>
      <c r="AG55" s="180"/>
      <c r="AH55" s="180"/>
      <c r="AI55" s="180"/>
      <c r="AP55" s="180"/>
      <c r="AQ55" s="180"/>
      <c r="AR55" s="180"/>
      <c r="AS55" s="180"/>
    </row>
    <row r="56" spans="1:45" s="138" customFormat="1" ht="14.45" customHeight="1" x14ac:dyDescent="0.2">
      <c r="A56" s="44"/>
      <c r="B56" s="44" t="s">
        <v>803</v>
      </c>
      <c r="C56" s="218">
        <v>117</v>
      </c>
      <c r="D56" s="218">
        <v>137</v>
      </c>
      <c r="E56" s="218">
        <v>239</v>
      </c>
      <c r="F56" s="218">
        <v>106</v>
      </c>
      <c r="G56" s="218">
        <v>0</v>
      </c>
      <c r="H56" s="218">
        <v>0</v>
      </c>
      <c r="I56" s="218">
        <v>0</v>
      </c>
      <c r="J56" s="218">
        <v>0</v>
      </c>
      <c r="K56" s="218">
        <v>0</v>
      </c>
      <c r="L56" s="219">
        <v>0</v>
      </c>
      <c r="M56" s="219">
        <v>0</v>
      </c>
      <c r="N56" s="219">
        <v>0</v>
      </c>
      <c r="O56" s="224">
        <f t="shared" si="4"/>
        <v>599</v>
      </c>
      <c r="P56" s="136"/>
      <c r="Q56" s="136"/>
      <c r="R56" s="136"/>
      <c r="S56" s="136"/>
      <c r="T56" s="136"/>
      <c r="U56" s="136"/>
      <c r="V56" s="209"/>
      <c r="W56" s="136"/>
      <c r="X56" s="136"/>
      <c r="Y56" s="136"/>
      <c r="Z56" s="157"/>
      <c r="AA56" s="157"/>
      <c r="AB56" s="157"/>
      <c r="AC56" s="157"/>
      <c r="AD56" s="191"/>
      <c r="AE56" s="191"/>
      <c r="AF56" s="180"/>
      <c r="AG56" s="180"/>
      <c r="AH56" s="180"/>
      <c r="AP56" s="180"/>
      <c r="AQ56" s="180"/>
      <c r="AR56" s="180"/>
      <c r="AS56" s="180"/>
    </row>
    <row r="57" spans="1:45" s="138" customFormat="1" ht="14.45" customHeight="1" x14ac:dyDescent="0.2">
      <c r="A57" s="44"/>
      <c r="B57" s="44" t="s">
        <v>804</v>
      </c>
      <c r="C57" s="218">
        <v>45</v>
      </c>
      <c r="D57" s="218">
        <v>49</v>
      </c>
      <c r="E57" s="218">
        <v>90</v>
      </c>
      <c r="F57" s="218">
        <v>35</v>
      </c>
      <c r="G57" s="218">
        <v>0</v>
      </c>
      <c r="H57" s="218">
        <v>0</v>
      </c>
      <c r="I57" s="218">
        <v>0</v>
      </c>
      <c r="J57" s="218">
        <v>0</v>
      </c>
      <c r="K57" s="218">
        <v>0</v>
      </c>
      <c r="L57" s="219">
        <v>0</v>
      </c>
      <c r="M57" s="219">
        <v>0</v>
      </c>
      <c r="N57" s="219">
        <v>0</v>
      </c>
      <c r="O57" s="224">
        <f t="shared" si="4"/>
        <v>219</v>
      </c>
      <c r="P57" s="136"/>
      <c r="Q57" s="136"/>
      <c r="R57" s="136"/>
      <c r="S57" s="136"/>
      <c r="T57" s="136"/>
      <c r="U57" s="136"/>
      <c r="V57" s="214"/>
      <c r="W57" s="157"/>
      <c r="X57" s="157"/>
      <c r="Y57" s="157"/>
      <c r="Z57" s="157"/>
      <c r="AA57" s="157"/>
      <c r="AB57" s="157"/>
      <c r="AC57" s="157"/>
      <c r="AD57" s="191"/>
      <c r="AE57" s="191"/>
      <c r="AF57" s="180"/>
      <c r="AG57" s="180"/>
      <c r="AH57" s="180"/>
      <c r="AI57" s="180"/>
      <c r="AP57" s="180"/>
      <c r="AQ57" s="180"/>
      <c r="AR57" s="180"/>
      <c r="AS57" s="180"/>
    </row>
    <row r="58" spans="1:45" s="138" customFormat="1" ht="14.45" customHeight="1" x14ac:dyDescent="0.2">
      <c r="A58" s="44"/>
      <c r="B58" s="44" t="s">
        <v>806</v>
      </c>
      <c r="C58" s="218">
        <v>269</v>
      </c>
      <c r="D58" s="218">
        <v>127</v>
      </c>
      <c r="E58" s="218">
        <v>914</v>
      </c>
      <c r="F58" s="218">
        <v>438</v>
      </c>
      <c r="G58" s="218">
        <v>0</v>
      </c>
      <c r="H58" s="218">
        <v>0</v>
      </c>
      <c r="I58" s="218">
        <v>0</v>
      </c>
      <c r="J58" s="218">
        <v>0</v>
      </c>
      <c r="K58" s="218">
        <v>0</v>
      </c>
      <c r="L58" s="219">
        <v>0</v>
      </c>
      <c r="M58" s="219">
        <v>0</v>
      </c>
      <c r="N58" s="219">
        <v>0</v>
      </c>
      <c r="O58" s="224">
        <f t="shared" si="4"/>
        <v>1748</v>
      </c>
      <c r="P58" s="136"/>
      <c r="Q58" s="136"/>
      <c r="R58" s="136"/>
      <c r="S58" s="136"/>
      <c r="T58" s="136"/>
      <c r="U58" s="136"/>
      <c r="V58" s="214"/>
      <c r="W58" s="157"/>
      <c r="X58" s="157"/>
      <c r="Y58" s="157"/>
      <c r="Z58" s="157"/>
      <c r="AA58" s="157"/>
      <c r="AB58" s="157"/>
      <c r="AC58" s="136"/>
      <c r="AD58" s="175"/>
      <c r="AE58" s="175"/>
      <c r="AF58" s="180"/>
      <c r="AG58" s="180"/>
      <c r="AI58" s="180"/>
      <c r="AP58" s="180"/>
      <c r="AQ58" s="180"/>
      <c r="AR58" s="180"/>
      <c r="AS58" s="180"/>
    </row>
    <row r="59" spans="1:45" s="138" customFormat="1" ht="14.45" customHeight="1" x14ac:dyDescent="0.2">
      <c r="A59" s="222" t="s">
        <v>818</v>
      </c>
      <c r="B59" s="222" t="s">
        <v>1</v>
      </c>
      <c r="C59" s="223">
        <f t="shared" ref="C59:N59" si="8">SUM(C60:C62)</f>
        <v>4745</v>
      </c>
      <c r="D59" s="223">
        <f t="shared" si="8"/>
        <v>7169</v>
      </c>
      <c r="E59" s="223">
        <f t="shared" si="8"/>
        <v>11768</v>
      </c>
      <c r="F59" s="223">
        <f t="shared" si="8"/>
        <v>3232</v>
      </c>
      <c r="G59" s="223">
        <f t="shared" si="8"/>
        <v>0</v>
      </c>
      <c r="H59" s="223">
        <f t="shared" si="8"/>
        <v>0</v>
      </c>
      <c r="I59" s="223">
        <f t="shared" si="8"/>
        <v>0</v>
      </c>
      <c r="J59" s="223">
        <f t="shared" si="8"/>
        <v>0</v>
      </c>
      <c r="K59" s="223">
        <f t="shared" si="8"/>
        <v>0</v>
      </c>
      <c r="L59" s="223">
        <f t="shared" si="8"/>
        <v>0</v>
      </c>
      <c r="M59" s="223">
        <f t="shared" si="8"/>
        <v>0</v>
      </c>
      <c r="N59" s="223">
        <f t="shared" si="8"/>
        <v>0</v>
      </c>
      <c r="O59" s="223">
        <f t="shared" si="4"/>
        <v>26914</v>
      </c>
      <c r="P59" s="136"/>
      <c r="Q59" s="136"/>
      <c r="R59" s="136"/>
      <c r="S59" s="136"/>
      <c r="T59" s="136"/>
      <c r="U59" s="136"/>
      <c r="V59" s="209"/>
      <c r="W59" s="136"/>
      <c r="X59" s="136"/>
      <c r="Y59" s="157"/>
      <c r="Z59" s="157"/>
      <c r="AA59" s="157"/>
      <c r="AB59" s="157"/>
      <c r="AC59" s="157"/>
      <c r="AD59" s="191"/>
      <c r="AE59" s="191"/>
      <c r="AF59" s="180"/>
      <c r="AG59" s="180"/>
      <c r="AH59" s="180"/>
      <c r="AI59" s="180"/>
      <c r="AP59" s="180"/>
      <c r="AQ59" s="180"/>
      <c r="AR59" s="180"/>
      <c r="AS59" s="180"/>
    </row>
    <row r="60" spans="1:45" s="138" customFormat="1" ht="14.45" customHeight="1" x14ac:dyDescent="0.2">
      <c r="A60" s="44"/>
      <c r="B60" s="44" t="s">
        <v>803</v>
      </c>
      <c r="C60" s="218">
        <v>29</v>
      </c>
      <c r="D60" s="218">
        <v>38</v>
      </c>
      <c r="E60" s="218">
        <v>67</v>
      </c>
      <c r="F60" s="218">
        <v>20</v>
      </c>
      <c r="G60" s="218">
        <v>0</v>
      </c>
      <c r="H60" s="218">
        <v>0</v>
      </c>
      <c r="I60" s="218">
        <v>0</v>
      </c>
      <c r="J60" s="218">
        <v>0</v>
      </c>
      <c r="K60" s="218">
        <v>0</v>
      </c>
      <c r="L60" s="219">
        <v>0</v>
      </c>
      <c r="M60" s="219">
        <v>0</v>
      </c>
      <c r="N60" s="219">
        <v>0</v>
      </c>
      <c r="O60" s="224">
        <f t="shared" si="4"/>
        <v>154</v>
      </c>
      <c r="P60" s="136"/>
      <c r="Q60" s="136"/>
      <c r="R60" s="136"/>
      <c r="S60" s="136"/>
      <c r="T60" s="136"/>
      <c r="U60" s="136"/>
      <c r="V60" s="209"/>
      <c r="W60" s="136"/>
      <c r="X60" s="136"/>
      <c r="Y60" s="157"/>
      <c r="Z60" s="157"/>
      <c r="AA60" s="157"/>
      <c r="AB60" s="157"/>
      <c r="AC60" s="157"/>
      <c r="AD60" s="191"/>
      <c r="AE60" s="191"/>
      <c r="AF60" s="180"/>
      <c r="AG60" s="180"/>
      <c r="AH60" s="180"/>
      <c r="AP60" s="180"/>
      <c r="AQ60" s="180"/>
      <c r="AR60" s="180"/>
      <c r="AS60" s="180"/>
    </row>
    <row r="61" spans="1:45" s="138" customFormat="1" ht="14.45" customHeight="1" x14ac:dyDescent="0.2">
      <c r="A61" s="44"/>
      <c r="B61" s="44" t="s">
        <v>804</v>
      </c>
      <c r="C61" s="218">
        <v>48</v>
      </c>
      <c r="D61" s="218">
        <v>60</v>
      </c>
      <c r="E61" s="218">
        <v>148</v>
      </c>
      <c r="F61" s="218">
        <v>29</v>
      </c>
      <c r="G61" s="218">
        <v>0</v>
      </c>
      <c r="H61" s="218">
        <v>0</v>
      </c>
      <c r="I61" s="218">
        <v>0</v>
      </c>
      <c r="J61" s="218">
        <v>0</v>
      </c>
      <c r="K61" s="218">
        <v>0</v>
      </c>
      <c r="L61" s="219">
        <v>0</v>
      </c>
      <c r="M61" s="219">
        <v>0</v>
      </c>
      <c r="N61" s="219">
        <v>0</v>
      </c>
      <c r="O61" s="224">
        <f t="shared" si="4"/>
        <v>285</v>
      </c>
      <c r="P61" s="136"/>
      <c r="Q61" s="136"/>
      <c r="R61" s="136"/>
      <c r="S61" s="136"/>
      <c r="T61" s="136"/>
      <c r="U61" s="136"/>
      <c r="V61" s="209"/>
      <c r="W61" s="136"/>
      <c r="X61" s="136"/>
      <c r="Y61" s="157"/>
      <c r="Z61" s="157"/>
      <c r="AA61" s="157"/>
      <c r="AB61" s="157"/>
      <c r="AC61" s="157"/>
      <c r="AD61" s="191"/>
      <c r="AE61" s="191"/>
      <c r="AF61" s="180"/>
      <c r="AG61" s="180"/>
      <c r="AH61" s="180"/>
      <c r="AK61" s="180"/>
      <c r="AL61" s="180"/>
      <c r="AM61" s="180"/>
      <c r="AN61" s="180"/>
      <c r="AO61" s="180"/>
      <c r="AP61" s="180"/>
      <c r="AQ61" s="180"/>
      <c r="AR61" s="180"/>
      <c r="AS61" s="180"/>
    </row>
    <row r="62" spans="1:45" s="138" customFormat="1" ht="14.45" customHeight="1" x14ac:dyDescent="0.2">
      <c r="A62" s="44"/>
      <c r="B62" s="44" t="s">
        <v>806</v>
      </c>
      <c r="C62" s="218">
        <v>4668</v>
      </c>
      <c r="D62" s="218">
        <v>7071</v>
      </c>
      <c r="E62" s="218">
        <v>11553</v>
      </c>
      <c r="F62" s="218">
        <v>3183</v>
      </c>
      <c r="G62" s="218">
        <v>0</v>
      </c>
      <c r="H62" s="218">
        <v>0</v>
      </c>
      <c r="I62" s="218">
        <v>0</v>
      </c>
      <c r="J62" s="218">
        <v>0</v>
      </c>
      <c r="K62" s="218">
        <v>0</v>
      </c>
      <c r="L62" s="219">
        <v>0</v>
      </c>
      <c r="M62" s="219">
        <v>0</v>
      </c>
      <c r="N62" s="219">
        <v>0</v>
      </c>
      <c r="O62" s="224">
        <f t="shared" si="4"/>
        <v>26475</v>
      </c>
      <c r="P62" s="136"/>
      <c r="Q62" s="136"/>
      <c r="R62" s="136"/>
      <c r="S62" s="136"/>
      <c r="T62" s="136"/>
      <c r="U62" s="136"/>
      <c r="V62" s="209"/>
      <c r="W62" s="136"/>
      <c r="X62" s="136"/>
      <c r="Y62" s="157"/>
      <c r="Z62" s="157"/>
      <c r="AA62" s="157"/>
      <c r="AB62" s="157"/>
      <c r="AC62" s="157"/>
      <c r="AD62" s="191"/>
      <c r="AE62" s="191"/>
      <c r="AF62" s="180"/>
      <c r="AG62" s="180"/>
      <c r="AI62" s="180"/>
      <c r="AP62" s="180"/>
      <c r="AQ62" s="180"/>
      <c r="AR62" s="180"/>
      <c r="AS62" s="180"/>
    </row>
    <row r="63" spans="1:45" s="138" customFormat="1" ht="12" x14ac:dyDescent="0.2">
      <c r="A63" s="196"/>
      <c r="E63" s="136"/>
      <c r="F63" s="136"/>
      <c r="G63" s="136"/>
      <c r="Q63" s="136"/>
      <c r="R63" s="147"/>
      <c r="S63" s="147"/>
      <c r="T63" s="162"/>
      <c r="U63" s="162"/>
      <c r="V63" s="225"/>
      <c r="W63" s="147"/>
      <c r="X63" s="162"/>
      <c r="Y63" s="162"/>
      <c r="Z63" s="147"/>
      <c r="AA63" s="147"/>
      <c r="AB63" s="147"/>
      <c r="AC63" s="175"/>
      <c r="AD63" s="175"/>
      <c r="AE63" s="175"/>
      <c r="AF63" s="175"/>
      <c r="AQ63" s="180"/>
      <c r="AS63" s="180"/>
    </row>
    <row r="64" spans="1:45" s="136" customFormat="1" ht="18" customHeight="1" x14ac:dyDescent="0.2">
      <c r="A64" s="374"/>
      <c r="B64" s="366"/>
      <c r="C64" s="366"/>
      <c r="D64" s="366"/>
      <c r="E64" s="366"/>
      <c r="F64" s="366"/>
      <c r="G64" s="366"/>
      <c r="H64" s="366"/>
      <c r="I64" s="366"/>
      <c r="J64" s="366"/>
      <c r="K64" s="366"/>
      <c r="L64" s="366"/>
      <c r="M64" s="366"/>
      <c r="N64" s="366"/>
      <c r="O64" s="366"/>
      <c r="P64" s="366"/>
      <c r="Q64" s="366"/>
      <c r="R64" s="366"/>
      <c r="S64" s="366"/>
      <c r="T64" s="366"/>
      <c r="U64" s="366"/>
      <c r="V64" s="375"/>
      <c r="W64" s="147"/>
      <c r="X64" s="147"/>
      <c r="Y64" s="147"/>
      <c r="Z64" s="147"/>
    </row>
    <row r="65" spans="1:33" s="138" customFormat="1" ht="12" x14ac:dyDescent="0.2">
      <c r="A65" s="196"/>
      <c r="F65" s="136"/>
      <c r="G65" s="136"/>
      <c r="H65" s="136"/>
      <c r="K65" s="136"/>
      <c r="L65" s="147"/>
      <c r="M65" s="147"/>
      <c r="N65" s="147"/>
      <c r="O65" s="147"/>
      <c r="P65" s="147"/>
      <c r="Q65" s="147"/>
      <c r="R65" s="147"/>
      <c r="S65" s="147"/>
      <c r="T65" s="147"/>
      <c r="U65" s="147"/>
      <c r="V65" s="156"/>
      <c r="W65" s="175"/>
      <c r="X65" s="175"/>
      <c r="Y65" s="175"/>
      <c r="Z65" s="175"/>
    </row>
    <row r="66" spans="1:33" s="138" customFormat="1" ht="23.25" customHeight="1" x14ac:dyDescent="0.2">
      <c r="A66" s="376" t="s">
        <v>819</v>
      </c>
      <c r="B66" s="377"/>
      <c r="C66" s="377"/>
      <c r="D66" s="377"/>
      <c r="E66" s="377"/>
      <c r="F66" s="377"/>
      <c r="G66" s="377"/>
      <c r="H66" s="377"/>
      <c r="I66" s="377"/>
      <c r="J66" s="377"/>
      <c r="K66" s="377"/>
      <c r="L66" s="377"/>
      <c r="M66" s="377"/>
      <c r="N66" s="377"/>
      <c r="O66" s="147"/>
      <c r="P66" s="147"/>
      <c r="Q66" s="208"/>
      <c r="R66" s="208"/>
      <c r="S66" s="208"/>
      <c r="T66" s="208"/>
      <c r="U66" s="208"/>
      <c r="V66" s="226"/>
      <c r="W66" s="176"/>
      <c r="X66" s="176"/>
      <c r="Y66" s="176"/>
      <c r="Z66" s="176"/>
      <c r="AA66" s="179"/>
      <c r="AB66" s="179"/>
    </row>
    <row r="67" spans="1:33" s="138" customFormat="1" ht="22.5" customHeight="1" x14ac:dyDescent="0.2">
      <c r="A67" s="43" t="s">
        <v>790</v>
      </c>
      <c r="B67" s="43" t="s">
        <v>791</v>
      </c>
      <c r="C67" s="43" t="s">
        <v>792</v>
      </c>
      <c r="D67" s="43" t="s">
        <v>793</v>
      </c>
      <c r="E67" s="43" t="s">
        <v>794</v>
      </c>
      <c r="F67" s="43" t="s">
        <v>795</v>
      </c>
      <c r="G67" s="43" t="s">
        <v>796</v>
      </c>
      <c r="H67" s="43" t="s">
        <v>797</v>
      </c>
      <c r="I67" s="43" t="s">
        <v>798</v>
      </c>
      <c r="J67" s="43" t="s">
        <v>799</v>
      </c>
      <c r="K67" s="43" t="s">
        <v>800</v>
      </c>
      <c r="L67" s="43" t="s">
        <v>801</v>
      </c>
      <c r="M67" s="43" t="s">
        <v>802</v>
      </c>
      <c r="N67" s="43" t="s">
        <v>820</v>
      </c>
      <c r="O67" s="147"/>
      <c r="P67" s="208"/>
      <c r="Q67" s="208"/>
      <c r="R67" s="208"/>
      <c r="S67" s="208"/>
      <c r="T67" s="208"/>
      <c r="U67" s="208"/>
      <c r="V67" s="226"/>
      <c r="W67" s="176"/>
      <c r="X67" s="176"/>
      <c r="Y67" s="176"/>
      <c r="Z67" s="176"/>
      <c r="AA67" s="179"/>
      <c r="AB67" s="179"/>
      <c r="AC67" s="179"/>
      <c r="AD67" s="179"/>
      <c r="AE67" s="179"/>
      <c r="AF67" s="179"/>
    </row>
    <row r="68" spans="1:33" s="138" customFormat="1" ht="12" x14ac:dyDescent="0.2">
      <c r="A68" s="227" t="s">
        <v>821</v>
      </c>
      <c r="B68" s="228">
        <v>20608.193548387098</v>
      </c>
      <c r="C68" s="229">
        <v>21753.9</v>
      </c>
      <c r="D68" s="230">
        <v>16136.1935483871</v>
      </c>
      <c r="E68" s="229">
        <v>12375</v>
      </c>
      <c r="F68" s="230">
        <v>0</v>
      </c>
      <c r="G68" s="229">
        <v>0</v>
      </c>
      <c r="H68" s="229">
        <v>0</v>
      </c>
      <c r="I68" s="230">
        <v>0</v>
      </c>
      <c r="J68" s="229">
        <v>0</v>
      </c>
      <c r="K68" s="230">
        <v>0</v>
      </c>
      <c r="L68" s="230">
        <v>0</v>
      </c>
      <c r="M68" s="229">
        <v>0</v>
      </c>
      <c r="N68" s="230">
        <v>18537.198113207502</v>
      </c>
      <c r="O68" s="231"/>
      <c r="P68" s="232"/>
      <c r="Q68" s="232"/>
      <c r="R68" s="232"/>
      <c r="S68" s="232"/>
      <c r="T68" s="232"/>
      <c r="U68" s="232"/>
      <c r="V68" s="233"/>
      <c r="W68" s="234"/>
      <c r="X68" s="234"/>
      <c r="Y68" s="234"/>
      <c r="Z68" s="234"/>
      <c r="AA68" s="235"/>
      <c r="AB68" s="235"/>
    </row>
    <row r="69" spans="1:33" s="138" customFormat="1" ht="12" x14ac:dyDescent="0.2">
      <c r="A69" s="236" t="s">
        <v>803</v>
      </c>
      <c r="B69" s="194">
        <v>993.96774193548401</v>
      </c>
      <c r="C69" s="237">
        <v>1011.4</v>
      </c>
      <c r="D69" s="237">
        <v>1048.7419354838701</v>
      </c>
      <c r="E69" s="237">
        <v>1045.2142857142901</v>
      </c>
      <c r="F69" s="237">
        <v>0</v>
      </c>
      <c r="G69" s="237">
        <v>0</v>
      </c>
      <c r="H69" s="237">
        <v>0</v>
      </c>
      <c r="I69" s="237">
        <v>0</v>
      </c>
      <c r="J69" s="237">
        <v>0</v>
      </c>
      <c r="K69" s="237">
        <v>0</v>
      </c>
      <c r="L69" s="237">
        <v>0</v>
      </c>
      <c r="M69" s="237">
        <v>0</v>
      </c>
      <c r="N69" s="237">
        <v>1021.68867924528</v>
      </c>
      <c r="O69" s="147"/>
      <c r="P69" s="232"/>
      <c r="Q69" s="232"/>
      <c r="R69" s="232"/>
      <c r="S69" s="232"/>
      <c r="T69" s="232"/>
      <c r="U69" s="162"/>
      <c r="V69" s="233"/>
      <c r="W69" s="234"/>
      <c r="X69" s="234"/>
      <c r="Y69" s="234"/>
      <c r="Z69" s="234"/>
      <c r="AA69" s="235"/>
      <c r="AB69" s="235"/>
      <c r="AC69" s="235"/>
      <c r="AD69" s="235"/>
      <c r="AE69" s="235"/>
      <c r="AF69" s="235"/>
      <c r="AG69" s="235"/>
    </row>
    <row r="70" spans="1:33" s="138" customFormat="1" ht="12" x14ac:dyDescent="0.2">
      <c r="A70" s="238" t="s">
        <v>804</v>
      </c>
      <c r="B70" s="194">
        <v>399.06451612903197</v>
      </c>
      <c r="C70" s="237">
        <v>432.83333333333297</v>
      </c>
      <c r="D70" s="237">
        <v>423.22580645161298</v>
      </c>
      <c r="E70" s="237">
        <v>334</v>
      </c>
      <c r="F70" s="237">
        <v>0</v>
      </c>
      <c r="G70" s="237">
        <v>0</v>
      </c>
      <c r="H70" s="237">
        <v>0</v>
      </c>
      <c r="I70" s="237">
        <v>0</v>
      </c>
      <c r="J70" s="237">
        <v>0</v>
      </c>
      <c r="K70" s="237">
        <v>0</v>
      </c>
      <c r="L70" s="237">
        <v>0</v>
      </c>
      <c r="M70" s="237">
        <v>0</v>
      </c>
      <c r="N70" s="237">
        <v>407.094339622642</v>
      </c>
      <c r="O70" s="147"/>
      <c r="P70" s="208"/>
      <c r="Q70" s="208"/>
      <c r="R70" s="208"/>
      <c r="S70" s="208"/>
      <c r="T70" s="208"/>
      <c r="U70" s="208"/>
      <c r="V70" s="226"/>
      <c r="W70" s="176"/>
      <c r="X70" s="176"/>
      <c r="Y70" s="176"/>
      <c r="Z70" s="176"/>
      <c r="AA70" s="235"/>
      <c r="AB70" s="235"/>
      <c r="AC70" s="235"/>
      <c r="AG70" s="235"/>
    </row>
    <row r="71" spans="1:33" s="240" customFormat="1" ht="12" x14ac:dyDescent="0.2">
      <c r="A71" s="238" t="s">
        <v>806</v>
      </c>
      <c r="B71" s="194">
        <v>19215.161290322601</v>
      </c>
      <c r="C71" s="237">
        <v>20309.666666666701</v>
      </c>
      <c r="D71" s="237">
        <v>14664.225806451601</v>
      </c>
      <c r="E71" s="237">
        <v>10995.785714285699</v>
      </c>
      <c r="F71" s="237">
        <v>0</v>
      </c>
      <c r="G71" s="237">
        <v>0</v>
      </c>
      <c r="H71" s="237">
        <v>0</v>
      </c>
      <c r="I71" s="237">
        <v>0</v>
      </c>
      <c r="J71" s="237">
        <v>0</v>
      </c>
      <c r="K71" s="237">
        <v>0</v>
      </c>
      <c r="L71" s="237">
        <v>0</v>
      </c>
      <c r="M71" s="237">
        <v>0</v>
      </c>
      <c r="N71" s="237">
        <v>17108.415094339602</v>
      </c>
      <c r="O71" s="232"/>
      <c r="P71" s="232"/>
      <c r="Q71" s="232"/>
      <c r="R71" s="232"/>
      <c r="S71" s="232"/>
      <c r="T71" s="232"/>
      <c r="U71" s="232"/>
      <c r="V71" s="233"/>
      <c r="W71" s="239"/>
      <c r="X71" s="239"/>
      <c r="Y71" s="239"/>
      <c r="Z71" s="239"/>
      <c r="AA71" s="239"/>
      <c r="AB71" s="239"/>
      <c r="AC71" s="239"/>
      <c r="AD71" s="239"/>
      <c r="AE71" s="239"/>
      <c r="AF71" s="239"/>
      <c r="AG71" s="239"/>
    </row>
    <row r="72" spans="1:33" s="138" customFormat="1" ht="12" x14ac:dyDescent="0.2">
      <c r="A72" s="227" t="s">
        <v>822</v>
      </c>
      <c r="B72" s="228">
        <v>8223.6451612903202</v>
      </c>
      <c r="C72" s="229">
        <v>8528.3666666666704</v>
      </c>
      <c r="D72" s="230">
        <v>8502.0322580645206</v>
      </c>
      <c r="E72" s="229">
        <v>8365.2142857142899</v>
      </c>
      <c r="F72" s="230">
        <v>0</v>
      </c>
      <c r="G72" s="229">
        <v>0</v>
      </c>
      <c r="H72" s="229">
        <v>0</v>
      </c>
      <c r="I72" s="230">
        <v>0</v>
      </c>
      <c r="J72" s="229">
        <v>0</v>
      </c>
      <c r="K72" s="230">
        <v>0</v>
      </c>
      <c r="L72" s="230">
        <v>0</v>
      </c>
      <c r="M72" s="229">
        <v>0</v>
      </c>
      <c r="N72" s="230">
        <v>8410</v>
      </c>
      <c r="O72" s="147"/>
      <c r="P72" s="232"/>
      <c r="Q72" s="232"/>
      <c r="R72" s="232"/>
      <c r="S72" s="232"/>
      <c r="T72" s="232"/>
      <c r="U72" s="232"/>
      <c r="V72" s="233"/>
      <c r="W72" s="235"/>
      <c r="X72" s="235"/>
      <c r="Y72" s="235"/>
      <c r="Z72" s="235"/>
      <c r="AA72" s="235"/>
      <c r="AB72" s="235"/>
      <c r="AC72" s="235"/>
      <c r="AD72" s="235"/>
      <c r="AE72" s="235"/>
      <c r="AF72" s="235"/>
      <c r="AG72" s="235"/>
    </row>
    <row r="73" spans="1:33" s="138" customFormat="1" ht="12" x14ac:dyDescent="0.2">
      <c r="A73" s="236" t="s">
        <v>803</v>
      </c>
      <c r="B73" s="194">
        <v>5828.6774193548399</v>
      </c>
      <c r="C73" s="237">
        <v>6007.3</v>
      </c>
      <c r="D73" s="237">
        <v>6132.22580645161</v>
      </c>
      <c r="E73" s="237">
        <v>6068.3571428571404</v>
      </c>
      <c r="F73" s="237">
        <v>0</v>
      </c>
      <c r="G73" s="237">
        <v>0</v>
      </c>
      <c r="H73" s="237">
        <v>0</v>
      </c>
      <c r="I73" s="237">
        <v>0</v>
      </c>
      <c r="J73" s="237">
        <v>0</v>
      </c>
      <c r="K73" s="237">
        <v>0</v>
      </c>
      <c r="L73" s="237">
        <v>0</v>
      </c>
      <c r="M73" s="237">
        <v>0</v>
      </c>
      <c r="N73" s="237">
        <v>5999.6603773584902</v>
      </c>
      <c r="O73" s="147"/>
      <c r="P73" s="232"/>
      <c r="Q73" s="232"/>
      <c r="R73" s="232"/>
      <c r="S73" s="232"/>
      <c r="T73" s="232"/>
      <c r="U73" s="232"/>
      <c r="V73" s="233"/>
      <c r="W73" s="235"/>
      <c r="X73" s="235"/>
      <c r="Y73" s="235"/>
      <c r="Z73" s="235"/>
      <c r="AA73" s="235"/>
      <c r="AB73" s="235"/>
      <c r="AC73" s="180"/>
      <c r="AD73" s="235"/>
      <c r="AE73" s="235"/>
      <c r="AF73" s="235"/>
      <c r="AG73" s="235"/>
    </row>
    <row r="74" spans="1:33" s="138" customFormat="1" ht="12" x14ac:dyDescent="0.2">
      <c r="A74" s="238" t="s">
        <v>804</v>
      </c>
      <c r="B74" s="194">
        <v>1827.38709677419</v>
      </c>
      <c r="C74" s="237">
        <v>1991.1666666666699</v>
      </c>
      <c r="D74" s="237">
        <v>1929.1935483871</v>
      </c>
      <c r="E74" s="237">
        <v>1918.1428571428601</v>
      </c>
      <c r="F74" s="237">
        <v>0</v>
      </c>
      <c r="G74" s="237">
        <v>0</v>
      </c>
      <c r="H74" s="237">
        <v>0</v>
      </c>
      <c r="I74" s="237">
        <v>0</v>
      </c>
      <c r="J74" s="237">
        <v>0</v>
      </c>
      <c r="K74" s="237">
        <v>0</v>
      </c>
      <c r="L74" s="237">
        <v>0</v>
      </c>
      <c r="M74" s="237">
        <v>0</v>
      </c>
      <c r="N74" s="237">
        <v>1915.5</v>
      </c>
      <c r="O74" s="147"/>
      <c r="P74" s="232"/>
      <c r="Q74" s="232"/>
      <c r="R74" s="232"/>
      <c r="S74" s="232"/>
      <c r="T74" s="162"/>
      <c r="U74" s="232"/>
      <c r="V74" s="233"/>
      <c r="W74" s="235"/>
      <c r="X74" s="235"/>
      <c r="Y74" s="235"/>
      <c r="Z74" s="235"/>
      <c r="AA74" s="235"/>
      <c r="AB74" s="235"/>
      <c r="AC74" s="235"/>
      <c r="AD74" s="235"/>
      <c r="AE74" s="235"/>
      <c r="AF74" s="235"/>
      <c r="AG74" s="235"/>
    </row>
    <row r="75" spans="1:33" s="138" customFormat="1" ht="12" x14ac:dyDescent="0.2">
      <c r="A75" s="238" t="s">
        <v>806</v>
      </c>
      <c r="B75" s="237">
        <v>567.58064516129002</v>
      </c>
      <c r="C75" s="237">
        <v>529.9</v>
      </c>
      <c r="D75" s="237">
        <v>440.61290322580601</v>
      </c>
      <c r="E75" s="237">
        <v>378.71428571428601</v>
      </c>
      <c r="F75" s="237">
        <v>0</v>
      </c>
      <c r="G75" s="237">
        <v>0</v>
      </c>
      <c r="H75" s="237">
        <v>0</v>
      </c>
      <c r="I75" s="237">
        <v>0</v>
      </c>
      <c r="J75" s="237">
        <v>0</v>
      </c>
      <c r="K75" s="237">
        <v>0</v>
      </c>
      <c r="L75" s="237">
        <v>0</v>
      </c>
      <c r="M75" s="237">
        <v>0</v>
      </c>
      <c r="N75" s="237">
        <v>494.83962264150898</v>
      </c>
      <c r="O75" s="147"/>
      <c r="P75" s="232"/>
      <c r="Q75" s="232"/>
      <c r="R75" s="232"/>
      <c r="S75" s="232"/>
      <c r="T75" s="232"/>
      <c r="U75" s="232"/>
      <c r="V75" s="233"/>
      <c r="W75" s="235"/>
      <c r="X75" s="235"/>
      <c r="Y75" s="235"/>
      <c r="Z75" s="180"/>
      <c r="AA75" s="235"/>
      <c r="AB75" s="235"/>
      <c r="AC75" s="235"/>
      <c r="AD75" s="235"/>
      <c r="AG75" s="235"/>
    </row>
    <row r="76" spans="1:33" s="138" customFormat="1" ht="12" x14ac:dyDescent="0.2">
      <c r="A76" s="227" t="s">
        <v>823</v>
      </c>
      <c r="B76" s="228">
        <v>28831.838709677399</v>
      </c>
      <c r="C76" s="229">
        <v>30282.266666666699</v>
      </c>
      <c r="D76" s="230">
        <v>24638.225806451599</v>
      </c>
      <c r="E76" s="229">
        <v>20740.214285714301</v>
      </c>
      <c r="F76" s="230">
        <v>0</v>
      </c>
      <c r="G76" s="229">
        <v>0</v>
      </c>
      <c r="H76" s="229">
        <v>0</v>
      </c>
      <c r="I76" s="230">
        <v>0</v>
      </c>
      <c r="J76" s="229">
        <v>0</v>
      </c>
      <c r="K76" s="230">
        <v>0</v>
      </c>
      <c r="L76" s="230">
        <v>0</v>
      </c>
      <c r="M76" s="229">
        <v>0</v>
      </c>
      <c r="N76" s="230">
        <v>26947.198113207502</v>
      </c>
      <c r="O76" s="147"/>
      <c r="P76" s="232"/>
      <c r="Q76" s="232"/>
      <c r="R76" s="232"/>
      <c r="S76" s="232"/>
      <c r="T76" s="232"/>
      <c r="U76" s="232"/>
      <c r="V76" s="233"/>
      <c r="W76" s="235"/>
      <c r="X76" s="235"/>
      <c r="Y76" s="235"/>
      <c r="Z76" s="235"/>
      <c r="AA76" s="235"/>
      <c r="AB76" s="235"/>
      <c r="AC76" s="235"/>
      <c r="AD76" s="235"/>
      <c r="AG76" s="235"/>
    </row>
    <row r="77" spans="1:33" s="138" customFormat="1" ht="12" x14ac:dyDescent="0.2">
      <c r="A77" s="236" t="s">
        <v>803</v>
      </c>
      <c r="B77" s="194">
        <v>6822.6451612903202</v>
      </c>
      <c r="C77" s="237">
        <v>7018.7</v>
      </c>
      <c r="D77" s="237">
        <v>7180.9677419354803</v>
      </c>
      <c r="E77" s="237">
        <v>7113.5714285714303</v>
      </c>
      <c r="F77" s="237">
        <v>0</v>
      </c>
      <c r="G77" s="237">
        <v>0</v>
      </c>
      <c r="H77" s="237">
        <v>0</v>
      </c>
      <c r="I77" s="237">
        <v>0</v>
      </c>
      <c r="J77" s="237">
        <v>0</v>
      </c>
      <c r="K77" s="237">
        <v>0</v>
      </c>
      <c r="L77" s="237">
        <v>0</v>
      </c>
      <c r="M77" s="237">
        <v>0</v>
      </c>
      <c r="N77" s="237">
        <v>7021.3490566037699</v>
      </c>
      <c r="O77" s="147"/>
      <c r="P77" s="232"/>
      <c r="Q77" s="232"/>
      <c r="R77" s="235"/>
      <c r="S77" s="232"/>
      <c r="T77" s="232"/>
      <c r="U77" s="232"/>
      <c r="V77" s="233"/>
      <c r="W77" s="235"/>
      <c r="X77" s="235"/>
      <c r="Y77" s="235"/>
      <c r="Z77" s="235"/>
      <c r="AA77" s="235"/>
      <c r="AB77" s="235"/>
    </row>
    <row r="78" spans="1:33" s="138" customFormat="1" ht="12" x14ac:dyDescent="0.2">
      <c r="A78" s="238" t="s">
        <v>804</v>
      </c>
      <c r="B78" s="194">
        <v>2226.4516129032299</v>
      </c>
      <c r="C78" s="237">
        <v>2424</v>
      </c>
      <c r="D78" s="237">
        <v>2352.4193548387102</v>
      </c>
      <c r="E78" s="237">
        <v>2252.1428571428601</v>
      </c>
      <c r="F78" s="237">
        <v>0</v>
      </c>
      <c r="G78" s="237">
        <v>0</v>
      </c>
      <c r="H78" s="237">
        <v>0</v>
      </c>
      <c r="I78" s="237">
        <v>0</v>
      </c>
      <c r="J78" s="237">
        <v>0</v>
      </c>
      <c r="K78" s="237">
        <v>0</v>
      </c>
      <c r="L78" s="237">
        <v>0</v>
      </c>
      <c r="M78" s="237">
        <v>0</v>
      </c>
      <c r="N78" s="237">
        <v>2322.5943396226398</v>
      </c>
      <c r="O78" s="147"/>
      <c r="P78" s="232"/>
      <c r="Q78" s="232"/>
      <c r="R78" s="162"/>
      <c r="S78" s="232"/>
      <c r="T78" s="232"/>
      <c r="U78" s="232"/>
      <c r="V78" s="233"/>
      <c r="W78" s="235"/>
      <c r="X78" s="235"/>
      <c r="Y78" s="235"/>
      <c r="Z78" s="235"/>
      <c r="AA78" s="235"/>
      <c r="AB78" s="235"/>
    </row>
    <row r="79" spans="1:33" s="138" customFormat="1" ht="12" x14ac:dyDescent="0.2">
      <c r="A79" s="238" t="s">
        <v>806</v>
      </c>
      <c r="B79" s="194">
        <v>19782.7419354839</v>
      </c>
      <c r="C79" s="237">
        <v>20839.566666666698</v>
      </c>
      <c r="D79" s="237">
        <v>15104.8387096774</v>
      </c>
      <c r="E79" s="237">
        <v>11374.5</v>
      </c>
      <c r="F79" s="237">
        <v>0</v>
      </c>
      <c r="G79" s="237">
        <v>0</v>
      </c>
      <c r="H79" s="237">
        <v>0</v>
      </c>
      <c r="I79" s="237">
        <v>0</v>
      </c>
      <c r="J79" s="237">
        <v>0</v>
      </c>
      <c r="K79" s="237">
        <v>0</v>
      </c>
      <c r="L79" s="237">
        <v>0</v>
      </c>
      <c r="M79" s="237">
        <v>0</v>
      </c>
      <c r="N79" s="237">
        <v>17603.254716981101</v>
      </c>
      <c r="O79" s="147"/>
      <c r="P79" s="232"/>
      <c r="Q79" s="232"/>
      <c r="R79" s="162"/>
      <c r="S79" s="162"/>
      <c r="T79" s="232"/>
      <c r="U79" s="232"/>
      <c r="V79" s="233"/>
      <c r="W79" s="235"/>
      <c r="X79" s="235"/>
      <c r="Y79" s="235"/>
      <c r="Z79" s="235"/>
      <c r="AA79" s="235"/>
      <c r="AB79" s="235"/>
    </row>
    <row r="80" spans="1:33" s="138" customFormat="1" ht="12" x14ac:dyDescent="0.2">
      <c r="A80" s="196"/>
      <c r="F80" s="136"/>
      <c r="G80" s="136"/>
      <c r="H80" s="136"/>
      <c r="I80" s="136"/>
      <c r="J80" s="136"/>
      <c r="K80" s="136"/>
      <c r="L80" s="147"/>
      <c r="M80" s="147"/>
      <c r="N80" s="147"/>
      <c r="O80" s="147"/>
      <c r="P80" s="232"/>
      <c r="Q80" s="232"/>
      <c r="R80" s="232"/>
      <c r="S80" s="162"/>
      <c r="T80" s="232"/>
      <c r="U80" s="232"/>
      <c r="V80" s="233"/>
      <c r="W80" s="235"/>
      <c r="X80" s="235"/>
      <c r="Y80" s="235"/>
      <c r="Z80" s="235"/>
      <c r="AA80" s="235"/>
      <c r="AB80" s="235"/>
    </row>
    <row r="81" spans="1:34" s="138" customFormat="1" ht="12" customHeight="1" x14ac:dyDescent="0.2">
      <c r="A81" s="365"/>
      <c r="B81" s="366"/>
      <c r="C81" s="366"/>
      <c r="D81" s="366"/>
      <c r="E81" s="366"/>
      <c r="F81" s="366"/>
      <c r="G81" s="366"/>
      <c r="H81" s="366"/>
      <c r="I81" s="366"/>
      <c r="J81" s="366"/>
      <c r="K81" s="366"/>
      <c r="L81" s="366"/>
      <c r="M81" s="366"/>
      <c r="N81" s="366"/>
      <c r="O81" s="366"/>
      <c r="P81" s="366"/>
      <c r="Q81" s="366"/>
      <c r="R81" s="366"/>
      <c r="S81" s="366"/>
      <c r="T81" s="366"/>
      <c r="U81" s="366"/>
      <c r="V81" s="367"/>
    </row>
    <row r="82" spans="1:34" s="138" customFormat="1" ht="12" x14ac:dyDescent="0.2">
      <c r="A82" s="196"/>
      <c r="F82" s="136"/>
      <c r="G82" s="136"/>
      <c r="H82" s="136"/>
      <c r="I82" s="136"/>
      <c r="J82" s="136"/>
      <c r="K82" s="136"/>
      <c r="L82" s="147"/>
      <c r="M82" s="147"/>
      <c r="N82" s="147"/>
      <c r="O82" s="147"/>
      <c r="P82" s="147"/>
      <c r="Q82" s="147"/>
      <c r="R82" s="147"/>
      <c r="S82" s="147"/>
      <c r="T82" s="147"/>
      <c r="U82" s="147"/>
      <c r="V82" s="156"/>
      <c r="AA82" s="179"/>
      <c r="AB82" s="179"/>
      <c r="AC82" s="179"/>
      <c r="AD82" s="179"/>
      <c r="AE82" s="179"/>
      <c r="AF82" s="179"/>
      <c r="AG82" s="179"/>
    </row>
    <row r="83" spans="1:34" s="138" customFormat="1" ht="24.75" customHeight="1" x14ac:dyDescent="0.2">
      <c r="A83" s="376" t="s">
        <v>824</v>
      </c>
      <c r="B83" s="377"/>
      <c r="C83" s="377"/>
      <c r="D83" s="377"/>
      <c r="E83" s="377"/>
      <c r="F83" s="377"/>
      <c r="G83" s="377"/>
      <c r="H83" s="377"/>
      <c r="I83" s="377"/>
      <c r="J83" s="377"/>
      <c r="K83" s="377"/>
      <c r="L83" s="377"/>
      <c r="M83" s="377"/>
      <c r="N83" s="377"/>
      <c r="O83" s="147"/>
      <c r="P83" s="147"/>
      <c r="Q83" s="208"/>
      <c r="R83" s="208"/>
      <c r="S83" s="208"/>
      <c r="T83" s="208"/>
      <c r="U83" s="208"/>
      <c r="V83" s="226"/>
      <c r="W83" s="179"/>
      <c r="X83" s="179"/>
      <c r="Y83" s="179"/>
      <c r="Z83" s="179"/>
      <c r="AA83" s="179"/>
      <c r="AB83" s="179"/>
    </row>
    <row r="84" spans="1:34" s="138" customFormat="1" ht="12" x14ac:dyDescent="0.2">
      <c r="A84" s="43" t="s">
        <v>790</v>
      </c>
      <c r="B84" s="43" t="s">
        <v>791</v>
      </c>
      <c r="C84" s="43" t="s">
        <v>792</v>
      </c>
      <c r="D84" s="43" t="s">
        <v>793</v>
      </c>
      <c r="E84" s="43" t="s">
        <v>794</v>
      </c>
      <c r="F84" s="43" t="s">
        <v>795</v>
      </c>
      <c r="G84" s="43" t="s">
        <v>796</v>
      </c>
      <c r="H84" s="43" t="s">
        <v>797</v>
      </c>
      <c r="I84" s="43" t="s">
        <v>798</v>
      </c>
      <c r="J84" s="43" t="s">
        <v>799</v>
      </c>
      <c r="K84" s="43" t="s">
        <v>800</v>
      </c>
      <c r="L84" s="43" t="s">
        <v>801</v>
      </c>
      <c r="M84" s="43" t="s">
        <v>802</v>
      </c>
      <c r="N84" s="43" t="s">
        <v>820</v>
      </c>
      <c r="O84" s="147"/>
      <c r="P84" s="208"/>
      <c r="Q84" s="208"/>
      <c r="R84" s="208"/>
      <c r="S84" s="208"/>
      <c r="T84" s="208"/>
      <c r="U84" s="208"/>
      <c r="V84" s="226"/>
      <c r="W84" s="179"/>
      <c r="X84" s="179"/>
      <c r="Y84" s="179"/>
      <c r="Z84" s="179"/>
      <c r="AA84" s="179"/>
      <c r="AB84" s="179"/>
      <c r="AC84" s="235"/>
      <c r="AD84" s="235"/>
      <c r="AE84" s="235"/>
      <c r="AF84" s="235"/>
      <c r="AG84" s="235"/>
      <c r="AH84" s="235"/>
    </row>
    <row r="85" spans="1:34" s="138" customFormat="1" ht="12.75" customHeight="1" x14ac:dyDescent="0.2">
      <c r="A85" s="227" t="s">
        <v>821</v>
      </c>
      <c r="B85" s="241">
        <v>43.264810531933797</v>
      </c>
      <c r="C85" s="242">
        <v>40.641729188996102</v>
      </c>
      <c r="D85" s="243">
        <v>44.531919072873698</v>
      </c>
      <c r="E85" s="242">
        <v>46.464684653720603</v>
      </c>
      <c r="F85" s="243">
        <v>0</v>
      </c>
      <c r="G85" s="242">
        <v>0</v>
      </c>
      <c r="H85" s="242">
        <v>0</v>
      </c>
      <c r="I85" s="243">
        <v>0</v>
      </c>
      <c r="J85" s="242">
        <v>0</v>
      </c>
      <c r="K85" s="243">
        <v>0</v>
      </c>
      <c r="L85" s="243">
        <v>0</v>
      </c>
      <c r="M85" s="242">
        <v>0</v>
      </c>
      <c r="N85" s="243">
        <v>43.414819136522802</v>
      </c>
      <c r="O85" s="147"/>
      <c r="P85" s="147"/>
      <c r="Q85" s="208"/>
      <c r="R85" s="208"/>
      <c r="S85" s="208"/>
      <c r="T85" s="208"/>
      <c r="U85" s="208"/>
      <c r="V85" s="226"/>
      <c r="W85" s="179"/>
      <c r="X85" s="179"/>
      <c r="Y85" s="179"/>
      <c r="Z85" s="179"/>
      <c r="AA85" s="179"/>
      <c r="AB85" s="179"/>
      <c r="AC85" s="235"/>
      <c r="AD85" s="235"/>
      <c r="AE85" s="235"/>
      <c r="AF85" s="235"/>
      <c r="AG85" s="235"/>
      <c r="AH85" s="235"/>
    </row>
    <row r="86" spans="1:34" s="138" customFormat="1" ht="12" x14ac:dyDescent="0.2">
      <c r="A86" s="236" t="s">
        <v>803</v>
      </c>
      <c r="B86" s="244">
        <v>27.047970479704802</v>
      </c>
      <c r="C86" s="245">
        <v>36.676202860858197</v>
      </c>
      <c r="D86" s="245">
        <v>31.306650246305399</v>
      </c>
      <c r="E86" s="245">
        <v>36.79</v>
      </c>
      <c r="F86" s="245">
        <v>0</v>
      </c>
      <c r="G86" s="245">
        <v>0</v>
      </c>
      <c r="H86" s="245">
        <v>0</v>
      </c>
      <c r="I86" s="245">
        <v>0</v>
      </c>
      <c r="J86" s="245">
        <v>0</v>
      </c>
      <c r="K86" s="245">
        <v>0</v>
      </c>
      <c r="L86" s="245">
        <v>0</v>
      </c>
      <c r="M86" s="245">
        <v>0</v>
      </c>
      <c r="N86" s="245">
        <v>32.164810690423202</v>
      </c>
      <c r="O86" s="147"/>
      <c r="P86" s="147"/>
      <c r="Q86" s="147"/>
      <c r="R86" s="208"/>
      <c r="S86" s="208"/>
      <c r="T86" s="208"/>
      <c r="U86" s="208"/>
      <c r="V86" s="226"/>
      <c r="W86" s="179"/>
      <c r="X86" s="179"/>
      <c r="Y86" s="179"/>
      <c r="Z86" s="179"/>
      <c r="AA86" s="235"/>
      <c r="AB86" s="235"/>
      <c r="AC86" s="180"/>
      <c r="AD86" s="235"/>
      <c r="AE86" s="235"/>
      <c r="AF86" s="235"/>
      <c r="AH86" s="235"/>
    </row>
    <row r="87" spans="1:34" s="138" customFormat="1" ht="12" x14ac:dyDescent="0.2">
      <c r="A87" s="238" t="s">
        <v>804</v>
      </c>
      <c r="B87" s="244">
        <v>44.0842105263158</v>
      </c>
      <c r="C87" s="245">
        <v>51.768817204301101</v>
      </c>
      <c r="D87" s="245">
        <v>46.52</v>
      </c>
      <c r="E87" s="245">
        <v>51.870967741935502</v>
      </c>
      <c r="F87" s="245">
        <v>0</v>
      </c>
      <c r="G87" s="245">
        <v>0</v>
      </c>
      <c r="H87" s="245">
        <v>0</v>
      </c>
      <c r="I87" s="245">
        <v>0</v>
      </c>
      <c r="J87" s="245">
        <v>0</v>
      </c>
      <c r="K87" s="245">
        <v>0</v>
      </c>
      <c r="L87" s="245">
        <v>0</v>
      </c>
      <c r="M87" s="245">
        <v>0</v>
      </c>
      <c r="N87" s="245">
        <v>47.946666666666701</v>
      </c>
      <c r="O87" s="147"/>
      <c r="P87" s="147"/>
      <c r="Q87" s="208"/>
      <c r="R87" s="208"/>
      <c r="S87" s="208"/>
      <c r="T87" s="208"/>
      <c r="U87" s="208"/>
      <c r="V87" s="226"/>
      <c r="W87" s="179"/>
      <c r="X87" s="179"/>
      <c r="AA87" s="235"/>
      <c r="AB87" s="235"/>
      <c r="AC87" s="235"/>
      <c r="AD87" s="235"/>
      <c r="AE87" s="235"/>
      <c r="AF87" s="235"/>
      <c r="AG87" s="235"/>
      <c r="AH87" s="235"/>
    </row>
    <row r="88" spans="1:34" s="138" customFormat="1" ht="12" x14ac:dyDescent="0.2">
      <c r="A88" s="238" t="s">
        <v>806</v>
      </c>
      <c r="B88" s="244">
        <v>44.537259497997901</v>
      </c>
      <c r="C88" s="245">
        <v>40.7168711656442</v>
      </c>
      <c r="D88" s="245">
        <v>45.0568471420398</v>
      </c>
      <c r="E88" s="245">
        <v>46.878405931418001</v>
      </c>
      <c r="F88" s="245">
        <v>0</v>
      </c>
      <c r="G88" s="245">
        <v>0</v>
      </c>
      <c r="H88" s="245">
        <v>0</v>
      </c>
      <c r="I88" s="245">
        <v>0</v>
      </c>
      <c r="J88" s="245">
        <v>0</v>
      </c>
      <c r="K88" s="245">
        <v>0</v>
      </c>
      <c r="L88" s="245">
        <v>0</v>
      </c>
      <c r="M88" s="245">
        <v>0</v>
      </c>
      <c r="N88" s="245">
        <v>43.969478716519497</v>
      </c>
      <c r="O88" s="147"/>
      <c r="P88" s="208"/>
      <c r="Q88" s="208"/>
      <c r="R88" s="208"/>
      <c r="S88" s="208"/>
      <c r="T88" s="208"/>
      <c r="U88" s="208"/>
      <c r="V88" s="226"/>
      <c r="W88" s="179"/>
      <c r="X88" s="179"/>
      <c r="Y88" s="179"/>
      <c r="Z88" s="179"/>
    </row>
    <row r="89" spans="1:34" s="138" customFormat="1" ht="12" x14ac:dyDescent="0.2">
      <c r="A89" s="227" t="s">
        <v>822</v>
      </c>
      <c r="B89" s="241">
        <v>33.843936381709703</v>
      </c>
      <c r="C89" s="242">
        <v>34.644159137739699</v>
      </c>
      <c r="D89" s="243">
        <v>39.004922874959</v>
      </c>
      <c r="E89" s="242">
        <v>41.6011416339636</v>
      </c>
      <c r="F89" s="243">
        <v>0</v>
      </c>
      <c r="G89" s="242">
        <v>0</v>
      </c>
      <c r="H89" s="242">
        <v>0</v>
      </c>
      <c r="I89" s="243">
        <v>0</v>
      </c>
      <c r="J89" s="242">
        <v>0</v>
      </c>
      <c r="K89" s="243">
        <v>0</v>
      </c>
      <c r="L89" s="243">
        <v>0</v>
      </c>
      <c r="M89" s="242">
        <v>0</v>
      </c>
      <c r="N89" s="243">
        <v>36.5858205442049</v>
      </c>
      <c r="O89" s="147"/>
      <c r="P89" s="208"/>
      <c r="Q89" s="208"/>
      <c r="R89" s="232"/>
      <c r="S89" s="232"/>
      <c r="T89" s="232"/>
      <c r="U89" s="232"/>
      <c r="V89" s="156"/>
      <c r="Z89" s="179"/>
      <c r="AA89" s="179"/>
      <c r="AB89" s="179"/>
      <c r="AC89" s="179"/>
      <c r="AD89" s="179"/>
      <c r="AE89" s="179"/>
      <c r="AF89" s="179"/>
    </row>
    <row r="90" spans="1:34" s="138" customFormat="1" ht="12" x14ac:dyDescent="0.2">
      <c r="A90" s="236" t="s">
        <v>803</v>
      </c>
      <c r="B90" s="244">
        <v>41.086467197364797</v>
      </c>
      <c r="C90" s="245">
        <v>42.265730488792897</v>
      </c>
      <c r="D90" s="245">
        <v>45.793971238937999</v>
      </c>
      <c r="E90" s="245">
        <v>47.340830449827003</v>
      </c>
      <c r="F90" s="245">
        <v>0</v>
      </c>
      <c r="G90" s="245">
        <v>0</v>
      </c>
      <c r="H90" s="245">
        <v>0</v>
      </c>
      <c r="I90" s="245">
        <v>0</v>
      </c>
      <c r="J90" s="245">
        <v>0</v>
      </c>
      <c r="K90" s="245">
        <v>0</v>
      </c>
      <c r="L90" s="245">
        <v>0</v>
      </c>
      <c r="M90" s="245">
        <v>0</v>
      </c>
      <c r="N90" s="245">
        <v>43.625393824826702</v>
      </c>
      <c r="O90" s="147"/>
      <c r="P90" s="208"/>
      <c r="Q90" s="208"/>
      <c r="R90" s="208"/>
      <c r="S90" s="208"/>
      <c r="T90" s="208"/>
      <c r="U90" s="232"/>
      <c r="V90" s="226"/>
      <c r="W90" s="179"/>
      <c r="X90" s="179"/>
      <c r="Y90" s="179"/>
      <c r="Z90" s="179"/>
      <c r="AA90" s="179"/>
      <c r="AB90" s="179"/>
      <c r="AC90" s="179"/>
    </row>
    <row r="91" spans="1:34" s="138" customFormat="1" ht="12" customHeight="1" x14ac:dyDescent="0.2">
      <c r="A91" s="238" t="s">
        <v>804</v>
      </c>
      <c r="B91" s="244">
        <v>29.211278195488699</v>
      </c>
      <c r="C91" s="245">
        <v>30.283474853037202</v>
      </c>
      <c r="D91" s="245">
        <v>37.465564738292002</v>
      </c>
      <c r="E91" s="245">
        <v>41.603007518797</v>
      </c>
      <c r="F91" s="245">
        <v>0</v>
      </c>
      <c r="G91" s="245">
        <v>0</v>
      </c>
      <c r="H91" s="245">
        <v>0</v>
      </c>
      <c r="I91" s="245">
        <v>0</v>
      </c>
      <c r="J91" s="245">
        <v>0</v>
      </c>
      <c r="K91" s="245">
        <v>0</v>
      </c>
      <c r="L91" s="245">
        <v>0</v>
      </c>
      <c r="M91" s="245">
        <v>0</v>
      </c>
      <c r="N91" s="245">
        <v>33.604057854560097</v>
      </c>
      <c r="O91" s="147"/>
      <c r="P91" s="208"/>
      <c r="Q91" s="208"/>
      <c r="R91" s="232"/>
      <c r="S91" s="232"/>
      <c r="T91" s="232"/>
      <c r="U91" s="232"/>
      <c r="V91" s="226"/>
      <c r="W91" s="179"/>
      <c r="X91" s="179"/>
      <c r="Y91" s="179"/>
      <c r="Z91" s="179"/>
      <c r="AA91" s="179"/>
      <c r="AB91" s="179"/>
    </row>
    <row r="92" spans="1:34" s="138" customFormat="1" ht="12" x14ac:dyDescent="0.2">
      <c r="A92" s="238" t="s">
        <v>806</v>
      </c>
      <c r="B92" s="244">
        <v>14.8193791157102</v>
      </c>
      <c r="C92" s="245">
        <v>14.600930232558101</v>
      </c>
      <c r="D92" s="245">
        <v>17.256335282651101</v>
      </c>
      <c r="E92" s="245">
        <v>16.962871287128699</v>
      </c>
      <c r="F92" s="245">
        <v>0</v>
      </c>
      <c r="G92" s="245">
        <v>0</v>
      </c>
      <c r="H92" s="245">
        <v>0</v>
      </c>
      <c r="I92" s="245">
        <v>0</v>
      </c>
      <c r="J92" s="245">
        <v>0</v>
      </c>
      <c r="K92" s="245">
        <v>0</v>
      </c>
      <c r="L92" s="245">
        <v>0</v>
      </c>
      <c r="M92" s="245">
        <v>0</v>
      </c>
      <c r="N92" s="245">
        <v>15.6970291479821</v>
      </c>
      <c r="O92" s="147"/>
      <c r="P92" s="208"/>
      <c r="Q92" s="208"/>
      <c r="R92" s="208"/>
      <c r="S92" s="208"/>
      <c r="T92" s="208"/>
      <c r="U92" s="208"/>
      <c r="V92" s="226"/>
      <c r="W92" s="179"/>
      <c r="X92" s="179"/>
      <c r="Y92" s="179"/>
      <c r="Z92" s="179"/>
      <c r="AA92" s="179"/>
      <c r="AB92" s="179"/>
    </row>
    <row r="93" spans="1:34" s="138" customFormat="1" ht="12" x14ac:dyDescent="0.2">
      <c r="A93" s="227" t="s">
        <v>823</v>
      </c>
      <c r="B93" s="241">
        <v>39.973665933557101</v>
      </c>
      <c r="C93" s="242">
        <v>38.778122537431003</v>
      </c>
      <c r="D93" s="243">
        <v>43.258900899538901</v>
      </c>
      <c r="E93" s="242">
        <v>44.883553699837599</v>
      </c>
      <c r="F93" s="243">
        <v>0</v>
      </c>
      <c r="G93" s="242">
        <v>0</v>
      </c>
      <c r="H93" s="242">
        <v>0</v>
      </c>
      <c r="I93" s="243">
        <v>0</v>
      </c>
      <c r="J93" s="242">
        <v>0</v>
      </c>
      <c r="K93" s="243">
        <v>0</v>
      </c>
      <c r="L93" s="243">
        <v>0</v>
      </c>
      <c r="M93" s="242">
        <v>0</v>
      </c>
      <c r="N93" s="243">
        <v>41.418430541410899</v>
      </c>
      <c r="O93" s="147"/>
      <c r="P93" s="147"/>
      <c r="Q93" s="147"/>
      <c r="R93" s="147"/>
      <c r="S93" s="147"/>
      <c r="T93" s="147"/>
      <c r="U93" s="147"/>
      <c r="V93" s="156"/>
    </row>
    <row r="94" spans="1:34" s="138" customFormat="1" ht="12" x14ac:dyDescent="0.2">
      <c r="A94" s="236" t="s">
        <v>803</v>
      </c>
      <c r="B94" s="244">
        <v>38.5251346499102</v>
      </c>
      <c r="C94" s="245">
        <v>41.304561717352399</v>
      </c>
      <c r="D94" s="245">
        <v>43.137308039747097</v>
      </c>
      <c r="E94" s="245">
        <v>45.784660766961601</v>
      </c>
      <c r="F94" s="245">
        <v>0</v>
      </c>
      <c r="G94" s="245">
        <v>0</v>
      </c>
      <c r="H94" s="245">
        <v>0</v>
      </c>
      <c r="I94" s="245">
        <v>0</v>
      </c>
      <c r="J94" s="245">
        <v>0</v>
      </c>
      <c r="K94" s="245">
        <v>0</v>
      </c>
      <c r="L94" s="245">
        <v>0</v>
      </c>
      <c r="M94" s="245">
        <v>0</v>
      </c>
      <c r="N94" s="245">
        <v>41.619233268356098</v>
      </c>
      <c r="O94" s="147"/>
      <c r="P94" s="147"/>
      <c r="Q94" s="147"/>
      <c r="R94" s="147"/>
      <c r="S94" s="147"/>
      <c r="T94" s="147"/>
      <c r="U94" s="147"/>
      <c r="V94" s="156"/>
    </row>
    <row r="95" spans="1:34" s="138" customFormat="1" ht="12" x14ac:dyDescent="0.2">
      <c r="A95" s="238" t="s">
        <v>804</v>
      </c>
      <c r="B95" s="244">
        <v>31.070394736842101</v>
      </c>
      <c r="C95" s="245">
        <v>32.610949330227101</v>
      </c>
      <c r="D95" s="245">
        <v>39.121553179515999</v>
      </c>
      <c r="E95" s="245">
        <v>43.216730038022803</v>
      </c>
      <c r="F95" s="245">
        <v>0</v>
      </c>
      <c r="G95" s="245">
        <v>0</v>
      </c>
      <c r="H95" s="245">
        <v>0</v>
      </c>
      <c r="I95" s="245">
        <v>0</v>
      </c>
      <c r="J95" s="245">
        <v>0</v>
      </c>
      <c r="K95" s="245">
        <v>0</v>
      </c>
      <c r="L95" s="245">
        <v>0</v>
      </c>
      <c r="M95" s="245">
        <v>0</v>
      </c>
      <c r="N95" s="245">
        <v>35.643115629846598</v>
      </c>
      <c r="O95" s="147"/>
      <c r="P95" s="147"/>
      <c r="Q95" s="147"/>
      <c r="R95" s="147"/>
      <c r="S95" s="147"/>
      <c r="T95" s="147"/>
      <c r="U95" s="147"/>
      <c r="V95" s="156"/>
    </row>
    <row r="96" spans="1:34" s="138" customFormat="1" ht="12" x14ac:dyDescent="0.2">
      <c r="A96" s="238" t="s">
        <v>806</v>
      </c>
      <c r="B96" s="244">
        <v>41.742169527517198</v>
      </c>
      <c r="C96" s="245">
        <v>38.7278781438186</v>
      </c>
      <c r="D96" s="245">
        <v>43.648496519034197</v>
      </c>
      <c r="E96" s="245">
        <v>44.794274874978399</v>
      </c>
      <c r="F96" s="245">
        <v>0</v>
      </c>
      <c r="G96" s="245">
        <v>0</v>
      </c>
      <c r="H96" s="245">
        <v>0</v>
      </c>
      <c r="I96" s="245">
        <v>0</v>
      </c>
      <c r="J96" s="245">
        <v>0</v>
      </c>
      <c r="K96" s="245">
        <v>0</v>
      </c>
      <c r="L96" s="245">
        <v>0</v>
      </c>
      <c r="M96" s="245">
        <v>0</v>
      </c>
      <c r="N96" s="245">
        <v>42.009539722939998</v>
      </c>
      <c r="O96" s="147"/>
      <c r="P96" s="147"/>
      <c r="Q96" s="147"/>
      <c r="R96" s="147"/>
      <c r="S96" s="147"/>
      <c r="T96" s="147"/>
      <c r="U96" s="147"/>
      <c r="V96" s="156"/>
    </row>
    <row r="97" spans="1:33" s="138" customFormat="1" ht="12" x14ac:dyDescent="0.2">
      <c r="A97" s="196"/>
      <c r="F97" s="136"/>
      <c r="G97" s="136"/>
      <c r="H97" s="136"/>
      <c r="I97" s="136"/>
      <c r="J97" s="136"/>
      <c r="K97" s="136"/>
      <c r="L97" s="147"/>
      <c r="M97" s="147"/>
      <c r="N97" s="147"/>
      <c r="O97" s="147"/>
      <c r="P97" s="147"/>
      <c r="Q97" s="147"/>
      <c r="R97" s="147"/>
      <c r="S97" s="147"/>
      <c r="T97" s="147"/>
      <c r="U97" s="147"/>
      <c r="V97" s="156"/>
    </row>
    <row r="98" spans="1:33" s="138" customFormat="1" ht="12" x14ac:dyDescent="0.2">
      <c r="A98" s="365"/>
      <c r="B98" s="366"/>
      <c r="C98" s="366"/>
      <c r="D98" s="366"/>
      <c r="E98" s="366"/>
      <c r="F98" s="366"/>
      <c r="G98" s="366"/>
      <c r="H98" s="366"/>
      <c r="I98" s="366"/>
      <c r="J98" s="366"/>
      <c r="K98" s="366"/>
      <c r="L98" s="366"/>
      <c r="M98" s="366"/>
      <c r="N98" s="366"/>
      <c r="O98" s="366"/>
      <c r="P98" s="366"/>
      <c r="Q98" s="366"/>
      <c r="R98" s="366"/>
      <c r="S98" s="366"/>
      <c r="T98" s="366"/>
      <c r="U98" s="366"/>
      <c r="V98" s="367"/>
    </row>
    <row r="99" spans="1:33" s="138" customFormat="1" ht="12" x14ac:dyDescent="0.2">
      <c r="A99" s="196"/>
      <c r="F99" s="136"/>
      <c r="G99" s="136"/>
      <c r="H99" s="136"/>
      <c r="I99" s="136"/>
      <c r="J99" s="136"/>
      <c r="K99" s="136"/>
      <c r="L99" s="147"/>
      <c r="M99" s="147"/>
      <c r="N99" s="147"/>
      <c r="O99" s="147"/>
      <c r="P99" s="147"/>
      <c r="Q99" s="147"/>
      <c r="R99" s="147"/>
      <c r="S99" s="208"/>
      <c r="T99" s="208"/>
      <c r="U99" s="208"/>
      <c r="V99" s="226"/>
    </row>
    <row r="100" spans="1:33" s="136" customFormat="1" ht="24.75" customHeight="1" x14ac:dyDescent="0.2">
      <c r="A100" s="380" t="s">
        <v>825</v>
      </c>
      <c r="B100" s="360"/>
      <c r="C100" s="360"/>
      <c r="D100" s="360"/>
      <c r="E100" s="360"/>
      <c r="F100" s="360"/>
      <c r="G100" s="360"/>
      <c r="H100" s="360"/>
      <c r="I100" s="360"/>
      <c r="J100" s="360"/>
      <c r="K100" s="360"/>
      <c r="L100" s="360"/>
      <c r="M100" s="360"/>
      <c r="N100" s="360"/>
      <c r="O100" s="147"/>
      <c r="P100" s="208"/>
      <c r="Q100" s="208"/>
      <c r="R100" s="208"/>
      <c r="S100" s="208"/>
      <c r="T100" s="208"/>
      <c r="U100" s="208"/>
      <c r="V100" s="226"/>
      <c r="W100" s="201"/>
      <c r="X100" s="201"/>
      <c r="Y100" s="201"/>
      <c r="Z100" s="201"/>
      <c r="AA100" s="201"/>
      <c r="AB100" s="201"/>
    </row>
    <row r="101" spans="1:33" s="138" customFormat="1" ht="12" x14ac:dyDescent="0.2">
      <c r="A101" s="153" t="s">
        <v>810</v>
      </c>
      <c r="B101" s="43" t="s">
        <v>791</v>
      </c>
      <c r="C101" s="43" t="s">
        <v>792</v>
      </c>
      <c r="D101" s="43" t="s">
        <v>793</v>
      </c>
      <c r="E101" s="43" t="s">
        <v>794</v>
      </c>
      <c r="F101" s="43" t="s">
        <v>795</v>
      </c>
      <c r="G101" s="43" t="s">
        <v>796</v>
      </c>
      <c r="H101" s="43" t="s">
        <v>797</v>
      </c>
      <c r="I101" s="43" t="s">
        <v>798</v>
      </c>
      <c r="J101" s="43" t="s">
        <v>799</v>
      </c>
      <c r="K101" s="43" t="s">
        <v>800</v>
      </c>
      <c r="L101" s="43" t="s">
        <v>801</v>
      </c>
      <c r="M101" s="43" t="s">
        <v>802</v>
      </c>
      <c r="N101" s="43" t="s">
        <v>820</v>
      </c>
      <c r="O101" s="147"/>
      <c r="P101" s="232"/>
      <c r="Q101" s="208"/>
      <c r="R101" s="208"/>
      <c r="S101" s="208"/>
      <c r="T101" s="208"/>
      <c r="U101" s="208"/>
      <c r="V101" s="226"/>
      <c r="W101" s="179"/>
      <c r="X101" s="179"/>
      <c r="Y101" s="179"/>
      <c r="Z101" s="179"/>
      <c r="AA101" s="179"/>
      <c r="AB101" s="179"/>
      <c r="AC101" s="179"/>
      <c r="AD101" s="179"/>
      <c r="AE101" s="179"/>
      <c r="AF101" s="179"/>
    </row>
    <row r="102" spans="1:33" s="138" customFormat="1" ht="12.75" customHeight="1" thickBot="1" x14ac:dyDescent="0.25">
      <c r="A102" s="158" t="s">
        <v>1</v>
      </c>
      <c r="B102" s="228">
        <v>28831.838709677399</v>
      </c>
      <c r="C102" s="229">
        <v>30282.266666666699</v>
      </c>
      <c r="D102" s="230">
        <v>24638.225806451599</v>
      </c>
      <c r="E102" s="229">
        <v>20740.214285714301</v>
      </c>
      <c r="F102" s="230">
        <v>0</v>
      </c>
      <c r="G102" s="229">
        <v>0</v>
      </c>
      <c r="H102" s="229">
        <v>0</v>
      </c>
      <c r="I102" s="230">
        <v>0</v>
      </c>
      <c r="J102" s="229">
        <v>0</v>
      </c>
      <c r="K102" s="230">
        <v>0</v>
      </c>
      <c r="L102" s="230">
        <v>0</v>
      </c>
      <c r="M102" s="229">
        <v>0</v>
      </c>
      <c r="N102" s="228">
        <v>26947.198113207502</v>
      </c>
      <c r="O102" s="147"/>
      <c r="P102" s="232"/>
      <c r="Q102" s="232"/>
      <c r="R102" s="232"/>
      <c r="S102" s="232"/>
      <c r="T102" s="162"/>
      <c r="U102" s="232"/>
      <c r="V102" s="233"/>
      <c r="W102" s="235"/>
      <c r="X102" s="235"/>
      <c r="Y102" s="235"/>
      <c r="Z102" s="235"/>
      <c r="AA102" s="235"/>
      <c r="AB102" s="235"/>
    </row>
    <row r="103" spans="1:33" s="138" customFormat="1" ht="12.75" thickTop="1" x14ac:dyDescent="0.2">
      <c r="A103" s="164" t="s">
        <v>776</v>
      </c>
      <c r="B103" s="194">
        <v>0</v>
      </c>
      <c r="C103" s="237">
        <v>0</v>
      </c>
      <c r="D103" s="237">
        <v>0</v>
      </c>
      <c r="E103" s="237">
        <v>0</v>
      </c>
      <c r="F103" s="237">
        <v>0</v>
      </c>
      <c r="G103" s="237">
        <v>0</v>
      </c>
      <c r="H103" s="237">
        <v>0</v>
      </c>
      <c r="I103" s="237">
        <v>0</v>
      </c>
      <c r="J103" s="237">
        <v>0</v>
      </c>
      <c r="K103" s="237">
        <v>0</v>
      </c>
      <c r="L103" s="237">
        <v>0</v>
      </c>
      <c r="M103" s="237">
        <v>0</v>
      </c>
      <c r="N103" s="237">
        <v>0</v>
      </c>
      <c r="O103" s="147"/>
      <c r="P103" s="232"/>
      <c r="Q103" s="232"/>
      <c r="R103" s="232"/>
      <c r="S103" s="232"/>
      <c r="T103" s="232"/>
      <c r="U103" s="232"/>
      <c r="V103" s="233"/>
      <c r="W103" s="235"/>
      <c r="X103" s="235"/>
      <c r="Y103" s="235"/>
      <c r="Z103" s="235"/>
      <c r="AA103" s="235"/>
      <c r="AB103" s="235"/>
      <c r="AC103" s="235"/>
      <c r="AD103" s="235"/>
      <c r="AE103" s="235"/>
      <c r="AF103" s="235"/>
      <c r="AG103" s="235"/>
    </row>
    <row r="104" spans="1:33" s="138" customFormat="1" ht="12" x14ac:dyDescent="0.2">
      <c r="A104" s="169" t="s">
        <v>777</v>
      </c>
      <c r="B104" s="194">
        <v>28831.838709677399</v>
      </c>
      <c r="C104" s="237">
        <v>30282.266666666699</v>
      </c>
      <c r="D104" s="237">
        <v>24638.225806451599</v>
      </c>
      <c r="E104" s="237">
        <v>20740.214285714301</v>
      </c>
      <c r="F104" s="237">
        <v>0</v>
      </c>
      <c r="G104" s="237">
        <v>0</v>
      </c>
      <c r="H104" s="237">
        <v>0</v>
      </c>
      <c r="I104" s="237">
        <v>0</v>
      </c>
      <c r="J104" s="237">
        <v>0</v>
      </c>
      <c r="K104" s="237">
        <v>0</v>
      </c>
      <c r="L104" s="237">
        <v>0</v>
      </c>
      <c r="M104" s="237">
        <v>0</v>
      </c>
      <c r="N104" s="194">
        <v>26947.198113207502</v>
      </c>
      <c r="O104" s="147"/>
      <c r="P104" s="232"/>
      <c r="Q104" s="232"/>
      <c r="R104" s="232"/>
      <c r="S104" s="232"/>
      <c r="T104" s="232"/>
      <c r="U104" s="232"/>
      <c r="V104" s="233"/>
      <c r="W104" s="235"/>
      <c r="X104" s="235"/>
      <c r="Y104" s="235"/>
      <c r="Z104" s="235"/>
      <c r="AA104" s="179"/>
      <c r="AB104" s="235"/>
      <c r="AF104" s="235"/>
      <c r="AG104" s="235"/>
    </row>
    <row r="105" spans="1:33" s="247" customFormat="1" ht="23.25" customHeight="1" x14ac:dyDescent="0.2">
      <c r="A105" s="196"/>
      <c r="B105" s="138"/>
      <c r="C105" s="138"/>
      <c r="D105" s="138"/>
      <c r="E105" s="138"/>
      <c r="F105" s="136"/>
      <c r="G105" s="136"/>
      <c r="H105" s="136"/>
      <c r="I105" s="136"/>
      <c r="J105" s="136"/>
      <c r="K105" s="136"/>
      <c r="L105" s="147"/>
      <c r="M105" s="147"/>
      <c r="N105" s="147"/>
      <c r="O105" s="147"/>
      <c r="P105" s="232"/>
      <c r="Q105" s="232"/>
      <c r="R105" s="232"/>
      <c r="S105" s="232"/>
      <c r="T105" s="232"/>
      <c r="U105" s="232"/>
      <c r="V105" s="233"/>
      <c r="W105" s="246"/>
      <c r="X105" s="246"/>
      <c r="Y105" s="246"/>
      <c r="Z105" s="246"/>
      <c r="AA105" s="246"/>
      <c r="AB105" s="246"/>
      <c r="AC105" s="246"/>
      <c r="AD105" s="246"/>
      <c r="AE105" s="246"/>
      <c r="AF105" s="246"/>
      <c r="AG105" s="246"/>
    </row>
    <row r="106" spans="1:33" s="138" customFormat="1" ht="12.75" customHeight="1" x14ac:dyDescent="0.2">
      <c r="A106" s="380" t="s">
        <v>826</v>
      </c>
      <c r="B106" s="360"/>
      <c r="C106" s="360"/>
      <c r="D106" s="360"/>
      <c r="E106" s="360"/>
      <c r="F106" s="360"/>
      <c r="G106" s="360"/>
      <c r="H106" s="360"/>
      <c r="I106" s="360"/>
      <c r="J106" s="360"/>
      <c r="K106" s="360"/>
      <c r="L106" s="360"/>
      <c r="M106" s="360"/>
      <c r="N106" s="360"/>
      <c r="O106" s="147"/>
      <c r="P106" s="147"/>
      <c r="Q106" s="232"/>
      <c r="R106" s="232"/>
      <c r="S106" s="208"/>
      <c r="T106" s="208"/>
      <c r="U106" s="208"/>
      <c r="V106" s="233"/>
      <c r="W106" s="235"/>
      <c r="X106" s="235"/>
      <c r="Y106" s="235"/>
      <c r="Z106" s="235"/>
      <c r="AA106" s="235"/>
    </row>
    <row r="107" spans="1:33" s="138" customFormat="1" ht="12.75" customHeight="1" x14ac:dyDescent="0.2">
      <c r="A107" s="153" t="s">
        <v>810</v>
      </c>
      <c r="B107" s="43" t="s">
        <v>791</v>
      </c>
      <c r="C107" s="43" t="s">
        <v>792</v>
      </c>
      <c r="D107" s="43" t="s">
        <v>793</v>
      </c>
      <c r="E107" s="43" t="s">
        <v>794</v>
      </c>
      <c r="F107" s="43" t="s">
        <v>795</v>
      </c>
      <c r="G107" s="43" t="s">
        <v>796</v>
      </c>
      <c r="H107" s="43" t="s">
        <v>797</v>
      </c>
      <c r="I107" s="43" t="s">
        <v>798</v>
      </c>
      <c r="J107" s="43" t="s">
        <v>799</v>
      </c>
      <c r="K107" s="43" t="s">
        <v>800</v>
      </c>
      <c r="L107" s="43" t="s">
        <v>801</v>
      </c>
      <c r="M107" s="43" t="s">
        <v>802</v>
      </c>
      <c r="N107" s="43" t="s">
        <v>820</v>
      </c>
      <c r="O107" s="147"/>
      <c r="P107" s="208"/>
      <c r="Q107" s="208"/>
      <c r="R107" s="208"/>
      <c r="S107" s="208"/>
      <c r="T107" s="208"/>
      <c r="U107" s="208"/>
      <c r="V107" s="226"/>
      <c r="W107" s="179"/>
      <c r="X107" s="179"/>
      <c r="Y107" s="179"/>
      <c r="Z107" s="179"/>
      <c r="AA107" s="179"/>
      <c r="AB107" s="179"/>
      <c r="AC107" s="179"/>
      <c r="AD107" s="179"/>
      <c r="AE107" s="179"/>
      <c r="AF107" s="179"/>
    </row>
    <row r="108" spans="1:33" s="136" customFormat="1" ht="14.25" customHeight="1" thickBot="1" x14ac:dyDescent="0.25">
      <c r="A108" s="158" t="s">
        <v>1</v>
      </c>
      <c r="B108" s="241">
        <v>39.973665933557101</v>
      </c>
      <c r="C108" s="242">
        <v>38.778122537431003</v>
      </c>
      <c r="D108" s="243">
        <v>43.258900899538901</v>
      </c>
      <c r="E108" s="242">
        <v>44.883553699837599</v>
      </c>
      <c r="F108" s="243">
        <v>0</v>
      </c>
      <c r="G108" s="242">
        <v>0</v>
      </c>
      <c r="H108" s="242">
        <v>0</v>
      </c>
      <c r="I108" s="243">
        <v>0</v>
      </c>
      <c r="J108" s="242">
        <v>0</v>
      </c>
      <c r="K108" s="243">
        <v>0</v>
      </c>
      <c r="L108" s="243">
        <v>0</v>
      </c>
      <c r="M108" s="242">
        <v>0</v>
      </c>
      <c r="N108" s="243">
        <v>41.418430541410899</v>
      </c>
      <c r="P108" s="201"/>
      <c r="Q108" s="201"/>
      <c r="R108" s="201"/>
      <c r="S108" s="201"/>
      <c r="T108" s="201"/>
      <c r="U108" s="201"/>
      <c r="V108" s="248"/>
      <c r="W108" s="201"/>
      <c r="X108" s="201"/>
      <c r="Y108" s="201"/>
      <c r="Z108" s="201"/>
      <c r="AA108" s="249"/>
      <c r="AB108" s="201"/>
    </row>
    <row r="109" spans="1:33" s="138" customFormat="1" ht="12.75" thickTop="1" x14ac:dyDescent="0.2">
      <c r="A109" s="164" t="s">
        <v>776</v>
      </c>
      <c r="B109" s="244">
        <v>0</v>
      </c>
      <c r="C109" s="245">
        <v>0</v>
      </c>
      <c r="D109" s="245">
        <v>0</v>
      </c>
      <c r="E109" s="245">
        <v>0</v>
      </c>
      <c r="F109" s="245">
        <v>0</v>
      </c>
      <c r="G109" s="245">
        <v>0</v>
      </c>
      <c r="H109" s="245">
        <v>0</v>
      </c>
      <c r="I109" s="245">
        <v>0</v>
      </c>
      <c r="J109" s="245">
        <v>0</v>
      </c>
      <c r="K109" s="245">
        <v>0</v>
      </c>
      <c r="L109" s="245">
        <v>0</v>
      </c>
      <c r="M109" s="245">
        <v>0</v>
      </c>
      <c r="N109" s="245">
        <v>0</v>
      </c>
      <c r="O109" s="147"/>
      <c r="P109" s="147"/>
      <c r="Q109" s="147"/>
      <c r="R109" s="147"/>
      <c r="S109" s="147"/>
      <c r="T109" s="147"/>
      <c r="U109" s="147"/>
      <c r="V109" s="250"/>
    </row>
    <row r="110" spans="1:33" s="138" customFormat="1" ht="12.75" customHeight="1" x14ac:dyDescent="0.2">
      <c r="A110" s="169" t="s">
        <v>777</v>
      </c>
      <c r="B110" s="244">
        <v>39.973665933557101</v>
      </c>
      <c r="C110" s="245">
        <v>38.778122537431003</v>
      </c>
      <c r="D110" s="245">
        <v>43.258900899538901</v>
      </c>
      <c r="E110" s="245">
        <v>44.883553699837599</v>
      </c>
      <c r="F110" s="245">
        <v>0</v>
      </c>
      <c r="G110" s="245">
        <v>0</v>
      </c>
      <c r="H110" s="245">
        <v>0</v>
      </c>
      <c r="I110" s="245">
        <v>0</v>
      </c>
      <c r="J110" s="245">
        <v>0</v>
      </c>
      <c r="K110" s="245">
        <v>0</v>
      </c>
      <c r="L110" s="245">
        <v>0</v>
      </c>
      <c r="M110" s="245">
        <v>0</v>
      </c>
      <c r="N110" s="245">
        <v>41.418430541410899</v>
      </c>
      <c r="O110" s="147"/>
      <c r="P110" s="147"/>
      <c r="Q110" s="147"/>
      <c r="R110" s="208"/>
      <c r="S110" s="208"/>
      <c r="T110" s="208"/>
      <c r="U110" s="208"/>
      <c r="V110" s="251"/>
      <c r="W110" s="179"/>
      <c r="X110" s="179"/>
      <c r="Y110" s="179"/>
      <c r="Z110" s="179"/>
      <c r="AA110" s="179"/>
      <c r="AB110" s="179"/>
      <c r="AC110" s="179"/>
    </row>
    <row r="111" spans="1:33" s="138" customFormat="1" ht="12.75" customHeight="1" x14ac:dyDescent="0.2">
      <c r="A111" s="171"/>
      <c r="B111" s="252"/>
      <c r="C111" s="252"/>
      <c r="D111" s="252"/>
      <c r="E111" s="252"/>
      <c r="F111" s="252"/>
      <c r="G111" s="252"/>
      <c r="H111" s="252"/>
      <c r="I111" s="252"/>
      <c r="J111" s="252"/>
      <c r="K111" s="252"/>
      <c r="L111" s="252"/>
      <c r="M111" s="252"/>
      <c r="N111" s="252"/>
      <c r="O111" s="147"/>
      <c r="P111" s="147"/>
      <c r="Q111" s="147"/>
      <c r="R111" s="147"/>
      <c r="S111" s="147"/>
      <c r="T111" s="147"/>
      <c r="U111" s="147"/>
      <c r="V111" s="250"/>
    </row>
    <row r="112" spans="1:33" s="138" customFormat="1" ht="12" x14ac:dyDescent="0.2">
      <c r="A112" s="380" t="s">
        <v>827</v>
      </c>
      <c r="B112" s="360"/>
      <c r="C112" s="360"/>
      <c r="D112" s="360"/>
      <c r="E112" s="360"/>
      <c r="F112" s="360"/>
      <c r="G112" s="360"/>
      <c r="H112" s="360"/>
      <c r="I112" s="360"/>
      <c r="J112" s="360"/>
      <c r="K112" s="360"/>
      <c r="L112" s="360"/>
      <c r="M112" s="360"/>
      <c r="N112" s="360"/>
      <c r="O112" s="147"/>
      <c r="P112" s="147"/>
      <c r="Q112" s="147"/>
      <c r="R112" s="208"/>
      <c r="S112" s="208"/>
      <c r="T112" s="208"/>
      <c r="U112" s="208"/>
      <c r="V112" s="251"/>
      <c r="W112" s="179"/>
      <c r="X112" s="179"/>
      <c r="Y112" s="179"/>
      <c r="Z112" s="179"/>
      <c r="AA112" s="179"/>
      <c r="AB112" s="179"/>
      <c r="AC112" s="179"/>
    </row>
    <row r="113" spans="1:29" s="138" customFormat="1" ht="12" x14ac:dyDescent="0.2">
      <c r="A113" s="153" t="s">
        <v>828</v>
      </c>
      <c r="B113" s="43" t="s">
        <v>791</v>
      </c>
      <c r="C113" s="43" t="s">
        <v>792</v>
      </c>
      <c r="D113" s="43" t="s">
        <v>793</v>
      </c>
      <c r="E113" s="43" t="s">
        <v>794</v>
      </c>
      <c r="F113" s="43" t="s">
        <v>795</v>
      </c>
      <c r="G113" s="43" t="s">
        <v>796</v>
      </c>
      <c r="H113" s="43" t="s">
        <v>797</v>
      </c>
      <c r="I113" s="43" t="s">
        <v>798</v>
      </c>
      <c r="J113" s="43" t="s">
        <v>799</v>
      </c>
      <c r="K113" s="43" t="s">
        <v>800</v>
      </c>
      <c r="L113" s="43" t="s">
        <v>801</v>
      </c>
      <c r="M113" s="43" t="s">
        <v>802</v>
      </c>
      <c r="N113" s="43" t="s">
        <v>820</v>
      </c>
      <c r="O113" s="147"/>
      <c r="P113" s="147"/>
      <c r="Q113" s="147"/>
      <c r="R113" s="208"/>
      <c r="S113" s="208"/>
      <c r="T113" s="208"/>
      <c r="U113" s="208"/>
      <c r="V113" s="251"/>
      <c r="W113" s="179"/>
      <c r="X113" s="179"/>
      <c r="Y113" s="179"/>
      <c r="Z113" s="179"/>
      <c r="AA113" s="179"/>
      <c r="AB113" s="179"/>
      <c r="AC113" s="179"/>
    </row>
    <row r="114" spans="1:29" ht="15.75" thickBot="1" x14ac:dyDescent="0.3">
      <c r="A114" s="158" t="s">
        <v>1</v>
      </c>
      <c r="B114" s="241">
        <v>39.973665933557101</v>
      </c>
      <c r="C114" s="242">
        <v>38.778122537431003</v>
      </c>
      <c r="D114" s="243">
        <v>43.258900899538901</v>
      </c>
      <c r="E114" s="242">
        <v>44.883553699837599</v>
      </c>
      <c r="F114" s="243">
        <v>0</v>
      </c>
      <c r="G114" s="242">
        <v>0</v>
      </c>
      <c r="H114" s="242">
        <v>0</v>
      </c>
      <c r="I114" s="243">
        <v>0</v>
      </c>
      <c r="J114" s="242">
        <v>0</v>
      </c>
      <c r="K114" s="243">
        <v>0</v>
      </c>
      <c r="L114" s="243">
        <v>0</v>
      </c>
      <c r="M114" s="242">
        <v>0</v>
      </c>
      <c r="N114" s="243">
        <v>41.418430541410899</v>
      </c>
      <c r="V114" s="250"/>
    </row>
    <row r="115" spans="1:29" ht="15.75" thickTop="1" x14ac:dyDescent="0.25">
      <c r="A115" s="164" t="s">
        <v>58</v>
      </c>
      <c r="B115" s="244">
        <v>43.264810531933797</v>
      </c>
      <c r="C115" s="245">
        <v>40.641729188996102</v>
      </c>
      <c r="D115" s="245">
        <v>44.531919072873698</v>
      </c>
      <c r="E115" s="245">
        <v>46.464684653720603</v>
      </c>
      <c r="F115" s="245">
        <v>0</v>
      </c>
      <c r="G115" s="245">
        <v>0</v>
      </c>
      <c r="H115" s="245">
        <v>0</v>
      </c>
      <c r="I115" s="245">
        <v>0</v>
      </c>
      <c r="J115" s="245">
        <v>0</v>
      </c>
      <c r="K115" s="245">
        <v>0</v>
      </c>
      <c r="L115" s="245">
        <v>0</v>
      </c>
      <c r="M115" s="245">
        <v>0</v>
      </c>
      <c r="N115" s="245">
        <v>43.414819136522802</v>
      </c>
      <c r="V115" s="250"/>
    </row>
    <row r="116" spans="1:29" x14ac:dyDescent="0.25">
      <c r="A116" s="169" t="s">
        <v>74</v>
      </c>
      <c r="B116" s="244">
        <v>33.843936381709703</v>
      </c>
      <c r="C116" s="245">
        <v>34.644159137739699</v>
      </c>
      <c r="D116" s="245">
        <v>39.004922874959</v>
      </c>
      <c r="E116" s="245">
        <v>41.6011416339636</v>
      </c>
      <c r="F116" s="245">
        <v>0</v>
      </c>
      <c r="G116" s="245">
        <v>0</v>
      </c>
      <c r="H116" s="245">
        <v>0</v>
      </c>
      <c r="I116" s="245">
        <v>0</v>
      </c>
      <c r="J116" s="245">
        <v>0</v>
      </c>
      <c r="K116" s="245">
        <v>0</v>
      </c>
      <c r="L116" s="245">
        <v>0</v>
      </c>
      <c r="M116" s="245">
        <v>0</v>
      </c>
      <c r="N116" s="245">
        <v>36.5858205442049</v>
      </c>
      <c r="O116" s="253"/>
      <c r="V116" s="250"/>
    </row>
    <row r="117" spans="1:29" x14ac:dyDescent="0.25">
      <c r="A117" s="172"/>
      <c r="B117" s="252"/>
      <c r="C117" s="252"/>
      <c r="D117" s="252"/>
      <c r="E117" s="252"/>
      <c r="F117" s="252"/>
      <c r="G117" s="252"/>
      <c r="H117" s="252"/>
      <c r="I117" s="252"/>
      <c r="J117" s="252"/>
      <c r="K117" s="254"/>
      <c r="L117" s="252"/>
      <c r="M117" s="252"/>
      <c r="N117" s="255"/>
      <c r="O117" s="253"/>
      <c r="V117" s="250"/>
    </row>
    <row r="118" spans="1:29" x14ac:dyDescent="0.25">
      <c r="A118" s="256" t="s">
        <v>829</v>
      </c>
      <c r="B118" s="252"/>
      <c r="C118" s="252"/>
      <c r="D118" s="252"/>
      <c r="E118" s="252"/>
      <c r="F118" s="252"/>
      <c r="G118" s="252"/>
      <c r="H118" s="252"/>
      <c r="I118" s="252"/>
      <c r="J118" s="252"/>
      <c r="K118" s="254"/>
      <c r="L118" s="252"/>
      <c r="M118" s="252"/>
      <c r="N118" s="255"/>
      <c r="O118" s="253"/>
      <c r="V118" s="250"/>
    </row>
    <row r="119" spans="1:29" x14ac:dyDescent="0.25">
      <c r="A119" s="153" t="s">
        <v>830</v>
      </c>
      <c r="B119" s="257" t="s">
        <v>791</v>
      </c>
      <c r="C119" s="257" t="s">
        <v>792</v>
      </c>
      <c r="D119" s="257" t="s">
        <v>793</v>
      </c>
      <c r="E119" s="257" t="s">
        <v>794</v>
      </c>
      <c r="F119" s="257" t="s">
        <v>795</v>
      </c>
      <c r="G119" s="257" t="s">
        <v>796</v>
      </c>
      <c r="H119" s="257" t="s">
        <v>797</v>
      </c>
      <c r="I119" s="257" t="s">
        <v>798</v>
      </c>
      <c r="J119" s="257" t="s">
        <v>799</v>
      </c>
      <c r="K119" s="257" t="s">
        <v>800</v>
      </c>
      <c r="L119" s="257" t="s">
        <v>801</v>
      </c>
      <c r="M119" s="257" t="s">
        <v>802</v>
      </c>
      <c r="N119" s="257" t="s">
        <v>820</v>
      </c>
      <c r="O119" s="253"/>
      <c r="V119" s="250"/>
      <c r="W119" s="138"/>
    </row>
    <row r="120" spans="1:29" x14ac:dyDescent="0.25">
      <c r="A120" s="258" t="s">
        <v>781</v>
      </c>
      <c r="B120" s="194">
        <v>350</v>
      </c>
      <c r="C120" s="237">
        <v>307</v>
      </c>
      <c r="D120" s="237">
        <v>208</v>
      </c>
      <c r="E120" s="237">
        <v>172</v>
      </c>
      <c r="F120" s="237">
        <v>0</v>
      </c>
      <c r="G120" s="237">
        <v>0</v>
      </c>
      <c r="H120" s="237">
        <v>0</v>
      </c>
      <c r="I120" s="237">
        <v>0</v>
      </c>
      <c r="J120" s="237">
        <v>0</v>
      </c>
      <c r="K120" s="237">
        <v>0</v>
      </c>
      <c r="L120" s="237">
        <v>0</v>
      </c>
      <c r="M120" s="237">
        <v>0</v>
      </c>
      <c r="N120" s="237">
        <f>SUM(B120:M120)</f>
        <v>1037</v>
      </c>
      <c r="O120" s="253"/>
      <c r="V120" s="250"/>
      <c r="W120" s="138"/>
    </row>
    <row r="121" spans="1:29" x14ac:dyDescent="0.25">
      <c r="A121" s="258" t="s">
        <v>831</v>
      </c>
      <c r="B121" s="194">
        <v>475</v>
      </c>
      <c r="C121" s="237">
        <v>215</v>
      </c>
      <c r="D121" s="237">
        <v>233</v>
      </c>
      <c r="E121" s="237">
        <v>178</v>
      </c>
      <c r="F121" s="237">
        <v>317</v>
      </c>
      <c r="G121" s="237">
        <v>277</v>
      </c>
      <c r="H121" s="237">
        <v>84</v>
      </c>
      <c r="I121" s="237">
        <v>66</v>
      </c>
      <c r="J121" s="237">
        <v>123</v>
      </c>
      <c r="K121" s="237">
        <v>193</v>
      </c>
      <c r="L121" s="237">
        <v>155</v>
      </c>
      <c r="M121" s="237">
        <v>203</v>
      </c>
      <c r="N121" s="237">
        <f>SUM(B121:M121)</f>
        <v>2519</v>
      </c>
      <c r="O121" s="253"/>
      <c r="V121" s="250"/>
      <c r="W121" s="138"/>
    </row>
    <row r="122" spans="1:29" x14ac:dyDescent="0.25">
      <c r="A122" s="259" t="s">
        <v>832</v>
      </c>
      <c r="B122" s="194">
        <v>26</v>
      </c>
      <c r="C122" s="237">
        <v>26</v>
      </c>
      <c r="D122" s="237">
        <v>85</v>
      </c>
      <c r="E122" s="237">
        <v>91</v>
      </c>
      <c r="F122" s="237">
        <v>64</v>
      </c>
      <c r="G122" s="237">
        <v>44</v>
      </c>
      <c r="H122" s="237">
        <v>110</v>
      </c>
      <c r="I122" s="237">
        <v>116</v>
      </c>
      <c r="J122" s="237">
        <v>165</v>
      </c>
      <c r="K122" s="237">
        <v>1040</v>
      </c>
      <c r="L122" s="237">
        <v>897</v>
      </c>
      <c r="M122" s="237">
        <v>519</v>
      </c>
      <c r="N122" s="237">
        <f>SUM(B122:M122)</f>
        <v>3183</v>
      </c>
      <c r="O122" s="253"/>
      <c r="V122" s="250"/>
      <c r="W122" s="138"/>
    </row>
    <row r="123" spans="1:29" x14ac:dyDescent="0.25">
      <c r="A123" s="260"/>
      <c r="B123" s="172"/>
      <c r="C123" s="261"/>
      <c r="D123" s="261"/>
      <c r="E123" s="261"/>
      <c r="F123" s="261"/>
      <c r="G123" s="261"/>
      <c r="H123" s="261"/>
      <c r="I123" s="261"/>
      <c r="J123" s="261"/>
      <c r="K123" s="261"/>
      <c r="L123" s="254"/>
      <c r="M123" s="261"/>
      <c r="N123" s="261"/>
      <c r="O123" s="253"/>
      <c r="P123" s="253"/>
      <c r="V123" s="250"/>
      <c r="W123" s="138"/>
    </row>
    <row r="124" spans="1:29" x14ac:dyDescent="0.25">
      <c r="A124" s="256" t="s">
        <v>833</v>
      </c>
      <c r="B124" s="252"/>
      <c r="C124" s="252"/>
      <c r="D124" s="252"/>
      <c r="E124" s="252"/>
      <c r="F124" s="252"/>
      <c r="G124" s="252"/>
      <c r="H124" s="252"/>
      <c r="I124" s="252"/>
      <c r="J124" s="252"/>
      <c r="K124" s="254"/>
      <c r="L124" s="252"/>
      <c r="M124" s="252"/>
      <c r="N124" s="255"/>
      <c r="O124" s="253"/>
      <c r="V124" s="250"/>
    </row>
    <row r="125" spans="1:29" x14ac:dyDescent="0.25">
      <c r="A125" s="153" t="s">
        <v>830</v>
      </c>
      <c r="B125" s="153" t="s">
        <v>834</v>
      </c>
      <c r="C125" s="257" t="s">
        <v>791</v>
      </c>
      <c r="D125" s="257" t="s">
        <v>792</v>
      </c>
      <c r="E125" s="257" t="s">
        <v>793</v>
      </c>
      <c r="F125" s="257" t="s">
        <v>794</v>
      </c>
      <c r="G125" s="257" t="s">
        <v>795</v>
      </c>
      <c r="H125" s="257" t="s">
        <v>796</v>
      </c>
      <c r="I125" s="257" t="s">
        <v>797</v>
      </c>
      <c r="J125" s="257" t="s">
        <v>798</v>
      </c>
      <c r="K125" s="257" t="s">
        <v>799</v>
      </c>
      <c r="L125" s="257" t="s">
        <v>800</v>
      </c>
      <c r="M125" s="257" t="s">
        <v>801</v>
      </c>
      <c r="N125" s="257" t="s">
        <v>802</v>
      </c>
      <c r="O125" s="257" t="s">
        <v>820</v>
      </c>
      <c r="P125" s="253"/>
      <c r="V125" s="250"/>
    </row>
    <row r="126" spans="1:29" x14ac:dyDescent="0.25">
      <c r="A126" s="378" t="s">
        <v>781</v>
      </c>
      <c r="B126" s="44" t="s">
        <v>835</v>
      </c>
      <c r="C126" s="194">
        <v>273</v>
      </c>
      <c r="D126" s="237">
        <v>251</v>
      </c>
      <c r="E126" s="237">
        <v>167</v>
      </c>
      <c r="F126" s="237">
        <v>169</v>
      </c>
      <c r="G126" s="237">
        <v>0</v>
      </c>
      <c r="H126" s="237">
        <v>0</v>
      </c>
      <c r="I126" s="237">
        <v>0</v>
      </c>
      <c r="J126" s="237">
        <v>0</v>
      </c>
      <c r="K126" s="237">
        <v>0</v>
      </c>
      <c r="L126" s="237">
        <v>0</v>
      </c>
      <c r="M126" s="237">
        <v>0</v>
      </c>
      <c r="N126" s="237">
        <v>0</v>
      </c>
      <c r="O126" s="262">
        <f>SUM(C126:N126)</f>
        <v>860</v>
      </c>
      <c r="P126" s="253"/>
      <c r="V126" s="250"/>
    </row>
    <row r="127" spans="1:29" x14ac:dyDescent="0.25">
      <c r="A127" s="379"/>
      <c r="B127" s="44" t="s">
        <v>836</v>
      </c>
      <c r="C127" s="194">
        <v>48</v>
      </c>
      <c r="D127" s="237">
        <v>18</v>
      </c>
      <c r="E127" s="237">
        <v>14</v>
      </c>
      <c r="F127" s="237">
        <v>15</v>
      </c>
      <c r="G127" s="237">
        <v>0</v>
      </c>
      <c r="H127" s="237">
        <v>0</v>
      </c>
      <c r="I127" s="237">
        <v>0</v>
      </c>
      <c r="J127" s="237">
        <v>0</v>
      </c>
      <c r="K127" s="237">
        <v>0</v>
      </c>
      <c r="L127" s="237">
        <v>0</v>
      </c>
      <c r="M127" s="237">
        <v>0</v>
      </c>
      <c r="N127" s="237">
        <v>0</v>
      </c>
      <c r="O127" s="262">
        <f t="shared" ref="O127" si="9">SUM(C127:N127)</f>
        <v>95</v>
      </c>
      <c r="P127" s="253"/>
      <c r="V127" s="250"/>
    </row>
    <row r="128" spans="1:29" x14ac:dyDescent="0.25">
      <c r="A128" s="378" t="s">
        <v>831</v>
      </c>
      <c r="B128" s="44" t="s">
        <v>835</v>
      </c>
      <c r="C128" s="194">
        <v>390</v>
      </c>
      <c r="D128" s="237">
        <v>207</v>
      </c>
      <c r="E128" s="237">
        <v>211</v>
      </c>
      <c r="F128" s="237">
        <v>129</v>
      </c>
      <c r="G128" s="237">
        <v>266</v>
      </c>
      <c r="H128" s="237">
        <v>237</v>
      </c>
      <c r="I128" s="237">
        <v>56</v>
      </c>
      <c r="J128" s="237">
        <v>46</v>
      </c>
      <c r="K128" s="237">
        <v>101</v>
      </c>
      <c r="L128" s="237">
        <v>185</v>
      </c>
      <c r="M128" s="237">
        <v>131</v>
      </c>
      <c r="N128" s="237">
        <v>140</v>
      </c>
      <c r="O128" s="262">
        <f>SUM(C128:N128)</f>
        <v>2099</v>
      </c>
      <c r="P128" s="253"/>
      <c r="V128" s="250"/>
    </row>
    <row r="129" spans="1:22" x14ac:dyDescent="0.25">
      <c r="A129" s="379"/>
      <c r="B129" s="44" t="s">
        <v>836</v>
      </c>
      <c r="C129" s="194">
        <v>4</v>
      </c>
      <c r="D129" s="237">
        <v>10</v>
      </c>
      <c r="E129" s="237">
        <v>2</v>
      </c>
      <c r="F129" s="237">
        <v>11</v>
      </c>
      <c r="G129" s="237">
        <v>22</v>
      </c>
      <c r="H129" s="237">
        <v>11</v>
      </c>
      <c r="I129" s="237">
        <v>20</v>
      </c>
      <c r="J129" s="237">
        <v>14</v>
      </c>
      <c r="K129" s="237">
        <v>8</v>
      </c>
      <c r="L129" s="237">
        <v>8</v>
      </c>
      <c r="M129" s="237">
        <v>20</v>
      </c>
      <c r="N129" s="237">
        <v>50</v>
      </c>
      <c r="O129" s="262">
        <f t="shared" ref="O129:O131" si="10">SUM(C129:N129)</f>
        <v>180</v>
      </c>
      <c r="P129" s="253"/>
      <c r="V129" s="250"/>
    </row>
    <row r="130" spans="1:22" x14ac:dyDescent="0.25">
      <c r="A130" s="378" t="s">
        <v>832</v>
      </c>
      <c r="B130" s="44" t="s">
        <v>835</v>
      </c>
      <c r="C130" s="194">
        <v>21</v>
      </c>
      <c r="D130" s="237">
        <v>13</v>
      </c>
      <c r="E130" s="237">
        <v>71</v>
      </c>
      <c r="F130" s="237">
        <v>69</v>
      </c>
      <c r="G130" s="237">
        <v>53</v>
      </c>
      <c r="H130" s="237">
        <v>15</v>
      </c>
      <c r="I130" s="237">
        <v>23</v>
      </c>
      <c r="J130" s="237">
        <v>49</v>
      </c>
      <c r="K130" s="237">
        <v>48</v>
      </c>
      <c r="L130" s="237">
        <v>973</v>
      </c>
      <c r="M130" s="237">
        <v>903</v>
      </c>
      <c r="N130" s="237">
        <v>476</v>
      </c>
      <c r="O130" s="262">
        <f t="shared" si="10"/>
        <v>2714</v>
      </c>
      <c r="P130" s="253"/>
      <c r="V130" s="250"/>
    </row>
    <row r="131" spans="1:22" x14ac:dyDescent="0.25">
      <c r="A131" s="379"/>
      <c r="B131" s="44" t="s">
        <v>836</v>
      </c>
      <c r="C131" s="194">
        <v>1</v>
      </c>
      <c r="D131" s="237">
        <v>3</v>
      </c>
      <c r="E131" s="237">
        <v>15</v>
      </c>
      <c r="F131" s="237">
        <v>9</v>
      </c>
      <c r="G131" s="237">
        <v>5</v>
      </c>
      <c r="H131" s="237">
        <v>17</v>
      </c>
      <c r="I131" s="237">
        <v>39</v>
      </c>
      <c r="J131" s="237">
        <v>42</v>
      </c>
      <c r="K131" s="237">
        <v>38</v>
      </c>
      <c r="L131" s="237">
        <v>44</v>
      </c>
      <c r="M131" s="237">
        <v>19</v>
      </c>
      <c r="N131" s="237">
        <v>13</v>
      </c>
      <c r="O131" s="262">
        <f t="shared" si="10"/>
        <v>245</v>
      </c>
      <c r="P131" s="253"/>
      <c r="V131" s="250"/>
    </row>
    <row r="132" spans="1:22" x14ac:dyDescent="0.25">
      <c r="B132" s="253"/>
      <c r="C132" s="253"/>
      <c r="D132" s="253"/>
      <c r="E132" s="253"/>
      <c r="F132" s="253"/>
      <c r="G132" s="253"/>
      <c r="H132" s="253"/>
      <c r="I132" s="253"/>
      <c r="J132" s="253"/>
      <c r="K132" s="253"/>
      <c r="L132" s="253"/>
      <c r="M132" s="253"/>
      <c r="V132" s="250"/>
    </row>
    <row r="133" spans="1:22" ht="15.75" thickBot="1" x14ac:dyDescent="0.3">
      <c r="A133" s="263"/>
      <c r="B133" s="263"/>
      <c r="C133" s="263"/>
      <c r="D133" s="263"/>
      <c r="E133" s="263"/>
      <c r="F133" s="263"/>
      <c r="G133" s="263"/>
      <c r="H133" s="263"/>
      <c r="I133" s="263"/>
      <c r="J133" s="263"/>
      <c r="K133" s="263"/>
      <c r="L133" s="263"/>
      <c r="M133" s="263"/>
      <c r="N133" s="263"/>
      <c r="O133" s="263"/>
      <c r="P133" s="263"/>
      <c r="Q133" s="263"/>
      <c r="R133" s="263"/>
      <c r="S133" s="263"/>
      <c r="T133" s="263"/>
      <c r="U133" s="263"/>
      <c r="V133" s="264"/>
    </row>
    <row r="134" spans="1:22" x14ac:dyDescent="0.25">
      <c r="B134" s="265"/>
      <c r="C134" s="265"/>
      <c r="D134" s="265"/>
      <c r="E134" s="265"/>
      <c r="F134" s="265"/>
      <c r="G134" s="265"/>
      <c r="H134" s="265"/>
      <c r="I134" s="265"/>
      <c r="J134" s="265"/>
      <c r="K134" s="265"/>
      <c r="L134" s="265"/>
      <c r="M134" s="265"/>
      <c r="P134" s="265"/>
    </row>
    <row r="135" spans="1:22" x14ac:dyDescent="0.25">
      <c r="A135" s="377"/>
      <c r="B135" s="377"/>
      <c r="C135" s="377"/>
      <c r="D135" s="377"/>
      <c r="E135" s="377"/>
      <c r="F135" s="377"/>
      <c r="G135" s="377"/>
      <c r="H135" s="377"/>
      <c r="I135" s="377"/>
      <c r="J135" s="377"/>
      <c r="K135" s="377"/>
      <c r="L135" s="377"/>
      <c r="M135" s="377"/>
      <c r="N135" s="377"/>
    </row>
    <row r="136" spans="1:22" x14ac:dyDescent="0.25">
      <c r="A136" s="266"/>
      <c r="B136" s="266"/>
      <c r="C136" s="267"/>
      <c r="D136" s="265"/>
      <c r="E136" s="265"/>
      <c r="F136" s="265"/>
      <c r="G136" s="265"/>
      <c r="H136" s="265"/>
      <c r="I136" s="265"/>
      <c r="J136" s="265"/>
      <c r="K136" s="265"/>
      <c r="L136" s="265"/>
      <c r="M136" s="253"/>
      <c r="P136" s="265"/>
    </row>
    <row r="137" spans="1:22" x14ac:dyDescent="0.25">
      <c r="A137" s="268"/>
      <c r="B137" s="268"/>
      <c r="C137" s="268"/>
      <c r="D137" s="265"/>
      <c r="E137" s="265"/>
      <c r="F137" s="265"/>
      <c r="G137" s="265"/>
      <c r="H137" s="253"/>
      <c r="I137" s="253"/>
    </row>
    <row r="138" spans="1:22" x14ac:dyDescent="0.25">
      <c r="A138" s="268"/>
      <c r="B138" s="268"/>
      <c r="C138" s="268"/>
      <c r="D138" s="253"/>
      <c r="E138" s="265"/>
      <c r="F138" s="253"/>
    </row>
    <row r="139" spans="1:22" x14ac:dyDescent="0.25">
      <c r="A139" s="268"/>
      <c r="B139" s="268"/>
      <c r="C139" s="268"/>
    </row>
    <row r="140" spans="1:22" x14ac:dyDescent="0.25">
      <c r="A140" s="268"/>
      <c r="B140" s="268"/>
      <c r="C140" s="268"/>
    </row>
  </sheetData>
  <mergeCells count="46">
    <mergeCell ref="A128:A129"/>
    <mergeCell ref="A130:A131"/>
    <mergeCell ref="A135:N135"/>
    <mergeCell ref="A83:N83"/>
    <mergeCell ref="A98:V98"/>
    <mergeCell ref="A100:N100"/>
    <mergeCell ref="A106:N106"/>
    <mergeCell ref="A112:N112"/>
    <mergeCell ref="A126:A127"/>
    <mergeCell ref="A81:V81"/>
    <mergeCell ref="H28:I28"/>
    <mergeCell ref="N28:O28"/>
    <mergeCell ref="H29:I29"/>
    <mergeCell ref="N29:O29"/>
    <mergeCell ref="H30:I30"/>
    <mergeCell ref="N30:O30"/>
    <mergeCell ref="H31:I31"/>
    <mergeCell ref="A33:V33"/>
    <mergeCell ref="A36:E36"/>
    <mergeCell ref="A64:V64"/>
    <mergeCell ref="A66:N66"/>
    <mergeCell ref="A18:F18"/>
    <mergeCell ref="I18:V18"/>
    <mergeCell ref="A25:V25"/>
    <mergeCell ref="A27:E27"/>
    <mergeCell ref="H27:L27"/>
    <mergeCell ref="N27:R27"/>
    <mergeCell ref="M2:P2"/>
    <mergeCell ref="A16:V16"/>
    <mergeCell ref="A4:V4"/>
    <mergeCell ref="A6:V6"/>
    <mergeCell ref="A8:D8"/>
    <mergeCell ref="G8:K8"/>
    <mergeCell ref="M8:Q8"/>
    <mergeCell ref="G9:H9"/>
    <mergeCell ref="M9:N9"/>
    <mergeCell ref="G10:H10"/>
    <mergeCell ref="M10:N10"/>
    <mergeCell ref="G11:H11"/>
    <mergeCell ref="M11:N11"/>
    <mergeCell ref="M12:N12"/>
    <mergeCell ref="A3:D3"/>
    <mergeCell ref="A1:D1"/>
    <mergeCell ref="A2:D2"/>
    <mergeCell ref="E2:H2"/>
    <mergeCell ref="I2:L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0C37-F4E4-496E-B682-736A65CBC776}">
  <dimension ref="A1:BK55"/>
  <sheetViews>
    <sheetView showGridLines="0" zoomScale="80" zoomScaleNormal="80" workbookViewId="0">
      <pane xSplit="1" topLeftCell="B1" activePane="topRight" state="frozen"/>
      <selection pane="topRight" activeCell="A16" sqref="A16:A18"/>
    </sheetView>
  </sheetViews>
  <sheetFormatPr defaultColWidth="9.140625" defaultRowHeight="15.75" x14ac:dyDescent="0.25"/>
  <cols>
    <col min="1" max="1" width="71.140625" style="46" customWidth="1"/>
    <col min="2" max="2" width="7.42578125" style="46" bestFit="1" customWidth="1"/>
    <col min="3" max="4" width="7.85546875" style="46" bestFit="1" customWidth="1"/>
    <col min="5" max="5" width="7.42578125" style="46" bestFit="1" customWidth="1"/>
    <col min="6" max="6" width="8.140625" style="46" bestFit="1" customWidth="1"/>
    <col min="7" max="9" width="7.85546875" style="46" bestFit="1" customWidth="1"/>
    <col min="10" max="12" width="7.42578125" style="46" bestFit="1" customWidth="1"/>
    <col min="13" max="15" width="7.85546875" style="46" bestFit="1" customWidth="1"/>
    <col min="16" max="16" width="8.42578125" style="46" customWidth="1"/>
    <col min="17" max="17" width="8.5703125" style="46" customWidth="1"/>
    <col min="18" max="18" width="7.42578125" style="46" customWidth="1"/>
    <col min="19" max="19" width="8.140625" style="46" customWidth="1"/>
    <col min="20" max="22" width="7.85546875" style="46" bestFit="1" customWidth="1"/>
    <col min="23" max="25" width="8.140625" style="46" bestFit="1" customWidth="1"/>
    <col min="26" max="26" width="7.85546875" style="46" bestFit="1" customWidth="1"/>
    <col min="27" max="28" width="8.140625" style="46" bestFit="1" customWidth="1"/>
    <col min="29" max="55" width="9.140625" style="46"/>
    <col min="56" max="56" width="9.85546875" style="46" customWidth="1"/>
    <col min="57" max="16384" width="9.140625" style="46"/>
  </cols>
  <sheetData>
    <row r="1" spans="1:63" x14ac:dyDescent="0.25">
      <c r="A1" s="269" t="s">
        <v>837</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row>
    <row r="2" spans="1:63" x14ac:dyDescent="0.25">
      <c r="A2" s="269"/>
    </row>
    <row r="3" spans="1:63" x14ac:dyDescent="0.25">
      <c r="A3" s="269"/>
    </row>
    <row r="4" spans="1:63" x14ac:dyDescent="0.25">
      <c r="A4" s="383" t="s">
        <v>838</v>
      </c>
      <c r="B4" s="270">
        <v>2020</v>
      </c>
      <c r="C4" s="271"/>
      <c r="D4" s="271"/>
      <c r="E4" s="271"/>
      <c r="F4" s="271"/>
      <c r="G4" s="271"/>
      <c r="H4" s="271"/>
      <c r="I4" s="271"/>
      <c r="J4" s="271"/>
      <c r="K4" s="271"/>
      <c r="L4" s="271"/>
      <c r="M4" s="272"/>
      <c r="N4" s="273">
        <v>2021</v>
      </c>
      <c r="O4" s="274"/>
      <c r="P4" s="274"/>
      <c r="Q4" s="274"/>
      <c r="R4" s="274"/>
      <c r="S4" s="274"/>
      <c r="T4" s="274"/>
      <c r="U4" s="274"/>
      <c r="V4" s="274"/>
      <c r="W4" s="274"/>
      <c r="X4" s="274"/>
      <c r="Y4" s="274"/>
      <c r="Z4" s="274"/>
      <c r="AA4" s="274"/>
      <c r="AB4" s="274"/>
      <c r="AC4" s="274"/>
      <c r="AD4" s="274"/>
      <c r="AE4" s="274"/>
      <c r="AF4" s="274"/>
      <c r="AG4" s="274"/>
      <c r="AH4" s="274"/>
      <c r="AI4" s="274"/>
      <c r="AJ4" s="274"/>
      <c r="AK4" s="275"/>
      <c r="AL4" s="276">
        <v>2022</v>
      </c>
      <c r="AM4" s="277"/>
      <c r="AN4" s="277"/>
      <c r="AO4" s="277"/>
      <c r="AP4" s="277"/>
      <c r="AQ4" s="277"/>
      <c r="AR4" s="277"/>
      <c r="AS4" s="277"/>
      <c r="AT4" s="277"/>
      <c r="AU4" s="277"/>
      <c r="AV4" s="277"/>
      <c r="AW4" s="277"/>
      <c r="AX4" s="277"/>
      <c r="AY4" s="277"/>
      <c r="AZ4" s="277"/>
      <c r="BA4" s="277"/>
      <c r="BB4" s="277"/>
      <c r="BC4" s="277"/>
      <c r="BD4" s="277"/>
      <c r="BE4" s="277"/>
      <c r="BF4" s="277"/>
      <c r="BG4" s="277"/>
      <c r="BH4" s="277"/>
      <c r="BI4" s="278"/>
      <c r="BJ4" s="279">
        <v>2023</v>
      </c>
      <c r="BK4" s="280"/>
    </row>
    <row r="5" spans="1:63" x14ac:dyDescent="0.25">
      <c r="A5" s="383"/>
      <c r="B5" s="384" t="s">
        <v>839</v>
      </c>
      <c r="C5" s="385"/>
      <c r="D5" s="384" t="s">
        <v>840</v>
      </c>
      <c r="E5" s="385"/>
      <c r="F5" s="384" t="s">
        <v>841</v>
      </c>
      <c r="G5" s="385"/>
      <c r="H5" s="384" t="s">
        <v>842</v>
      </c>
      <c r="I5" s="385"/>
      <c r="J5" s="384" t="s">
        <v>843</v>
      </c>
      <c r="K5" s="385"/>
      <c r="L5" s="384" t="s">
        <v>844</v>
      </c>
      <c r="M5" s="385"/>
      <c r="N5" s="381" t="s">
        <v>845</v>
      </c>
      <c r="O5" s="382"/>
      <c r="P5" s="381" t="s">
        <v>846</v>
      </c>
      <c r="Q5" s="382"/>
      <c r="R5" s="381" t="s">
        <v>847</v>
      </c>
      <c r="S5" s="382"/>
      <c r="T5" s="381" t="s">
        <v>848</v>
      </c>
      <c r="U5" s="382"/>
      <c r="V5" s="381" t="s">
        <v>798</v>
      </c>
      <c r="W5" s="382"/>
      <c r="X5" s="381" t="s">
        <v>849</v>
      </c>
      <c r="Y5" s="382"/>
      <c r="Z5" s="381" t="s">
        <v>839</v>
      </c>
      <c r="AA5" s="382"/>
      <c r="AB5" s="381" t="s">
        <v>840</v>
      </c>
      <c r="AC5" s="382"/>
      <c r="AD5" s="381" t="s">
        <v>841</v>
      </c>
      <c r="AE5" s="382"/>
      <c r="AF5" s="381" t="s">
        <v>842</v>
      </c>
      <c r="AG5" s="382"/>
      <c r="AH5" s="381" t="s">
        <v>843</v>
      </c>
      <c r="AI5" s="382"/>
      <c r="AJ5" s="381" t="s">
        <v>844</v>
      </c>
      <c r="AK5" s="382"/>
      <c r="AL5" s="386" t="s">
        <v>845</v>
      </c>
      <c r="AM5" s="387"/>
      <c r="AN5" s="386" t="s">
        <v>846</v>
      </c>
      <c r="AO5" s="387"/>
      <c r="AP5" s="386" t="s">
        <v>847</v>
      </c>
      <c r="AQ5" s="387"/>
      <c r="AR5" s="386" t="s">
        <v>848</v>
      </c>
      <c r="AS5" s="387"/>
      <c r="AT5" s="386" t="s">
        <v>798</v>
      </c>
      <c r="AU5" s="387"/>
      <c r="AV5" s="386" t="s">
        <v>849</v>
      </c>
      <c r="AW5" s="387"/>
      <c r="AX5" s="386" t="s">
        <v>839</v>
      </c>
      <c r="AY5" s="387"/>
      <c r="AZ5" s="386" t="s">
        <v>840</v>
      </c>
      <c r="BA5" s="387"/>
      <c r="BB5" s="386" t="s">
        <v>841</v>
      </c>
      <c r="BC5" s="387"/>
      <c r="BD5" s="388" t="s">
        <v>842</v>
      </c>
      <c r="BE5" s="389"/>
      <c r="BF5" s="388" t="s">
        <v>843</v>
      </c>
      <c r="BG5" s="389"/>
      <c r="BH5" s="388" t="s">
        <v>844</v>
      </c>
      <c r="BI5" s="389"/>
      <c r="BJ5" s="390" t="s">
        <v>845</v>
      </c>
      <c r="BK5" s="391"/>
    </row>
    <row r="6" spans="1:63" x14ac:dyDescent="0.25">
      <c r="A6" s="383"/>
      <c r="B6" s="281" t="s">
        <v>850</v>
      </c>
      <c r="C6" s="281" t="s">
        <v>851</v>
      </c>
      <c r="D6" s="281" t="s">
        <v>850</v>
      </c>
      <c r="E6" s="281" t="s">
        <v>851</v>
      </c>
      <c r="F6" s="281" t="s">
        <v>850</v>
      </c>
      <c r="G6" s="281" t="s">
        <v>851</v>
      </c>
      <c r="H6" s="281" t="s">
        <v>850</v>
      </c>
      <c r="I6" s="281" t="s">
        <v>851</v>
      </c>
      <c r="J6" s="281" t="s">
        <v>850</v>
      </c>
      <c r="K6" s="281" t="s">
        <v>851</v>
      </c>
      <c r="L6" s="281" t="s">
        <v>850</v>
      </c>
      <c r="M6" s="281" t="s">
        <v>851</v>
      </c>
      <c r="N6" s="282" t="s">
        <v>850</v>
      </c>
      <c r="O6" s="282" t="s">
        <v>851</v>
      </c>
      <c r="P6" s="282" t="s">
        <v>850</v>
      </c>
      <c r="Q6" s="282" t="s">
        <v>851</v>
      </c>
      <c r="R6" s="282" t="s">
        <v>850</v>
      </c>
      <c r="S6" s="282" t="s">
        <v>851</v>
      </c>
      <c r="T6" s="282" t="s">
        <v>850</v>
      </c>
      <c r="U6" s="282" t="s">
        <v>851</v>
      </c>
      <c r="V6" s="282" t="s">
        <v>850</v>
      </c>
      <c r="W6" s="282" t="s">
        <v>851</v>
      </c>
      <c r="X6" s="282" t="s">
        <v>850</v>
      </c>
      <c r="Y6" s="282" t="s">
        <v>851</v>
      </c>
      <c r="Z6" s="282" t="s">
        <v>850</v>
      </c>
      <c r="AA6" s="282" t="s">
        <v>851</v>
      </c>
      <c r="AB6" s="282" t="s">
        <v>850</v>
      </c>
      <c r="AC6" s="282" t="s">
        <v>851</v>
      </c>
      <c r="AD6" s="282" t="s">
        <v>850</v>
      </c>
      <c r="AE6" s="282" t="s">
        <v>851</v>
      </c>
      <c r="AF6" s="282" t="s">
        <v>850</v>
      </c>
      <c r="AG6" s="282" t="s">
        <v>851</v>
      </c>
      <c r="AH6" s="282" t="s">
        <v>850</v>
      </c>
      <c r="AI6" s="282" t="s">
        <v>851</v>
      </c>
      <c r="AJ6" s="282" t="s">
        <v>850</v>
      </c>
      <c r="AK6" s="282" t="s">
        <v>851</v>
      </c>
      <c r="AL6" s="283" t="s">
        <v>850</v>
      </c>
      <c r="AM6" s="283" t="s">
        <v>851</v>
      </c>
      <c r="AN6" s="283" t="s">
        <v>850</v>
      </c>
      <c r="AO6" s="283" t="s">
        <v>851</v>
      </c>
      <c r="AP6" s="283" t="s">
        <v>850</v>
      </c>
      <c r="AQ6" s="283" t="s">
        <v>851</v>
      </c>
      <c r="AR6" s="283" t="s">
        <v>850</v>
      </c>
      <c r="AS6" s="283" t="s">
        <v>851</v>
      </c>
      <c r="AT6" s="283" t="s">
        <v>852</v>
      </c>
      <c r="AU6" s="283" t="s">
        <v>851</v>
      </c>
      <c r="AV6" s="283" t="s">
        <v>852</v>
      </c>
      <c r="AW6" s="283" t="s">
        <v>851</v>
      </c>
      <c r="AX6" s="283" t="s">
        <v>850</v>
      </c>
      <c r="AY6" s="283" t="s">
        <v>851</v>
      </c>
      <c r="AZ6" s="283" t="s">
        <v>850</v>
      </c>
      <c r="BA6" s="283" t="s">
        <v>851</v>
      </c>
      <c r="BB6" s="283" t="s">
        <v>850</v>
      </c>
      <c r="BC6" s="283" t="s">
        <v>851</v>
      </c>
      <c r="BD6" s="283" t="s">
        <v>850</v>
      </c>
      <c r="BE6" s="283" t="s">
        <v>851</v>
      </c>
      <c r="BF6" s="283" t="s">
        <v>850</v>
      </c>
      <c r="BG6" s="283" t="s">
        <v>851</v>
      </c>
      <c r="BH6" s="283" t="s">
        <v>850</v>
      </c>
      <c r="BI6" s="283" t="s">
        <v>851</v>
      </c>
      <c r="BJ6" s="284" t="s">
        <v>850</v>
      </c>
      <c r="BK6" s="284" t="s">
        <v>851</v>
      </c>
    </row>
    <row r="7" spans="1:63" x14ac:dyDescent="0.25">
      <c r="A7" s="285" t="s">
        <v>853</v>
      </c>
      <c r="B7" s="286">
        <v>166.45621</v>
      </c>
      <c r="C7" s="286">
        <v>166.60888</v>
      </c>
      <c r="D7" s="286">
        <v>166.07884000000001</v>
      </c>
      <c r="E7" s="286">
        <v>163.90737999999999</v>
      </c>
      <c r="F7" s="286">
        <v>162.40288000000001</v>
      </c>
      <c r="G7" s="286">
        <v>156.58816999999999</v>
      </c>
      <c r="H7" s="286">
        <v>155.78474</v>
      </c>
      <c r="I7" s="286">
        <v>156.10682</v>
      </c>
      <c r="J7" s="286">
        <v>154.09211999999999</v>
      </c>
      <c r="K7" s="286">
        <v>148.91552999999999</v>
      </c>
      <c r="L7" s="286">
        <v>140.98845</v>
      </c>
      <c r="M7" s="286">
        <v>143.2731</v>
      </c>
      <c r="N7" s="287">
        <v>144.33805000000001</v>
      </c>
      <c r="O7" s="287">
        <v>142.70872</v>
      </c>
      <c r="P7" s="287">
        <v>143.90504999999999</v>
      </c>
      <c r="Q7" s="287">
        <v>142.70633000000001</v>
      </c>
      <c r="R7" s="287">
        <v>128.1009</v>
      </c>
      <c r="S7" s="287">
        <v>111.64449999999999</v>
      </c>
      <c r="T7" s="287">
        <v>92.941900000000004</v>
      </c>
      <c r="U7" s="287">
        <v>76.255539999999996</v>
      </c>
      <c r="V7" s="287">
        <v>65.216229999999996</v>
      </c>
      <c r="W7" s="287">
        <v>63.734160000000003</v>
      </c>
      <c r="X7" s="287">
        <v>59.766379999999998</v>
      </c>
      <c r="Y7" s="287">
        <v>60.389389999999999</v>
      </c>
      <c r="Z7" s="287">
        <v>58.88015</v>
      </c>
      <c r="AA7" s="287">
        <v>61.948590000000003</v>
      </c>
      <c r="AB7" s="287">
        <v>57.586829999999999</v>
      </c>
      <c r="AC7" s="287">
        <v>61.311149999999998</v>
      </c>
      <c r="AD7" s="287">
        <v>64.787239999999997</v>
      </c>
      <c r="AE7" s="287">
        <v>64.646240000000006</v>
      </c>
      <c r="AF7" s="287">
        <v>44.154554401010898</v>
      </c>
      <c r="AG7" s="287">
        <v>44.824032582755201</v>
      </c>
      <c r="AH7" s="287">
        <v>45.275060081533901</v>
      </c>
      <c r="AI7" s="287">
        <v>47.455098767350698</v>
      </c>
      <c r="AJ7" s="287">
        <v>42.9106217903486</v>
      </c>
      <c r="AK7" s="287">
        <v>42.100637807385702</v>
      </c>
      <c r="AL7" s="287">
        <v>45.180865929946201</v>
      </c>
      <c r="AM7" s="287">
        <v>43.264011174744297</v>
      </c>
      <c r="AN7" s="287">
        <v>44.783241272557802</v>
      </c>
      <c r="AO7" s="287">
        <v>44.825933267184297</v>
      </c>
      <c r="AP7" s="287">
        <v>38.050886408754501</v>
      </c>
      <c r="AQ7" s="287">
        <v>37.614841619556103</v>
      </c>
      <c r="AR7" s="287">
        <v>39.802419240077597</v>
      </c>
      <c r="AS7" s="287">
        <v>36.116219323386296</v>
      </c>
      <c r="AT7" s="287">
        <v>36.954498202469601</v>
      </c>
      <c r="AU7" s="287">
        <v>36.475766763157701</v>
      </c>
      <c r="AV7" s="287">
        <v>40.699771629606701</v>
      </c>
      <c r="AW7" s="287">
        <v>42.644444494601103</v>
      </c>
      <c r="AX7" s="287">
        <v>45.388587662147302</v>
      </c>
      <c r="AY7" s="287">
        <v>45.977150018795903</v>
      </c>
      <c r="AZ7" s="287">
        <v>44.364639771571298</v>
      </c>
      <c r="BA7" s="287">
        <v>43.038809706464498</v>
      </c>
      <c r="BB7" s="287">
        <v>47.193868789853397</v>
      </c>
      <c r="BC7" s="287">
        <v>47.0747471094476</v>
      </c>
      <c r="BD7" s="288">
        <v>45.134034248133602</v>
      </c>
      <c r="BE7" s="288">
        <v>45.172668753239897</v>
      </c>
      <c r="BF7" s="288">
        <v>46.637620150085702</v>
      </c>
      <c r="BG7" s="288">
        <v>50.861491463319197</v>
      </c>
      <c r="BH7" s="288">
        <v>55.468674698492997</v>
      </c>
      <c r="BI7" s="288">
        <v>56.0149029999587</v>
      </c>
      <c r="BJ7" s="287">
        <v>49.892361836799502</v>
      </c>
      <c r="BK7" s="287">
        <v>0</v>
      </c>
    </row>
    <row r="8" spans="1:63" x14ac:dyDescent="0.25">
      <c r="A8" s="285" t="s">
        <v>854</v>
      </c>
      <c r="B8" s="286">
        <v>83.423079999999999</v>
      </c>
      <c r="C8" s="286">
        <v>92.953590000000005</v>
      </c>
      <c r="D8" s="286">
        <v>128.72662</v>
      </c>
      <c r="E8" s="286">
        <v>116.94904</v>
      </c>
      <c r="F8" s="286">
        <v>137.77778000000001</v>
      </c>
      <c r="G8" s="286">
        <v>63.13308</v>
      </c>
      <c r="H8" s="286">
        <v>60.2</v>
      </c>
      <c r="I8" s="286">
        <v>73.017650000000003</v>
      </c>
      <c r="J8" s="286">
        <v>66.228070000000002</v>
      </c>
      <c r="K8" s="286">
        <v>54.49785</v>
      </c>
      <c r="L8" s="286">
        <v>65.342860000000002</v>
      </c>
      <c r="M8" s="286">
        <v>33.012549999999997</v>
      </c>
      <c r="N8" s="287">
        <v>41.149430000000002</v>
      </c>
      <c r="O8" s="287">
        <v>16.395389999999999</v>
      </c>
      <c r="P8" s="287">
        <v>12.27163</v>
      </c>
      <c r="Q8" s="287">
        <v>13.5214</v>
      </c>
      <c r="R8" s="287">
        <v>3.4177</v>
      </c>
      <c r="S8" s="287">
        <v>4.7975500000000002</v>
      </c>
      <c r="T8" s="287">
        <v>7.6909400000000003</v>
      </c>
      <c r="U8" s="287">
        <v>4.40313</v>
      </c>
      <c r="V8" s="287">
        <v>5.7128100000000002</v>
      </c>
      <c r="W8" s="287">
        <v>4.3956</v>
      </c>
      <c r="X8" s="287">
        <v>5.35121</v>
      </c>
      <c r="Y8" s="287">
        <v>4.3433200000000003</v>
      </c>
      <c r="Z8" s="287">
        <v>4.0528599999999999</v>
      </c>
      <c r="AA8" s="287">
        <v>5.9111700000000003</v>
      </c>
      <c r="AB8" s="287">
        <v>4.9472800000000001</v>
      </c>
      <c r="AC8" s="287">
        <v>2.9433500000000001</v>
      </c>
      <c r="AD8" s="287">
        <v>2.59226</v>
      </c>
      <c r="AE8" s="287">
        <v>2.8071100000000002</v>
      </c>
      <c r="AF8" s="287">
        <v>3.6378281373111698</v>
      </c>
      <c r="AG8" s="287">
        <v>1.8878057980334599</v>
      </c>
      <c r="AH8" s="287">
        <v>1.9686303291812399</v>
      </c>
      <c r="AI8" s="287">
        <v>1.46399768039324</v>
      </c>
      <c r="AJ8" s="287">
        <v>1.5154991448716</v>
      </c>
      <c r="AK8" s="287">
        <v>2.8028270609341899</v>
      </c>
      <c r="AL8" s="287">
        <v>3.6791555733016001</v>
      </c>
      <c r="AM8" s="287">
        <v>5.4827323717945502</v>
      </c>
      <c r="AN8" s="287">
        <v>3.5738236961479601</v>
      </c>
      <c r="AO8" s="287">
        <v>3.7543745275898002</v>
      </c>
      <c r="AP8" s="287">
        <v>2.4237222222230002</v>
      </c>
      <c r="AQ8" s="287">
        <v>0</v>
      </c>
      <c r="AR8" s="287">
        <v>0</v>
      </c>
      <c r="AS8" s="287">
        <v>0</v>
      </c>
      <c r="AT8" s="287">
        <v>0</v>
      </c>
      <c r="AU8" s="287">
        <v>0</v>
      </c>
      <c r="AV8" s="287">
        <v>0</v>
      </c>
      <c r="AW8" s="287">
        <v>0</v>
      </c>
      <c r="AX8" s="287">
        <v>0</v>
      </c>
      <c r="AY8" s="287">
        <v>0</v>
      </c>
      <c r="AZ8" s="287">
        <v>0</v>
      </c>
      <c r="BA8" s="287">
        <v>0</v>
      </c>
      <c r="BB8" s="287">
        <v>0</v>
      </c>
      <c r="BC8" s="287">
        <v>0</v>
      </c>
      <c r="BD8" s="287">
        <v>0</v>
      </c>
      <c r="BE8" s="287">
        <v>0</v>
      </c>
      <c r="BF8" s="287">
        <v>0</v>
      </c>
      <c r="BG8" s="287">
        <v>0</v>
      </c>
      <c r="BH8" s="287">
        <v>0</v>
      </c>
      <c r="BI8" s="287">
        <v>0</v>
      </c>
      <c r="BJ8" s="287">
        <v>0</v>
      </c>
      <c r="BK8" s="287">
        <v>0</v>
      </c>
    </row>
    <row r="9" spans="1:63" x14ac:dyDescent="0.25">
      <c r="A9" s="285" t="s">
        <v>855</v>
      </c>
      <c r="B9" s="286">
        <v>287.27668999999997</v>
      </c>
      <c r="C9" s="286">
        <v>299.18414000000001</v>
      </c>
      <c r="D9" s="286">
        <v>303.41052000000002</v>
      </c>
      <c r="E9" s="286">
        <v>321.93230999999997</v>
      </c>
      <c r="F9" s="286">
        <v>334.91737000000001</v>
      </c>
      <c r="G9" s="286">
        <v>346.06366000000003</v>
      </c>
      <c r="H9" s="286">
        <v>350.20936999999998</v>
      </c>
      <c r="I9" s="286">
        <v>359.56124999999997</v>
      </c>
      <c r="J9" s="286">
        <v>368.41888999999998</v>
      </c>
      <c r="K9" s="286">
        <v>366.08258000000001</v>
      </c>
      <c r="L9" s="286">
        <v>361.91541000000001</v>
      </c>
      <c r="M9" s="286">
        <v>359.04696999999999</v>
      </c>
      <c r="N9" s="287">
        <v>344.00698999999997</v>
      </c>
      <c r="O9" s="287">
        <v>341.17102</v>
      </c>
      <c r="P9" s="287">
        <v>321.68135000000001</v>
      </c>
      <c r="Q9" s="287">
        <v>290.20193</v>
      </c>
      <c r="R9" s="287">
        <v>231.52411000000001</v>
      </c>
      <c r="S9" s="287">
        <v>117.73972999999999</v>
      </c>
      <c r="T9" s="287">
        <v>87.502520000000004</v>
      </c>
      <c r="U9" s="287">
        <v>70.530349999999999</v>
      </c>
      <c r="V9" s="287">
        <v>66.206050000000005</v>
      </c>
      <c r="W9" s="287">
        <v>69.484939999999995</v>
      </c>
      <c r="X9" s="287">
        <v>72.395160000000004</v>
      </c>
      <c r="Y9" s="287">
        <v>72.542649999999995</v>
      </c>
      <c r="Z9" s="287">
        <v>74.830719999999999</v>
      </c>
      <c r="AA9" s="287">
        <v>75.550510000000003</v>
      </c>
      <c r="AB9" s="287">
        <v>79.833640000000003</v>
      </c>
      <c r="AC9" s="287">
        <v>77.329480000000004</v>
      </c>
      <c r="AD9" s="287">
        <v>82.778530000000003</v>
      </c>
      <c r="AE9" s="287">
        <v>78.386970000000005</v>
      </c>
      <c r="AF9" s="287">
        <v>59.823434446351598</v>
      </c>
      <c r="AG9" s="287">
        <v>60.863062630001998</v>
      </c>
      <c r="AH9" s="287">
        <v>57.651975203662197</v>
      </c>
      <c r="AI9" s="287">
        <v>59.838787453183102</v>
      </c>
      <c r="AJ9" s="287">
        <v>64.734013500849997</v>
      </c>
      <c r="AK9" s="287">
        <v>68.851337414515996</v>
      </c>
      <c r="AL9" s="287">
        <v>71.120745308523993</v>
      </c>
      <c r="AM9" s="287">
        <v>70.199213305390899</v>
      </c>
      <c r="AN9" s="287">
        <v>68.780505812107407</v>
      </c>
      <c r="AO9" s="287">
        <v>73.710562305166206</v>
      </c>
      <c r="AP9" s="287">
        <v>73.103892102133798</v>
      </c>
      <c r="AQ9" s="287">
        <v>79.141287123227599</v>
      </c>
      <c r="AR9" s="287">
        <v>76.454734484372395</v>
      </c>
      <c r="AS9" s="287">
        <v>77.253974251188197</v>
      </c>
      <c r="AT9" s="287">
        <v>81.896812731283205</v>
      </c>
      <c r="AU9" s="287">
        <v>82.168077149831305</v>
      </c>
      <c r="AV9" s="287">
        <v>67.085352950057</v>
      </c>
      <c r="AW9" s="287">
        <v>66.751348146526695</v>
      </c>
      <c r="AX9" s="287">
        <v>67.829326005942605</v>
      </c>
      <c r="AY9" s="287">
        <v>66.454162800747994</v>
      </c>
      <c r="AZ9" s="287">
        <v>64.966637289524897</v>
      </c>
      <c r="BA9" s="287">
        <v>66.038758137015606</v>
      </c>
      <c r="BB9" s="287">
        <v>65.737939343726495</v>
      </c>
      <c r="BC9" s="287">
        <v>65.534771700775593</v>
      </c>
      <c r="BD9" s="287">
        <v>72.009175767102903</v>
      </c>
      <c r="BE9" s="287">
        <v>69.333469505049194</v>
      </c>
      <c r="BF9" s="287">
        <v>64.798763653959099</v>
      </c>
      <c r="BG9" s="287">
        <v>67.374955968955803</v>
      </c>
      <c r="BH9" s="287">
        <v>62.264375814665897</v>
      </c>
      <c r="BI9" s="287">
        <v>70.1584607498244</v>
      </c>
      <c r="BJ9" s="287">
        <v>71.065322895605604</v>
      </c>
      <c r="BK9" s="287">
        <v>0</v>
      </c>
    </row>
    <row r="10" spans="1:63" ht="16.5" thickBot="1" x14ac:dyDescent="0.3">
      <c r="A10" s="289" t="s">
        <v>856</v>
      </c>
      <c r="B10" s="290">
        <v>201.67815999999999</v>
      </c>
      <c r="C10" s="290">
        <v>174.51886999999999</v>
      </c>
      <c r="D10" s="290">
        <v>198.4898</v>
      </c>
      <c r="E10" s="290">
        <v>239.60975999999999</v>
      </c>
      <c r="F10" s="290">
        <v>296.81159000000002</v>
      </c>
      <c r="G10" s="290">
        <v>272.23077000000001</v>
      </c>
      <c r="H10" s="290">
        <v>186.91011</v>
      </c>
      <c r="I10" s="290">
        <v>177.17142999999999</v>
      </c>
      <c r="J10" s="290">
        <v>247.56863000000001</v>
      </c>
      <c r="K10" s="290">
        <v>147.31578999999999</v>
      </c>
      <c r="L10" s="290">
        <v>206.96666999999999</v>
      </c>
      <c r="M10" s="290">
        <v>46.453130000000002</v>
      </c>
      <c r="N10" s="291">
        <v>27.838709999999999</v>
      </c>
      <c r="O10" s="291">
        <v>13.11842</v>
      </c>
      <c r="P10" s="291">
        <v>22.243590000000001</v>
      </c>
      <c r="Q10" s="291">
        <v>23.435479999999998</v>
      </c>
      <c r="R10" s="291">
        <v>0</v>
      </c>
      <c r="S10" s="291">
        <v>0</v>
      </c>
      <c r="T10" s="291">
        <v>0</v>
      </c>
      <c r="U10" s="291">
        <v>0</v>
      </c>
      <c r="V10" s="291">
        <v>0</v>
      </c>
      <c r="W10" s="291">
        <v>0</v>
      </c>
      <c r="X10" s="291">
        <v>0</v>
      </c>
      <c r="Y10" s="291">
        <v>0</v>
      </c>
      <c r="Z10" s="291">
        <v>0</v>
      </c>
      <c r="AA10" s="291">
        <v>10</v>
      </c>
      <c r="AB10" s="291">
        <v>0</v>
      </c>
      <c r="AC10" s="291">
        <v>0</v>
      </c>
      <c r="AD10" s="291">
        <v>0</v>
      </c>
      <c r="AE10" s="291">
        <v>0</v>
      </c>
      <c r="AF10" s="291">
        <v>8.2493055555500003</v>
      </c>
      <c r="AG10" s="291">
        <v>0</v>
      </c>
      <c r="AH10" s="291">
        <v>0.85833333334999995</v>
      </c>
      <c r="AI10" s="291">
        <v>3.9953703703666701</v>
      </c>
      <c r="AJ10" s="291">
        <v>0</v>
      </c>
      <c r="AK10" s="291">
        <v>0</v>
      </c>
      <c r="AL10" s="291">
        <v>0</v>
      </c>
      <c r="AM10" s="291">
        <v>0</v>
      </c>
      <c r="AN10" s="291">
        <v>0</v>
      </c>
      <c r="AO10" s="291">
        <v>0</v>
      </c>
      <c r="AP10" s="291">
        <v>0</v>
      </c>
      <c r="AQ10" s="291">
        <v>0</v>
      </c>
      <c r="AR10" s="291">
        <v>0</v>
      </c>
      <c r="AS10" s="291">
        <v>0</v>
      </c>
      <c r="AT10" s="291">
        <v>0</v>
      </c>
      <c r="AU10" s="291">
        <v>0</v>
      </c>
      <c r="AV10" s="291">
        <v>0</v>
      </c>
      <c r="AW10" s="291">
        <v>0</v>
      </c>
      <c r="AX10" s="291">
        <v>0</v>
      </c>
      <c r="AY10" s="291">
        <v>0</v>
      </c>
      <c r="AZ10" s="291">
        <v>0</v>
      </c>
      <c r="BA10" s="291">
        <v>0</v>
      </c>
      <c r="BB10" s="291">
        <v>0</v>
      </c>
      <c r="BC10" s="291">
        <v>0</v>
      </c>
      <c r="BD10" s="291">
        <v>0</v>
      </c>
      <c r="BE10" s="291">
        <v>0</v>
      </c>
      <c r="BF10" s="291">
        <v>0</v>
      </c>
      <c r="BG10" s="291">
        <v>0</v>
      </c>
      <c r="BH10" s="291">
        <v>0</v>
      </c>
      <c r="BI10" s="291">
        <v>0</v>
      </c>
      <c r="BJ10" s="291">
        <v>0</v>
      </c>
      <c r="BK10" s="291">
        <v>0</v>
      </c>
    </row>
    <row r="11" spans="1:63" x14ac:dyDescent="0.25">
      <c r="A11" s="292" t="s">
        <v>1</v>
      </c>
      <c r="B11" s="293">
        <v>183.48498000000001</v>
      </c>
      <c r="C11" s="293">
        <v>184.75197</v>
      </c>
      <c r="D11" s="293">
        <v>185.28295</v>
      </c>
      <c r="E11" s="293">
        <v>184.77921000000001</v>
      </c>
      <c r="F11" s="293">
        <v>184.77745999999999</v>
      </c>
      <c r="G11" s="293">
        <v>178.81926999999999</v>
      </c>
      <c r="H11" s="293">
        <v>177.94882999999999</v>
      </c>
      <c r="I11" s="293">
        <v>180.06950000000001</v>
      </c>
      <c r="J11" s="293">
        <v>178.56487000000001</v>
      </c>
      <c r="K11" s="293">
        <v>171.97140999999999</v>
      </c>
      <c r="L11" s="293">
        <v>164.59678</v>
      </c>
      <c r="M11" s="293">
        <v>164.15828999999999</v>
      </c>
      <c r="N11" s="294">
        <v>165.49565000000001</v>
      </c>
      <c r="O11" s="294">
        <v>158.70374000000001</v>
      </c>
      <c r="P11" s="294">
        <v>159.12960000000001</v>
      </c>
      <c r="Q11" s="294">
        <v>157.29579000000001</v>
      </c>
      <c r="R11" s="294">
        <v>131.27873</v>
      </c>
      <c r="S11" s="294">
        <v>103.40934</v>
      </c>
      <c r="T11" s="294">
        <v>86.666300000000007</v>
      </c>
      <c r="U11" s="294">
        <v>74.191019999999995</v>
      </c>
      <c r="V11" s="294">
        <v>63.978670000000001</v>
      </c>
      <c r="W11" s="294">
        <v>61.497920000000001</v>
      </c>
      <c r="X11" s="294">
        <v>59.282859999999999</v>
      </c>
      <c r="Y11" s="294">
        <v>60.462649999999996</v>
      </c>
      <c r="Z11" s="294">
        <v>58.61598</v>
      </c>
      <c r="AA11" s="294">
        <v>61.378810000000001</v>
      </c>
      <c r="AB11" s="294">
        <v>57.492809999999999</v>
      </c>
      <c r="AC11" s="294">
        <v>60.223689999999998</v>
      </c>
      <c r="AD11" s="294">
        <v>64.523359999999997</v>
      </c>
      <c r="AE11" s="294">
        <v>64.557969999999997</v>
      </c>
      <c r="AF11" s="294">
        <v>43.7638250097773</v>
      </c>
      <c r="AG11" s="294">
        <v>44.518678614644301</v>
      </c>
      <c r="AH11" s="294">
        <v>44.553691967691101</v>
      </c>
      <c r="AI11" s="294">
        <v>45.858365113914502</v>
      </c>
      <c r="AJ11" s="294">
        <v>42.898138079517103</v>
      </c>
      <c r="AK11" s="294">
        <v>43.630866319495603</v>
      </c>
      <c r="AL11" s="294">
        <v>46.1711106060622</v>
      </c>
      <c r="AM11" s="294">
        <v>44.563703115515402</v>
      </c>
      <c r="AN11" s="294">
        <v>46.094717440189598</v>
      </c>
      <c r="AO11" s="294">
        <v>46.722388919686601</v>
      </c>
      <c r="AP11" s="294">
        <v>40.2444274650111</v>
      </c>
      <c r="AQ11" s="294">
        <v>39.8424348537268</v>
      </c>
      <c r="AR11" s="294">
        <v>41.913481706491503</v>
      </c>
      <c r="AS11" s="294">
        <v>38.4188928429502</v>
      </c>
      <c r="AT11" s="294">
        <v>39.105015132562698</v>
      </c>
      <c r="AU11" s="294">
        <v>38.218015056969499</v>
      </c>
      <c r="AV11" s="294">
        <v>42.342764390891197</v>
      </c>
      <c r="AW11" s="294">
        <v>44.310309432910401</v>
      </c>
      <c r="AX11" s="294">
        <v>47.1650678691121</v>
      </c>
      <c r="AY11" s="294">
        <v>47.645173351659103</v>
      </c>
      <c r="AZ11" s="294">
        <v>46.110957370861698</v>
      </c>
      <c r="BA11" s="294">
        <v>44.996448176880001</v>
      </c>
      <c r="BB11" s="294">
        <v>49.083773304952999</v>
      </c>
      <c r="BC11" s="294">
        <v>49.033594717403901</v>
      </c>
      <c r="BD11" s="294">
        <v>47.490964735117203</v>
      </c>
      <c r="BE11" s="294">
        <v>47.289706718442503</v>
      </c>
      <c r="BF11" s="294">
        <v>48.472010079847699</v>
      </c>
      <c r="BG11" s="294">
        <v>52.652452977650903</v>
      </c>
      <c r="BH11" s="294">
        <v>56.487300081519301</v>
      </c>
      <c r="BI11" s="294">
        <v>57.857105611288098</v>
      </c>
      <c r="BJ11" s="294">
        <v>52.140783393978303</v>
      </c>
      <c r="BK11" s="294">
        <v>0</v>
      </c>
    </row>
    <row r="13" spans="1:63" x14ac:dyDescent="0.25">
      <c r="A13" s="269" t="s">
        <v>857</v>
      </c>
      <c r="B13"/>
      <c r="C13"/>
      <c r="D13"/>
      <c r="E13"/>
      <c r="F13"/>
      <c r="G13"/>
      <c r="H13"/>
      <c r="I13"/>
      <c r="J13"/>
      <c r="K13"/>
      <c r="L13"/>
      <c r="M13"/>
      <c r="N13"/>
      <c r="O13"/>
      <c r="P13"/>
      <c r="Q13"/>
      <c r="R13"/>
      <c r="S13"/>
      <c r="T13"/>
      <c r="U13"/>
      <c r="V13"/>
      <c r="W13"/>
      <c r="X13"/>
      <c r="Y13"/>
      <c r="Z13"/>
      <c r="AA13"/>
    </row>
    <row r="14" spans="1:63" x14ac:dyDescent="0.25">
      <c r="A14" s="295"/>
      <c r="B14"/>
      <c r="C14"/>
      <c r="D14"/>
      <c r="E14"/>
      <c r="F14"/>
      <c r="G14"/>
      <c r="H14"/>
      <c r="I14"/>
      <c r="J14"/>
      <c r="K14"/>
      <c r="L14"/>
      <c r="M14"/>
      <c r="N14"/>
      <c r="O14"/>
      <c r="P14"/>
      <c r="Q14"/>
      <c r="R14"/>
      <c r="S14"/>
      <c r="T14"/>
      <c r="U14"/>
      <c r="V14"/>
      <c r="W14"/>
      <c r="X14"/>
      <c r="Y14"/>
      <c r="Z14"/>
      <c r="AA14"/>
    </row>
    <row r="15" spans="1:63" x14ac:dyDescent="0.25">
      <c r="A15" s="295"/>
      <c r="B15"/>
      <c r="C15"/>
      <c r="D15"/>
      <c r="E15"/>
      <c r="F15"/>
      <c r="G15"/>
      <c r="H15"/>
      <c r="I15"/>
      <c r="J15"/>
      <c r="K15"/>
      <c r="L15"/>
      <c r="M15"/>
      <c r="N15"/>
      <c r="O15"/>
      <c r="P15"/>
      <c r="Q15"/>
      <c r="R15"/>
      <c r="S15"/>
      <c r="T15"/>
      <c r="U15"/>
      <c r="V15"/>
      <c r="W15"/>
      <c r="X15"/>
      <c r="Y15"/>
      <c r="Z15"/>
      <c r="AA15"/>
    </row>
    <row r="16" spans="1:63" x14ac:dyDescent="0.25">
      <c r="A16" s="392" t="s">
        <v>838</v>
      </c>
      <c r="B16" s="270">
        <v>2020</v>
      </c>
      <c r="C16" s="271"/>
      <c r="D16" s="271"/>
      <c r="E16" s="271"/>
      <c r="F16" s="271"/>
      <c r="G16" s="271"/>
      <c r="H16" s="271"/>
      <c r="I16" s="271"/>
      <c r="J16" s="271"/>
      <c r="K16" s="271"/>
      <c r="L16" s="271"/>
      <c r="M16" s="272"/>
      <c r="N16" s="273">
        <v>2021</v>
      </c>
      <c r="O16" s="274"/>
      <c r="P16" s="274"/>
      <c r="Q16" s="274"/>
      <c r="R16" s="274"/>
      <c r="S16" s="274"/>
      <c r="T16" s="274"/>
      <c r="U16" s="274"/>
      <c r="V16" s="274"/>
      <c r="W16" s="274"/>
      <c r="X16" s="274"/>
      <c r="Y16" s="274"/>
      <c r="Z16" s="274"/>
      <c r="AA16" s="274"/>
      <c r="AB16" s="274"/>
      <c r="AC16" s="274"/>
      <c r="AD16" s="274"/>
      <c r="AE16" s="275"/>
      <c r="AF16" s="274"/>
      <c r="AG16" s="275"/>
      <c r="AH16" s="274"/>
      <c r="AI16" s="275"/>
      <c r="AJ16" s="274"/>
      <c r="AK16" s="275"/>
      <c r="AL16" s="276">
        <v>2022</v>
      </c>
      <c r="AM16" s="277"/>
      <c r="AN16" s="277"/>
      <c r="AO16" s="277"/>
      <c r="AP16" s="277"/>
      <c r="AQ16" s="277"/>
      <c r="AR16" s="277"/>
      <c r="AS16" s="277"/>
      <c r="AT16" s="277"/>
      <c r="AU16" s="277"/>
      <c r="AV16" s="277"/>
      <c r="AW16" s="277"/>
      <c r="AX16" s="277"/>
      <c r="AY16" s="277"/>
      <c r="AZ16" s="277"/>
      <c r="BA16" s="277"/>
      <c r="BB16" s="277"/>
      <c r="BC16" s="277"/>
      <c r="BD16" s="277"/>
      <c r="BE16" s="277"/>
      <c r="BF16" s="277"/>
      <c r="BG16" s="277"/>
      <c r="BH16" s="277"/>
      <c r="BI16" s="278"/>
      <c r="BJ16" s="279">
        <v>2023</v>
      </c>
      <c r="BK16" s="280"/>
    </row>
    <row r="17" spans="1:63" x14ac:dyDescent="0.25">
      <c r="A17" s="392"/>
      <c r="B17" s="384" t="s">
        <v>839</v>
      </c>
      <c r="C17" s="385"/>
      <c r="D17" s="384" t="s">
        <v>840</v>
      </c>
      <c r="E17" s="385"/>
      <c r="F17" s="384" t="s">
        <v>841</v>
      </c>
      <c r="G17" s="385"/>
      <c r="H17" s="384" t="s">
        <v>842</v>
      </c>
      <c r="I17" s="385"/>
      <c r="J17" s="384" t="s">
        <v>843</v>
      </c>
      <c r="K17" s="385"/>
      <c r="L17" s="384" t="s">
        <v>844</v>
      </c>
      <c r="M17" s="385"/>
      <c r="N17" s="381" t="s">
        <v>845</v>
      </c>
      <c r="O17" s="382"/>
      <c r="P17" s="381" t="s">
        <v>846</v>
      </c>
      <c r="Q17" s="382"/>
      <c r="R17" s="381" t="s">
        <v>847</v>
      </c>
      <c r="S17" s="382"/>
      <c r="T17" s="381" t="s">
        <v>848</v>
      </c>
      <c r="U17" s="382"/>
      <c r="V17" s="381" t="s">
        <v>798</v>
      </c>
      <c r="W17" s="382"/>
      <c r="X17" s="381" t="s">
        <v>849</v>
      </c>
      <c r="Y17" s="382"/>
      <c r="Z17" s="381" t="s">
        <v>839</v>
      </c>
      <c r="AA17" s="382"/>
      <c r="AB17" s="381" t="s">
        <v>840</v>
      </c>
      <c r="AC17" s="382"/>
      <c r="AD17" s="381" t="s">
        <v>841</v>
      </c>
      <c r="AE17" s="382"/>
      <c r="AF17" s="381" t="s">
        <v>842</v>
      </c>
      <c r="AG17" s="382"/>
      <c r="AH17" s="381" t="s">
        <v>843</v>
      </c>
      <c r="AI17" s="382"/>
      <c r="AJ17" s="381" t="s">
        <v>844</v>
      </c>
      <c r="AK17" s="382"/>
      <c r="AL17" s="386" t="s">
        <v>845</v>
      </c>
      <c r="AM17" s="387"/>
      <c r="AN17" s="386" t="s">
        <v>846</v>
      </c>
      <c r="AO17" s="387"/>
      <c r="AP17" s="386" t="s">
        <v>847</v>
      </c>
      <c r="AQ17" s="387"/>
      <c r="AR17" s="386" t="s">
        <v>848</v>
      </c>
      <c r="AS17" s="387"/>
      <c r="AT17" s="386" t="s">
        <v>798</v>
      </c>
      <c r="AU17" s="387"/>
      <c r="AV17" s="386" t="s">
        <v>849</v>
      </c>
      <c r="AW17" s="387"/>
      <c r="AX17" s="386" t="s">
        <v>839</v>
      </c>
      <c r="AY17" s="387"/>
      <c r="AZ17" s="386" t="s">
        <v>840</v>
      </c>
      <c r="BA17" s="387"/>
      <c r="BB17" s="386" t="s">
        <v>841</v>
      </c>
      <c r="BC17" s="387"/>
      <c r="BD17" s="388" t="s">
        <v>842</v>
      </c>
      <c r="BE17" s="389"/>
      <c r="BF17" s="388" t="s">
        <v>843</v>
      </c>
      <c r="BG17" s="389"/>
      <c r="BH17" s="388" t="s">
        <v>844</v>
      </c>
      <c r="BI17" s="389"/>
      <c r="BJ17" s="390" t="s">
        <v>845</v>
      </c>
      <c r="BK17" s="391"/>
    </row>
    <row r="18" spans="1:63" x14ac:dyDescent="0.25">
      <c r="A18" s="392"/>
      <c r="B18" s="281" t="s">
        <v>850</v>
      </c>
      <c r="C18" s="281" t="s">
        <v>851</v>
      </c>
      <c r="D18" s="281" t="s">
        <v>850</v>
      </c>
      <c r="E18" s="281" t="s">
        <v>851</v>
      </c>
      <c r="F18" s="281" t="s">
        <v>850</v>
      </c>
      <c r="G18" s="281" t="s">
        <v>851</v>
      </c>
      <c r="H18" s="281" t="s">
        <v>850</v>
      </c>
      <c r="I18" s="281" t="s">
        <v>851</v>
      </c>
      <c r="J18" s="281" t="s">
        <v>850</v>
      </c>
      <c r="K18" s="281" t="s">
        <v>851</v>
      </c>
      <c r="L18" s="281" t="s">
        <v>850</v>
      </c>
      <c r="M18" s="281" t="s">
        <v>851</v>
      </c>
      <c r="N18" s="282" t="s">
        <v>850</v>
      </c>
      <c r="O18" s="282" t="s">
        <v>851</v>
      </c>
      <c r="P18" s="282" t="s">
        <v>850</v>
      </c>
      <c r="Q18" s="282" t="s">
        <v>851</v>
      </c>
      <c r="R18" s="282" t="s">
        <v>850</v>
      </c>
      <c r="S18" s="282" t="s">
        <v>851</v>
      </c>
      <c r="T18" s="282" t="s">
        <v>850</v>
      </c>
      <c r="U18" s="282" t="s">
        <v>851</v>
      </c>
      <c r="V18" s="282" t="s">
        <v>850</v>
      </c>
      <c r="W18" s="282" t="s">
        <v>851</v>
      </c>
      <c r="X18" s="282" t="s">
        <v>850</v>
      </c>
      <c r="Y18" s="282" t="s">
        <v>851</v>
      </c>
      <c r="Z18" s="282" t="s">
        <v>850</v>
      </c>
      <c r="AA18" s="282" t="s">
        <v>851</v>
      </c>
      <c r="AB18" s="282" t="s">
        <v>850</v>
      </c>
      <c r="AC18" s="282" t="s">
        <v>851</v>
      </c>
      <c r="AD18" s="282" t="s">
        <v>850</v>
      </c>
      <c r="AE18" s="282" t="s">
        <v>851</v>
      </c>
      <c r="AF18" s="282" t="s">
        <v>850</v>
      </c>
      <c r="AG18" s="282" t="s">
        <v>851</v>
      </c>
      <c r="AH18" s="282" t="s">
        <v>850</v>
      </c>
      <c r="AI18" s="282" t="s">
        <v>851</v>
      </c>
      <c r="AJ18" s="282" t="s">
        <v>850</v>
      </c>
      <c r="AK18" s="282" t="s">
        <v>851</v>
      </c>
      <c r="AL18" s="283" t="s">
        <v>850</v>
      </c>
      <c r="AM18" s="283" t="s">
        <v>851</v>
      </c>
      <c r="AN18" s="283" t="s">
        <v>850</v>
      </c>
      <c r="AO18" s="283" t="s">
        <v>851</v>
      </c>
      <c r="AP18" s="283" t="s">
        <v>850</v>
      </c>
      <c r="AQ18" s="283" t="s">
        <v>851</v>
      </c>
      <c r="AR18" s="283" t="s">
        <v>850</v>
      </c>
      <c r="AS18" s="283" t="s">
        <v>851</v>
      </c>
      <c r="AT18" s="283" t="s">
        <v>852</v>
      </c>
      <c r="AU18" s="283" t="s">
        <v>851</v>
      </c>
      <c r="AV18" s="283" t="s">
        <v>852</v>
      </c>
      <c r="AW18" s="283" t="s">
        <v>851</v>
      </c>
      <c r="AX18" s="283" t="s">
        <v>850</v>
      </c>
      <c r="AY18" s="283" t="s">
        <v>851</v>
      </c>
      <c r="AZ18" s="283" t="s">
        <v>850</v>
      </c>
      <c r="BA18" s="283" t="s">
        <v>851</v>
      </c>
      <c r="BB18" s="283" t="s">
        <v>850</v>
      </c>
      <c r="BC18" s="283" t="s">
        <v>851</v>
      </c>
      <c r="BD18" s="283" t="s">
        <v>850</v>
      </c>
      <c r="BE18" s="283" t="s">
        <v>851</v>
      </c>
      <c r="BF18" s="283" t="s">
        <v>850</v>
      </c>
      <c r="BG18" s="283" t="s">
        <v>851</v>
      </c>
      <c r="BH18" s="283" t="s">
        <v>850</v>
      </c>
      <c r="BI18" s="283" t="s">
        <v>851</v>
      </c>
      <c r="BJ18" s="284" t="s">
        <v>850</v>
      </c>
      <c r="BK18" s="284" t="s">
        <v>851</v>
      </c>
    </row>
    <row r="19" spans="1:63" x14ac:dyDescent="0.25">
      <c r="A19" s="296" t="s">
        <v>853</v>
      </c>
      <c r="B19" s="297"/>
      <c r="C19" s="297"/>
      <c r="D19" s="297"/>
      <c r="E19" s="297"/>
      <c r="F19" s="297"/>
      <c r="G19" s="297"/>
      <c r="H19" s="297"/>
      <c r="I19" s="297"/>
      <c r="J19" s="297"/>
      <c r="K19" s="297"/>
      <c r="L19" s="297"/>
      <c r="M19" s="297"/>
      <c r="N19" s="297"/>
      <c r="O19" s="297"/>
      <c r="P19" s="297"/>
      <c r="Q19" s="297"/>
      <c r="R19" s="297"/>
      <c r="S19" s="297"/>
      <c r="T19" s="297"/>
      <c r="U19" s="297"/>
      <c r="V19" s="297"/>
      <c r="W19" s="297"/>
      <c r="X19" s="297"/>
      <c r="Y19" s="297"/>
      <c r="Z19" s="297"/>
      <c r="AA19" s="297"/>
      <c r="AB19" s="297"/>
      <c r="AC19" s="297"/>
      <c r="AD19" s="297"/>
      <c r="AE19" s="297"/>
      <c r="AF19" s="297"/>
      <c r="AG19" s="297"/>
      <c r="AH19" s="297"/>
      <c r="AI19" s="297"/>
      <c r="AJ19" s="297"/>
      <c r="AK19" s="297"/>
      <c r="AL19" s="297"/>
      <c r="AM19" s="297"/>
      <c r="AN19" s="297"/>
      <c r="AO19" s="297"/>
      <c r="AP19" s="297"/>
      <c r="AQ19" s="297"/>
      <c r="AR19" s="297"/>
      <c r="AS19" s="297"/>
      <c r="AT19" s="297"/>
      <c r="AU19" s="297"/>
      <c r="AV19" s="297"/>
      <c r="AW19" s="297"/>
      <c r="AX19" s="297"/>
      <c r="AY19" s="297"/>
      <c r="AZ19" s="297"/>
      <c r="BA19" s="297"/>
      <c r="BB19" s="297"/>
      <c r="BC19" s="297"/>
      <c r="BD19" s="297"/>
      <c r="BE19" s="297"/>
      <c r="BF19" s="297"/>
      <c r="BG19" s="297"/>
      <c r="BH19" s="297"/>
      <c r="BI19" s="297"/>
      <c r="BJ19" s="297"/>
      <c r="BK19" s="297"/>
    </row>
    <row r="20" spans="1:63" x14ac:dyDescent="0.25">
      <c r="A20" s="298" t="s">
        <v>858</v>
      </c>
      <c r="B20" s="298">
        <v>13186</v>
      </c>
      <c r="C20" s="298">
        <v>12606</v>
      </c>
      <c r="D20" s="298">
        <v>12273</v>
      </c>
      <c r="E20" s="298">
        <v>11957</v>
      </c>
      <c r="F20" s="298">
        <v>11316</v>
      </c>
      <c r="G20" s="298">
        <v>11543</v>
      </c>
      <c r="H20" s="298">
        <v>11306</v>
      </c>
      <c r="I20" s="298">
        <v>10536</v>
      </c>
      <c r="J20" s="298">
        <v>10371</v>
      </c>
      <c r="K20" s="298">
        <v>10663</v>
      </c>
      <c r="L20" s="298">
        <v>10827</v>
      </c>
      <c r="M20" s="298">
        <v>10573</v>
      </c>
      <c r="N20" s="298">
        <v>9822</v>
      </c>
      <c r="O20" s="298">
        <v>9711</v>
      </c>
      <c r="P20" s="298">
        <v>9211</v>
      </c>
      <c r="Q20" s="298">
        <v>9245</v>
      </c>
      <c r="R20" s="298">
        <v>9567</v>
      </c>
      <c r="S20" s="298">
        <v>9524</v>
      </c>
      <c r="T20" s="298">
        <v>10749</v>
      </c>
      <c r="U20" s="298">
        <v>13033</v>
      </c>
      <c r="V20" s="298">
        <v>16183</v>
      </c>
      <c r="W20" s="298">
        <v>17902</v>
      </c>
      <c r="X20" s="298">
        <v>20206</v>
      </c>
      <c r="Y20" s="298">
        <v>20688</v>
      </c>
      <c r="Z20" s="298">
        <v>21653</v>
      </c>
      <c r="AA20" s="298">
        <v>20009</v>
      </c>
      <c r="AB20" s="298">
        <v>21005</v>
      </c>
      <c r="AC20" s="298">
        <v>19286</v>
      </c>
      <c r="AD20" s="298">
        <v>18236</v>
      </c>
      <c r="AE20" s="298">
        <v>17904</v>
      </c>
      <c r="AF20" s="298">
        <v>19511</v>
      </c>
      <c r="AG20" s="298">
        <v>20275</v>
      </c>
      <c r="AH20" s="298">
        <v>20907</v>
      </c>
      <c r="AI20" s="298">
        <v>19359</v>
      </c>
      <c r="AJ20" s="298">
        <v>19262</v>
      </c>
      <c r="AK20" s="298">
        <v>19985</v>
      </c>
      <c r="AL20" s="298">
        <v>18749</v>
      </c>
      <c r="AM20" s="298">
        <v>19730</v>
      </c>
      <c r="AN20" s="298">
        <v>18318</v>
      </c>
      <c r="AO20" s="298">
        <v>17090</v>
      </c>
      <c r="AP20" s="298">
        <v>19116</v>
      </c>
      <c r="AQ20" s="298">
        <v>19065</v>
      </c>
      <c r="AR20" s="298">
        <v>17631</v>
      </c>
      <c r="AS20" s="298">
        <v>20127</v>
      </c>
      <c r="AT20" s="298">
        <v>22507</v>
      </c>
      <c r="AU20" s="298">
        <v>24749</v>
      </c>
      <c r="AV20" s="298">
        <v>22751</v>
      </c>
      <c r="AW20" s="298">
        <v>22268</v>
      </c>
      <c r="AX20" s="298">
        <v>21174</v>
      </c>
      <c r="AY20" s="298">
        <v>21205</v>
      </c>
      <c r="AZ20" s="298">
        <v>23196</v>
      </c>
      <c r="BA20" s="298">
        <v>24291</v>
      </c>
      <c r="BB20" s="298">
        <v>22682</v>
      </c>
      <c r="BC20" s="298">
        <v>22822</v>
      </c>
      <c r="BD20" s="298">
        <v>25367</v>
      </c>
      <c r="BE20" s="298">
        <v>27744</v>
      </c>
      <c r="BF20" s="298">
        <v>27512</v>
      </c>
      <c r="BG20" s="298">
        <v>26024</v>
      </c>
      <c r="BH20" s="298">
        <v>21374</v>
      </c>
      <c r="BI20" s="298">
        <v>17168</v>
      </c>
      <c r="BJ20" s="298">
        <v>18325</v>
      </c>
      <c r="BK20" s="298">
        <v>0</v>
      </c>
    </row>
    <row r="21" spans="1:63" x14ac:dyDescent="0.25">
      <c r="A21" s="298" t="s">
        <v>859</v>
      </c>
      <c r="B21" s="298">
        <v>3921</v>
      </c>
      <c r="C21" s="298">
        <v>3963</v>
      </c>
      <c r="D21" s="298">
        <v>4050</v>
      </c>
      <c r="E21" s="298">
        <v>4095</v>
      </c>
      <c r="F21" s="298">
        <v>4222</v>
      </c>
      <c r="G21" s="298">
        <v>3678</v>
      </c>
      <c r="H21" s="298">
        <v>3132</v>
      </c>
      <c r="I21" s="298">
        <v>2500</v>
      </c>
      <c r="J21" s="298">
        <v>2182</v>
      </c>
      <c r="K21" s="298">
        <v>1958</v>
      </c>
      <c r="L21" s="298">
        <v>1720</v>
      </c>
      <c r="M21" s="298">
        <v>1580</v>
      </c>
      <c r="N21" s="298">
        <v>1425</v>
      </c>
      <c r="O21" s="298">
        <v>1335</v>
      </c>
      <c r="P21" s="298">
        <v>1254</v>
      </c>
      <c r="Q21" s="298">
        <v>1176</v>
      </c>
      <c r="R21" s="298">
        <v>1060</v>
      </c>
      <c r="S21" s="298">
        <v>939</v>
      </c>
      <c r="T21" s="298">
        <v>889</v>
      </c>
      <c r="U21" s="298">
        <v>848</v>
      </c>
      <c r="V21" s="298">
        <v>824</v>
      </c>
      <c r="W21" s="298">
        <v>818</v>
      </c>
      <c r="X21" s="298">
        <v>836</v>
      </c>
      <c r="Y21" s="298">
        <v>808</v>
      </c>
      <c r="Z21" s="298">
        <v>761</v>
      </c>
      <c r="AA21" s="298">
        <v>703</v>
      </c>
      <c r="AB21" s="298">
        <v>649</v>
      </c>
      <c r="AC21" s="298">
        <v>623</v>
      </c>
      <c r="AD21" s="298">
        <v>631</v>
      </c>
      <c r="AE21" s="298">
        <v>626</v>
      </c>
      <c r="AF21" s="298">
        <v>372</v>
      </c>
      <c r="AG21" s="298">
        <v>390</v>
      </c>
      <c r="AH21" s="298">
        <v>395</v>
      </c>
      <c r="AI21" s="298">
        <v>425</v>
      </c>
      <c r="AJ21" s="298">
        <v>437</v>
      </c>
      <c r="AK21" s="298">
        <v>474</v>
      </c>
      <c r="AL21" s="298">
        <v>528</v>
      </c>
      <c r="AM21" s="298">
        <v>590</v>
      </c>
      <c r="AN21" s="298">
        <v>619</v>
      </c>
      <c r="AO21" s="298">
        <v>612</v>
      </c>
      <c r="AP21" s="298">
        <v>597</v>
      </c>
      <c r="AQ21" s="298">
        <v>593</v>
      </c>
      <c r="AR21" s="298">
        <v>578</v>
      </c>
      <c r="AS21" s="298">
        <v>551</v>
      </c>
      <c r="AT21" s="298">
        <v>579</v>
      </c>
      <c r="AU21" s="298">
        <v>601</v>
      </c>
      <c r="AV21" s="298">
        <v>590</v>
      </c>
      <c r="AW21" s="298">
        <v>586</v>
      </c>
      <c r="AX21" s="298">
        <v>591</v>
      </c>
      <c r="AY21" s="298">
        <v>591</v>
      </c>
      <c r="AZ21" s="298">
        <v>589</v>
      </c>
      <c r="BA21" s="298">
        <v>581</v>
      </c>
      <c r="BB21" s="298">
        <v>661</v>
      </c>
      <c r="BC21" s="298">
        <v>720</v>
      </c>
      <c r="BD21" s="298">
        <v>749</v>
      </c>
      <c r="BE21" s="298">
        <v>864</v>
      </c>
      <c r="BF21" s="298">
        <v>896</v>
      </c>
      <c r="BG21" s="298">
        <v>962</v>
      </c>
      <c r="BH21" s="298">
        <v>913</v>
      </c>
      <c r="BI21" s="298">
        <v>796</v>
      </c>
      <c r="BJ21" s="298">
        <v>801</v>
      </c>
      <c r="BK21" s="298">
        <v>0</v>
      </c>
    </row>
    <row r="22" spans="1:63" x14ac:dyDescent="0.25">
      <c r="A22" s="298" t="s">
        <v>860</v>
      </c>
      <c r="B22" s="298">
        <v>1426</v>
      </c>
      <c r="C22" s="298">
        <v>1456</v>
      </c>
      <c r="D22" s="298">
        <v>1487</v>
      </c>
      <c r="E22" s="298">
        <v>1531</v>
      </c>
      <c r="F22" s="298">
        <v>1556</v>
      </c>
      <c r="G22" s="298">
        <v>1569</v>
      </c>
      <c r="H22" s="298">
        <v>1600</v>
      </c>
      <c r="I22" s="298">
        <v>1556</v>
      </c>
      <c r="J22" s="298">
        <v>1526</v>
      </c>
      <c r="K22" s="298">
        <v>1529</v>
      </c>
      <c r="L22" s="298">
        <v>1406</v>
      </c>
      <c r="M22" s="298">
        <v>1349</v>
      </c>
      <c r="N22" s="298">
        <v>1295</v>
      </c>
      <c r="O22" s="298">
        <v>1284</v>
      </c>
      <c r="P22" s="298">
        <v>1253</v>
      </c>
      <c r="Q22" s="298">
        <v>1269</v>
      </c>
      <c r="R22" s="298">
        <v>1113</v>
      </c>
      <c r="S22" s="298">
        <v>838</v>
      </c>
      <c r="T22" s="298">
        <v>704</v>
      </c>
      <c r="U22" s="298">
        <v>620</v>
      </c>
      <c r="V22" s="298">
        <v>589</v>
      </c>
      <c r="W22" s="298">
        <v>527</v>
      </c>
      <c r="X22" s="298">
        <v>494</v>
      </c>
      <c r="Y22" s="298">
        <v>457</v>
      </c>
      <c r="Z22" s="298">
        <v>433</v>
      </c>
      <c r="AA22" s="298">
        <v>419</v>
      </c>
      <c r="AB22" s="298">
        <v>413</v>
      </c>
      <c r="AC22" s="298">
        <v>408</v>
      </c>
      <c r="AD22" s="298">
        <v>408</v>
      </c>
      <c r="AE22" s="298">
        <v>392</v>
      </c>
      <c r="AF22" s="298">
        <v>238</v>
      </c>
      <c r="AG22" s="298">
        <v>231</v>
      </c>
      <c r="AH22" s="298">
        <v>221</v>
      </c>
      <c r="AI22" s="298">
        <v>225</v>
      </c>
      <c r="AJ22" s="298">
        <v>212</v>
      </c>
      <c r="AK22" s="298">
        <v>217</v>
      </c>
      <c r="AL22" s="298">
        <v>208</v>
      </c>
      <c r="AM22" s="298">
        <v>211</v>
      </c>
      <c r="AN22" s="298">
        <v>198</v>
      </c>
      <c r="AO22" s="298">
        <v>189</v>
      </c>
      <c r="AP22" s="298">
        <v>178</v>
      </c>
      <c r="AQ22" s="298">
        <v>167</v>
      </c>
      <c r="AR22" s="298">
        <v>154</v>
      </c>
      <c r="AS22" s="298">
        <v>146</v>
      </c>
      <c r="AT22" s="298">
        <v>144</v>
      </c>
      <c r="AU22" s="298">
        <v>136</v>
      </c>
      <c r="AV22" s="298">
        <v>147</v>
      </c>
      <c r="AW22" s="298">
        <v>153</v>
      </c>
      <c r="AX22" s="298">
        <v>176</v>
      </c>
      <c r="AY22" s="298">
        <v>183</v>
      </c>
      <c r="AZ22" s="298">
        <v>181</v>
      </c>
      <c r="BA22" s="298">
        <v>181</v>
      </c>
      <c r="BB22" s="298">
        <v>191</v>
      </c>
      <c r="BC22" s="298">
        <v>197</v>
      </c>
      <c r="BD22" s="298">
        <v>193</v>
      </c>
      <c r="BE22" s="298">
        <v>196</v>
      </c>
      <c r="BF22" s="298">
        <v>201</v>
      </c>
      <c r="BG22" s="298">
        <v>204</v>
      </c>
      <c r="BH22" s="298">
        <v>206</v>
      </c>
      <c r="BI22" s="298">
        <v>206</v>
      </c>
      <c r="BJ22" s="298">
        <v>228</v>
      </c>
      <c r="BK22" s="298">
        <v>0</v>
      </c>
    </row>
    <row r="23" spans="1:63" ht="16.5" thickBot="1" x14ac:dyDescent="0.3">
      <c r="A23" s="299" t="s">
        <v>861</v>
      </c>
      <c r="B23" s="299">
        <v>432</v>
      </c>
      <c r="C23" s="299">
        <v>445</v>
      </c>
      <c r="D23" s="299">
        <v>443</v>
      </c>
      <c r="E23" s="299">
        <v>469</v>
      </c>
      <c r="F23" s="299">
        <v>447</v>
      </c>
      <c r="G23" s="299">
        <v>433</v>
      </c>
      <c r="H23" s="299">
        <v>440</v>
      </c>
      <c r="I23" s="299">
        <v>415</v>
      </c>
      <c r="J23" s="299">
        <v>392</v>
      </c>
      <c r="K23" s="299">
        <v>364</v>
      </c>
      <c r="L23" s="299">
        <v>338</v>
      </c>
      <c r="M23" s="299">
        <v>332</v>
      </c>
      <c r="N23" s="299">
        <v>317</v>
      </c>
      <c r="O23" s="299">
        <v>304</v>
      </c>
      <c r="P23" s="299">
        <v>288</v>
      </c>
      <c r="Q23" s="299">
        <v>276</v>
      </c>
      <c r="R23" s="299">
        <v>262</v>
      </c>
      <c r="S23" s="299">
        <v>232</v>
      </c>
      <c r="T23" s="299">
        <v>206</v>
      </c>
      <c r="U23" s="299">
        <v>201</v>
      </c>
      <c r="V23" s="299">
        <v>195</v>
      </c>
      <c r="W23" s="299">
        <v>201</v>
      </c>
      <c r="X23" s="299">
        <v>200</v>
      </c>
      <c r="Y23" s="299">
        <v>197</v>
      </c>
      <c r="Z23" s="299">
        <v>190</v>
      </c>
      <c r="AA23" s="299">
        <v>189</v>
      </c>
      <c r="AB23" s="299">
        <v>183</v>
      </c>
      <c r="AC23" s="299">
        <v>181</v>
      </c>
      <c r="AD23" s="299">
        <v>179</v>
      </c>
      <c r="AE23" s="299">
        <v>190</v>
      </c>
      <c r="AF23" s="299">
        <v>93</v>
      </c>
      <c r="AG23" s="299">
        <v>94</v>
      </c>
      <c r="AH23" s="299">
        <v>95</v>
      </c>
      <c r="AI23" s="299">
        <v>96</v>
      </c>
      <c r="AJ23" s="299">
        <v>88</v>
      </c>
      <c r="AK23" s="299">
        <v>92</v>
      </c>
      <c r="AL23" s="299">
        <v>90</v>
      </c>
      <c r="AM23" s="299">
        <v>88</v>
      </c>
      <c r="AN23" s="299">
        <v>82</v>
      </c>
      <c r="AO23" s="299">
        <v>82</v>
      </c>
      <c r="AP23" s="299">
        <v>76</v>
      </c>
      <c r="AQ23" s="299">
        <v>75</v>
      </c>
      <c r="AR23" s="299">
        <v>77</v>
      </c>
      <c r="AS23" s="299">
        <v>72</v>
      </c>
      <c r="AT23" s="299">
        <v>71</v>
      </c>
      <c r="AU23" s="299">
        <v>68</v>
      </c>
      <c r="AV23" s="299">
        <v>65</v>
      </c>
      <c r="AW23" s="299">
        <v>69</v>
      </c>
      <c r="AX23" s="299">
        <v>67</v>
      </c>
      <c r="AY23" s="299">
        <v>66</v>
      </c>
      <c r="AZ23" s="299">
        <v>69</v>
      </c>
      <c r="BA23" s="299">
        <v>67</v>
      </c>
      <c r="BB23" s="299">
        <v>65</v>
      </c>
      <c r="BC23" s="299">
        <v>67</v>
      </c>
      <c r="BD23" s="299">
        <v>72</v>
      </c>
      <c r="BE23" s="299">
        <v>70</v>
      </c>
      <c r="BF23" s="299">
        <v>68</v>
      </c>
      <c r="BG23" s="299">
        <v>69</v>
      </c>
      <c r="BH23" s="299">
        <v>68</v>
      </c>
      <c r="BI23" s="299">
        <v>73</v>
      </c>
      <c r="BJ23" s="299">
        <v>72</v>
      </c>
      <c r="BK23" s="299">
        <v>0</v>
      </c>
    </row>
    <row r="24" spans="1:63" x14ac:dyDescent="0.25">
      <c r="A24" s="300" t="s">
        <v>1</v>
      </c>
      <c r="B24" s="300">
        <f>SUM(B20:B23)</f>
        <v>18965</v>
      </c>
      <c r="C24" s="300">
        <f t="shared" ref="C24:M24" si="0">SUM(C20:C23)</f>
        <v>18470</v>
      </c>
      <c r="D24" s="300">
        <f t="shared" si="0"/>
        <v>18253</v>
      </c>
      <c r="E24" s="300">
        <f t="shared" si="0"/>
        <v>18052</v>
      </c>
      <c r="F24" s="300">
        <f t="shared" si="0"/>
        <v>17541</v>
      </c>
      <c r="G24" s="300">
        <f t="shared" si="0"/>
        <v>17223</v>
      </c>
      <c r="H24" s="300">
        <f t="shared" si="0"/>
        <v>16478</v>
      </c>
      <c r="I24" s="300">
        <f t="shared" si="0"/>
        <v>15007</v>
      </c>
      <c r="J24" s="300">
        <f t="shared" si="0"/>
        <v>14471</v>
      </c>
      <c r="K24" s="300">
        <f t="shared" si="0"/>
        <v>14514</v>
      </c>
      <c r="L24" s="300">
        <f t="shared" si="0"/>
        <v>14291</v>
      </c>
      <c r="M24" s="300">
        <f t="shared" si="0"/>
        <v>13834</v>
      </c>
      <c r="N24" s="300">
        <v>12859</v>
      </c>
      <c r="O24" s="300">
        <v>12634</v>
      </c>
      <c r="P24" s="300">
        <v>12006</v>
      </c>
      <c r="Q24" s="300">
        <v>11966</v>
      </c>
      <c r="R24" s="300">
        <v>12002</v>
      </c>
      <c r="S24" s="300">
        <v>11533</v>
      </c>
      <c r="T24" s="300">
        <v>12548</v>
      </c>
      <c r="U24" s="300">
        <v>14702</v>
      </c>
      <c r="V24" s="300">
        <v>17791</v>
      </c>
      <c r="W24" s="300">
        <v>19448</v>
      </c>
      <c r="X24" s="300">
        <v>21736</v>
      </c>
      <c r="Y24" s="300">
        <v>22150</v>
      </c>
      <c r="Z24" s="300">
        <v>23037</v>
      </c>
      <c r="AA24" s="300">
        <v>21320</v>
      </c>
      <c r="AB24" s="300">
        <v>22250</v>
      </c>
      <c r="AC24" s="300">
        <v>20498</v>
      </c>
      <c r="AD24" s="300">
        <v>19454</v>
      </c>
      <c r="AE24" s="300">
        <v>19112</v>
      </c>
      <c r="AF24" s="300">
        <v>20214</v>
      </c>
      <c r="AG24" s="300">
        <v>20990</v>
      </c>
      <c r="AH24" s="300">
        <v>21618</v>
      </c>
      <c r="AI24" s="300">
        <v>20105</v>
      </c>
      <c r="AJ24" s="300">
        <v>19999</v>
      </c>
      <c r="AK24" s="300">
        <v>20768</v>
      </c>
      <c r="AL24" s="300">
        <v>19575</v>
      </c>
      <c r="AM24" s="300">
        <v>20619</v>
      </c>
      <c r="AN24" s="300">
        <v>19217</v>
      </c>
      <c r="AO24" s="300">
        <v>17973</v>
      </c>
      <c r="AP24" s="300">
        <v>19967</v>
      </c>
      <c r="AQ24" s="300">
        <v>19900</v>
      </c>
      <c r="AR24" s="300">
        <v>18440</v>
      </c>
      <c r="AS24" s="300">
        <v>20896</v>
      </c>
      <c r="AT24" s="300">
        <v>23301</v>
      </c>
      <c r="AU24" s="300">
        <v>25554</v>
      </c>
      <c r="AV24" s="300">
        <v>23553</v>
      </c>
      <c r="AW24" s="300">
        <v>23076</v>
      </c>
      <c r="AX24" s="300">
        <v>22008</v>
      </c>
      <c r="AY24" s="300">
        <v>22045</v>
      </c>
      <c r="AZ24" s="300">
        <v>24035</v>
      </c>
      <c r="BA24" s="300">
        <v>25120</v>
      </c>
      <c r="BB24" s="300">
        <v>23599</v>
      </c>
      <c r="BC24" s="300">
        <v>23806</v>
      </c>
      <c r="BD24" s="300">
        <v>26381</v>
      </c>
      <c r="BE24" s="300">
        <v>28874</v>
      </c>
      <c r="BF24" s="300">
        <v>28677</v>
      </c>
      <c r="BG24" s="300">
        <v>27259</v>
      </c>
      <c r="BH24" s="300">
        <v>22561</v>
      </c>
      <c r="BI24" s="300">
        <v>18243</v>
      </c>
      <c r="BJ24" s="300">
        <v>19426</v>
      </c>
      <c r="BK24" s="300">
        <v>0</v>
      </c>
    </row>
    <row r="25" spans="1:63" x14ac:dyDescent="0.25">
      <c r="A25" s="296" t="s">
        <v>854</v>
      </c>
      <c r="B25" s="297"/>
      <c r="C25" s="297"/>
      <c r="D25" s="297"/>
      <c r="E25" s="297"/>
      <c r="F25" s="297"/>
      <c r="G25" s="297"/>
      <c r="H25" s="297"/>
      <c r="I25" s="297"/>
      <c r="J25" s="297"/>
      <c r="K25" s="297"/>
      <c r="L25" s="297"/>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7"/>
      <c r="AQ25" s="297"/>
      <c r="AR25" s="297"/>
      <c r="AS25" s="297"/>
      <c r="AT25" s="297"/>
      <c r="AU25" s="297"/>
      <c r="AV25" s="297"/>
      <c r="AW25" s="297"/>
      <c r="AX25" s="297"/>
      <c r="AY25" s="297"/>
      <c r="AZ25" s="297"/>
      <c r="BA25" s="297"/>
      <c r="BB25" s="297"/>
      <c r="BC25" s="297"/>
      <c r="BD25" s="297"/>
      <c r="BE25" s="297"/>
      <c r="BF25" s="297"/>
      <c r="BG25" s="297"/>
      <c r="BH25" s="297"/>
      <c r="BI25" s="297"/>
      <c r="BJ25" s="297"/>
      <c r="BK25" s="297"/>
    </row>
    <row r="26" spans="1:63" x14ac:dyDescent="0.25">
      <c r="A26" s="298" t="s">
        <v>858</v>
      </c>
      <c r="B26" s="298">
        <v>244</v>
      </c>
      <c r="C26" s="298">
        <v>197</v>
      </c>
      <c r="D26" s="298">
        <v>99</v>
      </c>
      <c r="E26" s="298">
        <v>116</v>
      </c>
      <c r="F26" s="298">
        <v>89</v>
      </c>
      <c r="G26" s="298">
        <v>228</v>
      </c>
      <c r="H26" s="298">
        <v>209</v>
      </c>
      <c r="I26" s="298">
        <v>146</v>
      </c>
      <c r="J26" s="298">
        <v>149</v>
      </c>
      <c r="K26" s="298">
        <v>211</v>
      </c>
      <c r="L26" s="298">
        <v>153</v>
      </c>
      <c r="M26" s="298">
        <v>227</v>
      </c>
      <c r="N26" s="298">
        <v>164</v>
      </c>
      <c r="O26" s="298">
        <v>554</v>
      </c>
      <c r="P26" s="298">
        <v>416</v>
      </c>
      <c r="Q26" s="298">
        <v>257</v>
      </c>
      <c r="R26" s="298">
        <v>1051</v>
      </c>
      <c r="S26" s="298">
        <v>1225</v>
      </c>
      <c r="T26" s="298">
        <v>1016</v>
      </c>
      <c r="U26" s="298">
        <v>320</v>
      </c>
      <c r="V26" s="298">
        <v>484</v>
      </c>
      <c r="W26" s="298">
        <v>1226</v>
      </c>
      <c r="X26" s="298">
        <v>1119</v>
      </c>
      <c r="Y26" s="298">
        <v>935</v>
      </c>
      <c r="Z26" s="298">
        <v>1135</v>
      </c>
      <c r="AA26" s="298">
        <v>1092</v>
      </c>
      <c r="AB26" s="298">
        <v>1195</v>
      </c>
      <c r="AC26" s="298">
        <v>1165</v>
      </c>
      <c r="AD26" s="298">
        <v>775</v>
      </c>
      <c r="AE26" s="298">
        <v>591</v>
      </c>
      <c r="AF26" s="298">
        <v>1128</v>
      </c>
      <c r="AG26" s="298">
        <v>1031</v>
      </c>
      <c r="AH26" s="298">
        <v>1178</v>
      </c>
      <c r="AI26" s="298">
        <v>1449</v>
      </c>
      <c r="AJ26" s="298">
        <v>1007</v>
      </c>
      <c r="AK26" s="298">
        <v>155</v>
      </c>
      <c r="AL26" s="298">
        <v>313</v>
      </c>
      <c r="AM26" s="298">
        <v>312</v>
      </c>
      <c r="AN26" s="298">
        <v>294</v>
      </c>
      <c r="AO26" s="298">
        <v>147</v>
      </c>
      <c r="AP26" s="298">
        <v>100</v>
      </c>
      <c r="AQ26" s="298">
        <v>0</v>
      </c>
      <c r="AR26" s="298">
        <v>0</v>
      </c>
      <c r="AS26" s="298">
        <v>0</v>
      </c>
      <c r="AT26" s="298">
        <v>0</v>
      </c>
      <c r="AU26" s="298">
        <v>0</v>
      </c>
      <c r="AV26" s="298">
        <v>0</v>
      </c>
      <c r="AW26" s="298">
        <v>0</v>
      </c>
      <c r="AX26" s="298">
        <v>0</v>
      </c>
      <c r="AY26" s="298">
        <v>0</v>
      </c>
      <c r="AZ26" s="298">
        <v>0</v>
      </c>
      <c r="BA26" s="298">
        <v>0</v>
      </c>
      <c r="BB26" s="298">
        <v>0</v>
      </c>
      <c r="BC26" s="298">
        <v>0</v>
      </c>
      <c r="BD26" s="298">
        <v>0</v>
      </c>
      <c r="BE26" s="298">
        <v>0</v>
      </c>
      <c r="BF26" s="298">
        <v>0</v>
      </c>
      <c r="BG26" s="298">
        <v>0</v>
      </c>
      <c r="BH26" s="298">
        <v>0</v>
      </c>
      <c r="BI26" s="298">
        <v>0</v>
      </c>
      <c r="BJ26" s="298">
        <v>0</v>
      </c>
      <c r="BK26" s="298">
        <v>0</v>
      </c>
    </row>
    <row r="27" spans="1:63" x14ac:dyDescent="0.25">
      <c r="A27" s="298" t="s">
        <v>859</v>
      </c>
      <c r="B27" s="298">
        <v>42</v>
      </c>
      <c r="C27" s="298">
        <v>40</v>
      </c>
      <c r="D27" s="298">
        <v>40</v>
      </c>
      <c r="E27" s="298">
        <v>26</v>
      </c>
      <c r="F27" s="298">
        <v>12</v>
      </c>
      <c r="G27" s="298">
        <v>10</v>
      </c>
      <c r="H27" s="298">
        <v>12</v>
      </c>
      <c r="I27" s="298">
        <v>2</v>
      </c>
      <c r="J27" s="298">
        <v>2</v>
      </c>
      <c r="K27" s="298">
        <v>2</v>
      </c>
      <c r="L27" s="298">
        <v>2</v>
      </c>
      <c r="M27" s="298">
        <v>0</v>
      </c>
      <c r="N27" s="298">
        <v>0</v>
      </c>
      <c r="O27" s="298">
        <v>0</v>
      </c>
      <c r="P27" s="298">
        <v>0</v>
      </c>
      <c r="Q27" s="298">
        <v>0</v>
      </c>
      <c r="R27" s="298">
        <v>0</v>
      </c>
      <c r="S27" s="298">
        <v>0</v>
      </c>
      <c r="T27" s="298">
        <v>0</v>
      </c>
      <c r="U27" s="298">
        <v>0</v>
      </c>
      <c r="V27" s="298">
        <v>0</v>
      </c>
      <c r="W27" s="298">
        <v>0</v>
      </c>
      <c r="X27" s="298">
        <v>0</v>
      </c>
      <c r="Y27" s="298">
        <v>0</v>
      </c>
      <c r="Z27" s="298">
        <v>0</v>
      </c>
      <c r="AA27" s="298">
        <v>0</v>
      </c>
      <c r="AB27" s="298">
        <v>0</v>
      </c>
      <c r="AC27" s="298">
        <v>0</v>
      </c>
      <c r="AD27" s="298">
        <v>0</v>
      </c>
      <c r="AE27" s="298">
        <v>0</v>
      </c>
      <c r="AF27" s="298">
        <v>0</v>
      </c>
      <c r="AG27" s="298">
        <v>0</v>
      </c>
      <c r="AH27" s="298">
        <v>0</v>
      </c>
      <c r="AI27" s="298">
        <v>0</v>
      </c>
      <c r="AJ27" s="298">
        <v>0</v>
      </c>
      <c r="AK27" s="298">
        <v>0</v>
      </c>
      <c r="AL27" s="298">
        <v>0</v>
      </c>
      <c r="AM27" s="298">
        <v>0</v>
      </c>
      <c r="AN27" s="298">
        <v>0</v>
      </c>
      <c r="AO27" s="298">
        <v>0</v>
      </c>
      <c r="AP27" s="298">
        <v>0</v>
      </c>
      <c r="AQ27" s="298">
        <v>0</v>
      </c>
      <c r="AR27" s="298">
        <v>0</v>
      </c>
      <c r="AS27" s="298">
        <v>0</v>
      </c>
      <c r="AT27" s="298">
        <v>0</v>
      </c>
      <c r="AU27" s="298">
        <v>0</v>
      </c>
      <c r="AV27" s="298">
        <v>0</v>
      </c>
      <c r="AW27" s="298">
        <v>0</v>
      </c>
      <c r="AX27" s="298">
        <v>0</v>
      </c>
      <c r="AY27" s="298">
        <v>0</v>
      </c>
      <c r="AZ27" s="298">
        <v>0</v>
      </c>
      <c r="BA27" s="298">
        <v>0</v>
      </c>
      <c r="BB27" s="298">
        <v>0</v>
      </c>
      <c r="BC27" s="298">
        <v>0</v>
      </c>
      <c r="BD27" s="298">
        <v>0</v>
      </c>
      <c r="BE27" s="298">
        <v>0</v>
      </c>
      <c r="BF27" s="298">
        <v>0</v>
      </c>
      <c r="BG27" s="298">
        <v>0</v>
      </c>
      <c r="BH27" s="298">
        <v>0</v>
      </c>
      <c r="BI27" s="298">
        <v>0</v>
      </c>
      <c r="BJ27" s="298">
        <v>0</v>
      </c>
      <c r="BK27" s="298">
        <v>0</v>
      </c>
    </row>
    <row r="28" spans="1:63" x14ac:dyDescent="0.25">
      <c r="A28" s="298" t="s">
        <v>860</v>
      </c>
      <c r="B28" s="298">
        <v>0</v>
      </c>
      <c r="C28" s="298">
        <v>0</v>
      </c>
      <c r="D28" s="298">
        <v>0</v>
      </c>
      <c r="E28" s="298">
        <v>15</v>
      </c>
      <c r="F28" s="298">
        <v>25</v>
      </c>
      <c r="G28" s="298">
        <v>25</v>
      </c>
      <c r="H28" s="298">
        <v>24</v>
      </c>
      <c r="I28" s="298">
        <v>22</v>
      </c>
      <c r="J28" s="298">
        <v>20</v>
      </c>
      <c r="K28" s="298">
        <v>20</v>
      </c>
      <c r="L28" s="298">
        <v>20</v>
      </c>
      <c r="M28" s="298">
        <v>12</v>
      </c>
      <c r="N28" s="298">
        <v>10</v>
      </c>
      <c r="O28" s="298">
        <v>10</v>
      </c>
      <c r="P28" s="298">
        <v>0</v>
      </c>
      <c r="Q28" s="298">
        <v>0</v>
      </c>
      <c r="R28" s="298">
        <v>0</v>
      </c>
      <c r="S28" s="298">
        <v>0</v>
      </c>
      <c r="T28" s="298">
        <v>0</v>
      </c>
      <c r="U28" s="298">
        <v>0</v>
      </c>
      <c r="V28" s="298">
        <v>0</v>
      </c>
      <c r="W28" s="298">
        <v>0</v>
      </c>
      <c r="X28" s="298">
        <v>0</v>
      </c>
      <c r="Y28" s="298">
        <v>0</v>
      </c>
      <c r="Z28" s="298">
        <v>0</v>
      </c>
      <c r="AA28" s="298">
        <v>0</v>
      </c>
      <c r="AB28" s="298">
        <v>0</v>
      </c>
      <c r="AC28" s="298">
        <v>0</v>
      </c>
      <c r="AD28" s="298">
        <v>0</v>
      </c>
      <c r="AE28" s="298">
        <v>0</v>
      </c>
      <c r="AF28" s="298">
        <v>0</v>
      </c>
      <c r="AG28" s="298">
        <v>0</v>
      </c>
      <c r="AH28" s="298">
        <v>0</v>
      </c>
      <c r="AI28" s="298">
        <v>0</v>
      </c>
      <c r="AJ28" s="298">
        <v>0</v>
      </c>
      <c r="AK28" s="298">
        <v>0</v>
      </c>
      <c r="AL28" s="298">
        <v>0</v>
      </c>
      <c r="AM28" s="298">
        <v>0</v>
      </c>
      <c r="AN28" s="298">
        <v>0</v>
      </c>
      <c r="AO28" s="298">
        <v>0</v>
      </c>
      <c r="AP28" s="298">
        <v>0</v>
      </c>
      <c r="AQ28" s="298">
        <v>0</v>
      </c>
      <c r="AR28" s="298">
        <v>0</v>
      </c>
      <c r="AS28" s="298">
        <v>0</v>
      </c>
      <c r="AT28" s="298">
        <v>0</v>
      </c>
      <c r="AU28" s="298">
        <v>0</v>
      </c>
      <c r="AV28" s="298">
        <v>0</v>
      </c>
      <c r="AW28" s="298">
        <v>0</v>
      </c>
      <c r="AX28" s="298">
        <v>0</v>
      </c>
      <c r="AY28" s="298">
        <v>0</v>
      </c>
      <c r="AZ28" s="298">
        <v>0</v>
      </c>
      <c r="BA28" s="298">
        <v>0</v>
      </c>
      <c r="BB28" s="298">
        <v>0</v>
      </c>
      <c r="BC28" s="298">
        <v>0</v>
      </c>
      <c r="BD28" s="298">
        <v>0</v>
      </c>
      <c r="BE28" s="298">
        <v>0</v>
      </c>
      <c r="BF28" s="298">
        <v>0</v>
      </c>
      <c r="BG28" s="298">
        <v>0</v>
      </c>
      <c r="BH28" s="298">
        <v>0</v>
      </c>
      <c r="BI28" s="298">
        <v>0</v>
      </c>
      <c r="BJ28" s="298">
        <v>0</v>
      </c>
      <c r="BK28" s="298">
        <v>0</v>
      </c>
    </row>
    <row r="29" spans="1:63" ht="16.5" thickBot="1" x14ac:dyDescent="0.3">
      <c r="A29" s="299" t="s">
        <v>861</v>
      </c>
      <c r="B29" s="299">
        <v>0</v>
      </c>
      <c r="C29" s="299">
        <v>0</v>
      </c>
      <c r="D29" s="299">
        <v>0</v>
      </c>
      <c r="E29" s="299">
        <v>0</v>
      </c>
      <c r="F29" s="299">
        <v>0</v>
      </c>
      <c r="G29" s="299">
        <v>0</v>
      </c>
      <c r="H29" s="299">
        <v>0</v>
      </c>
      <c r="I29" s="299">
        <v>0</v>
      </c>
      <c r="J29" s="299">
        <v>0</v>
      </c>
      <c r="K29" s="299">
        <v>0</v>
      </c>
      <c r="L29" s="299">
        <v>0</v>
      </c>
      <c r="M29" s="299">
        <v>0</v>
      </c>
      <c r="N29" s="299">
        <v>0</v>
      </c>
      <c r="O29" s="299">
        <v>0</v>
      </c>
      <c r="P29" s="299">
        <v>0</v>
      </c>
      <c r="Q29" s="299">
        <v>0</v>
      </c>
      <c r="R29" s="299">
        <v>0</v>
      </c>
      <c r="S29" s="299">
        <v>0</v>
      </c>
      <c r="T29" s="299">
        <v>0</v>
      </c>
      <c r="U29" s="299">
        <v>0</v>
      </c>
      <c r="V29" s="299">
        <v>0</v>
      </c>
      <c r="W29" s="299">
        <v>0</v>
      </c>
      <c r="X29" s="299">
        <v>0</v>
      </c>
      <c r="Y29" s="299">
        <v>0</v>
      </c>
      <c r="Z29" s="299">
        <v>0</v>
      </c>
      <c r="AA29" s="299">
        <v>0</v>
      </c>
      <c r="AB29" s="299">
        <v>0</v>
      </c>
      <c r="AC29" s="299">
        <v>0</v>
      </c>
      <c r="AD29" s="299">
        <v>0</v>
      </c>
      <c r="AE29" s="299">
        <v>0</v>
      </c>
      <c r="AF29" s="299">
        <v>0</v>
      </c>
      <c r="AG29" s="299">
        <v>0</v>
      </c>
      <c r="AH29" s="299">
        <v>0</v>
      </c>
      <c r="AI29" s="299">
        <v>0</v>
      </c>
      <c r="AJ29" s="299">
        <v>0</v>
      </c>
      <c r="AK29" s="299">
        <v>0</v>
      </c>
      <c r="AL29" s="299">
        <v>0</v>
      </c>
      <c r="AM29" s="299">
        <v>0</v>
      </c>
      <c r="AN29" s="299">
        <v>0</v>
      </c>
      <c r="AO29" s="299">
        <v>0</v>
      </c>
      <c r="AP29" s="299">
        <v>0</v>
      </c>
      <c r="AQ29" s="299">
        <v>0</v>
      </c>
      <c r="AR29" s="299">
        <v>0</v>
      </c>
      <c r="AS29" s="299">
        <v>0</v>
      </c>
      <c r="AT29" s="299">
        <v>0</v>
      </c>
      <c r="AU29" s="299">
        <v>0</v>
      </c>
      <c r="AV29" s="299">
        <v>0</v>
      </c>
      <c r="AW29" s="299">
        <v>0</v>
      </c>
      <c r="AX29" s="299">
        <v>0</v>
      </c>
      <c r="AY29" s="299">
        <v>0</v>
      </c>
      <c r="AZ29" s="299">
        <v>0</v>
      </c>
      <c r="BA29" s="299">
        <v>0</v>
      </c>
      <c r="BB29" s="299">
        <v>0</v>
      </c>
      <c r="BC29" s="299">
        <v>0</v>
      </c>
      <c r="BD29" s="299">
        <v>0</v>
      </c>
      <c r="BE29" s="299">
        <v>0</v>
      </c>
      <c r="BF29" s="299">
        <v>0</v>
      </c>
      <c r="BG29" s="299">
        <v>0</v>
      </c>
      <c r="BH29" s="299">
        <v>0</v>
      </c>
      <c r="BI29" s="299">
        <v>0</v>
      </c>
      <c r="BJ29" s="299">
        <v>0</v>
      </c>
      <c r="BK29" s="299">
        <v>0</v>
      </c>
    </row>
    <row r="30" spans="1:63" x14ac:dyDescent="0.25">
      <c r="A30" s="300" t="s">
        <v>1</v>
      </c>
      <c r="B30" s="300">
        <f>SUM(B26:B29)</f>
        <v>286</v>
      </c>
      <c r="C30" s="300">
        <f t="shared" ref="C30:M30" si="1">SUM(C26:C29)</f>
        <v>237</v>
      </c>
      <c r="D30" s="300">
        <f t="shared" si="1"/>
        <v>139</v>
      </c>
      <c r="E30" s="300">
        <f t="shared" si="1"/>
        <v>157</v>
      </c>
      <c r="F30" s="300">
        <f t="shared" si="1"/>
        <v>126</v>
      </c>
      <c r="G30" s="300">
        <f t="shared" si="1"/>
        <v>263</v>
      </c>
      <c r="H30" s="300">
        <f t="shared" si="1"/>
        <v>245</v>
      </c>
      <c r="I30" s="300">
        <f t="shared" si="1"/>
        <v>170</v>
      </c>
      <c r="J30" s="300">
        <f t="shared" si="1"/>
        <v>171</v>
      </c>
      <c r="K30" s="300">
        <f t="shared" si="1"/>
        <v>233</v>
      </c>
      <c r="L30" s="300">
        <f t="shared" si="1"/>
        <v>175</v>
      </c>
      <c r="M30" s="300">
        <f t="shared" si="1"/>
        <v>239</v>
      </c>
      <c r="N30" s="300">
        <v>174</v>
      </c>
      <c r="O30" s="300">
        <v>564</v>
      </c>
      <c r="P30" s="300">
        <v>416</v>
      </c>
      <c r="Q30" s="300">
        <v>257</v>
      </c>
      <c r="R30" s="300">
        <v>1051</v>
      </c>
      <c r="S30" s="300">
        <v>1225</v>
      </c>
      <c r="T30" s="300">
        <v>1016</v>
      </c>
      <c r="U30" s="300">
        <v>320</v>
      </c>
      <c r="V30" s="300">
        <v>484</v>
      </c>
      <c r="W30" s="300">
        <v>1226</v>
      </c>
      <c r="X30" s="300">
        <v>1119</v>
      </c>
      <c r="Y30" s="300">
        <v>935</v>
      </c>
      <c r="Z30" s="300">
        <v>1135</v>
      </c>
      <c r="AA30" s="300">
        <v>1092</v>
      </c>
      <c r="AB30" s="300">
        <v>1195</v>
      </c>
      <c r="AC30" s="300">
        <v>1165</v>
      </c>
      <c r="AD30" s="300">
        <v>775</v>
      </c>
      <c r="AE30" s="300">
        <v>591</v>
      </c>
      <c r="AF30" s="300">
        <v>1128</v>
      </c>
      <c r="AG30" s="300">
        <v>1031</v>
      </c>
      <c r="AH30" s="300">
        <v>1178</v>
      </c>
      <c r="AI30" s="300">
        <v>1449</v>
      </c>
      <c r="AJ30" s="300">
        <v>1007</v>
      </c>
      <c r="AK30" s="300">
        <v>155</v>
      </c>
      <c r="AL30" s="300">
        <v>313</v>
      </c>
      <c r="AM30" s="300">
        <v>312</v>
      </c>
      <c r="AN30" s="300">
        <v>294</v>
      </c>
      <c r="AO30" s="300">
        <v>147</v>
      </c>
      <c r="AP30" s="300">
        <v>100</v>
      </c>
      <c r="AQ30" s="300">
        <f t="shared" ref="AQ30:BH30" si="2">SUM(AQ26:AQ29)</f>
        <v>0</v>
      </c>
      <c r="AR30" s="300">
        <f t="shared" si="2"/>
        <v>0</v>
      </c>
      <c r="AS30" s="300">
        <f t="shared" si="2"/>
        <v>0</v>
      </c>
      <c r="AT30" s="300">
        <f t="shared" si="2"/>
        <v>0</v>
      </c>
      <c r="AU30" s="300">
        <f t="shared" si="2"/>
        <v>0</v>
      </c>
      <c r="AV30" s="300">
        <f t="shared" si="2"/>
        <v>0</v>
      </c>
      <c r="AW30" s="300">
        <f t="shared" si="2"/>
        <v>0</v>
      </c>
      <c r="AX30" s="300">
        <f t="shared" si="2"/>
        <v>0</v>
      </c>
      <c r="AY30" s="300">
        <f t="shared" si="2"/>
        <v>0</v>
      </c>
      <c r="AZ30" s="300">
        <f t="shared" si="2"/>
        <v>0</v>
      </c>
      <c r="BA30" s="300">
        <f t="shared" si="2"/>
        <v>0</v>
      </c>
      <c r="BB30" s="300">
        <f t="shared" si="2"/>
        <v>0</v>
      </c>
      <c r="BC30" s="300">
        <f t="shared" si="2"/>
        <v>0</v>
      </c>
      <c r="BD30" s="300">
        <f t="shared" si="2"/>
        <v>0</v>
      </c>
      <c r="BE30" s="300">
        <f t="shared" si="2"/>
        <v>0</v>
      </c>
      <c r="BF30" s="300">
        <f t="shared" si="2"/>
        <v>0</v>
      </c>
      <c r="BG30" s="300">
        <f t="shared" si="2"/>
        <v>0</v>
      </c>
      <c r="BH30" s="300">
        <f t="shared" si="2"/>
        <v>0</v>
      </c>
      <c r="BI30" s="300">
        <v>0</v>
      </c>
      <c r="BJ30" s="300">
        <v>0</v>
      </c>
      <c r="BK30" s="300">
        <v>0</v>
      </c>
    </row>
    <row r="31" spans="1:63" x14ac:dyDescent="0.25">
      <c r="A31" s="296" t="s">
        <v>855</v>
      </c>
      <c r="B31" s="297"/>
      <c r="C31" s="297"/>
      <c r="D31" s="297"/>
      <c r="E31" s="297"/>
      <c r="F31" s="297"/>
      <c r="G31" s="297"/>
      <c r="H31" s="297"/>
      <c r="I31" s="297"/>
      <c r="J31" s="297"/>
      <c r="K31" s="297"/>
      <c r="L31" s="297"/>
      <c r="M31" s="297"/>
      <c r="N31" s="297"/>
      <c r="O31" s="297"/>
      <c r="P31" s="297"/>
      <c r="Q31" s="297"/>
      <c r="R31" s="297"/>
      <c r="S31" s="297"/>
      <c r="T31" s="297"/>
      <c r="U31" s="297"/>
      <c r="V31" s="297"/>
      <c r="W31" s="297"/>
      <c r="X31" s="297"/>
      <c r="Y31" s="297"/>
      <c r="Z31" s="297"/>
      <c r="AA31" s="297"/>
      <c r="AB31" s="297"/>
      <c r="AC31" s="297"/>
      <c r="AD31" s="297"/>
      <c r="AE31" s="297"/>
      <c r="AF31" s="297"/>
      <c r="AG31" s="297"/>
      <c r="AH31" s="297"/>
      <c r="AI31" s="297"/>
      <c r="AJ31" s="297"/>
      <c r="AK31" s="297"/>
      <c r="AL31" s="297"/>
      <c r="AM31" s="297"/>
      <c r="AN31" s="297"/>
      <c r="AO31" s="297"/>
      <c r="AP31" s="297"/>
      <c r="AQ31" s="297"/>
      <c r="AR31" s="297"/>
      <c r="AS31" s="297"/>
      <c r="AT31" s="297"/>
      <c r="AU31" s="297"/>
      <c r="AV31" s="297"/>
      <c r="AW31" s="297"/>
      <c r="AX31" s="297"/>
      <c r="AY31" s="297"/>
      <c r="AZ31" s="297"/>
      <c r="BA31" s="297"/>
      <c r="BB31" s="297"/>
      <c r="BC31" s="297"/>
      <c r="BD31" s="297"/>
      <c r="BE31" s="297"/>
      <c r="BF31" s="297"/>
      <c r="BG31" s="297"/>
      <c r="BH31" s="297"/>
      <c r="BI31" s="297"/>
      <c r="BJ31" s="297"/>
      <c r="BK31" s="297"/>
    </row>
    <row r="32" spans="1:63" x14ac:dyDescent="0.25">
      <c r="A32" s="298" t="s">
        <v>858</v>
      </c>
      <c r="B32" s="298">
        <v>1037</v>
      </c>
      <c r="C32" s="298">
        <v>855</v>
      </c>
      <c r="D32" s="298">
        <v>795</v>
      </c>
      <c r="E32" s="298">
        <v>644</v>
      </c>
      <c r="F32" s="298">
        <v>542</v>
      </c>
      <c r="G32" s="298">
        <v>502</v>
      </c>
      <c r="H32" s="298">
        <v>531</v>
      </c>
      <c r="I32" s="298">
        <v>511</v>
      </c>
      <c r="J32" s="298">
        <v>487</v>
      </c>
      <c r="K32" s="298">
        <v>519</v>
      </c>
      <c r="L32" s="298">
        <v>548</v>
      </c>
      <c r="M32" s="298">
        <v>560</v>
      </c>
      <c r="N32" s="298">
        <v>648</v>
      </c>
      <c r="O32" s="298">
        <v>637</v>
      </c>
      <c r="P32" s="298">
        <v>699</v>
      </c>
      <c r="Q32" s="298">
        <v>855</v>
      </c>
      <c r="R32" s="298">
        <v>1097</v>
      </c>
      <c r="S32" s="298">
        <v>1529</v>
      </c>
      <c r="T32" s="298">
        <v>1625</v>
      </c>
      <c r="U32" s="298">
        <v>2075</v>
      </c>
      <c r="V32" s="298">
        <v>2672</v>
      </c>
      <c r="W32" s="298">
        <v>3212</v>
      </c>
      <c r="X32" s="298">
        <v>3691</v>
      </c>
      <c r="Y32" s="298">
        <v>4359</v>
      </c>
      <c r="Z32" s="298">
        <v>3336</v>
      </c>
      <c r="AA32" s="298">
        <v>3326</v>
      </c>
      <c r="AB32" s="298">
        <v>2608</v>
      </c>
      <c r="AC32" s="298">
        <v>2484</v>
      </c>
      <c r="AD32" s="298">
        <v>2225</v>
      </c>
      <c r="AE32" s="298">
        <v>2397</v>
      </c>
      <c r="AF32" s="298">
        <v>2261</v>
      </c>
      <c r="AG32" s="298">
        <v>2216</v>
      </c>
      <c r="AH32" s="298">
        <v>2555</v>
      </c>
      <c r="AI32" s="298">
        <v>2223</v>
      </c>
      <c r="AJ32" s="298">
        <v>1816</v>
      </c>
      <c r="AK32" s="298">
        <v>1429</v>
      </c>
      <c r="AL32" s="298">
        <v>1225</v>
      </c>
      <c r="AM32" s="298">
        <v>1430</v>
      </c>
      <c r="AN32" s="298">
        <v>1580</v>
      </c>
      <c r="AO32" s="298">
        <v>1410</v>
      </c>
      <c r="AP32" s="298">
        <v>1365</v>
      </c>
      <c r="AQ32" s="298">
        <v>1038</v>
      </c>
      <c r="AR32" s="298">
        <v>1038</v>
      </c>
      <c r="AS32" s="298">
        <v>1151</v>
      </c>
      <c r="AT32" s="298">
        <v>1084</v>
      </c>
      <c r="AU32" s="298">
        <v>918</v>
      </c>
      <c r="AV32" s="298">
        <v>1461</v>
      </c>
      <c r="AW32" s="298">
        <v>1609</v>
      </c>
      <c r="AX32" s="298">
        <v>1782</v>
      </c>
      <c r="AY32" s="298">
        <v>1834</v>
      </c>
      <c r="AZ32" s="298">
        <v>2103</v>
      </c>
      <c r="BA32" s="298">
        <v>2215</v>
      </c>
      <c r="BB32" s="298">
        <v>2554</v>
      </c>
      <c r="BC32" s="298">
        <v>2700</v>
      </c>
      <c r="BD32" s="298">
        <v>2395</v>
      </c>
      <c r="BE32" s="298">
        <v>2623</v>
      </c>
      <c r="BF32" s="298">
        <v>3073</v>
      </c>
      <c r="BG32" s="298">
        <v>3149</v>
      </c>
      <c r="BH32" s="298">
        <v>3791</v>
      </c>
      <c r="BI32" s="298">
        <v>2543</v>
      </c>
      <c r="BJ32" s="298">
        <v>2118</v>
      </c>
      <c r="BK32" s="298">
        <v>0</v>
      </c>
    </row>
    <row r="33" spans="1:63" x14ac:dyDescent="0.25">
      <c r="A33" s="298" t="s">
        <v>859</v>
      </c>
      <c r="B33" s="298">
        <v>1207</v>
      </c>
      <c r="C33" s="298">
        <v>1052</v>
      </c>
      <c r="D33" s="298">
        <v>1013</v>
      </c>
      <c r="E33" s="298">
        <v>879</v>
      </c>
      <c r="F33" s="298">
        <v>781</v>
      </c>
      <c r="G33" s="298">
        <v>678</v>
      </c>
      <c r="H33" s="298">
        <v>552</v>
      </c>
      <c r="I33" s="298">
        <v>428</v>
      </c>
      <c r="J33" s="298">
        <v>343</v>
      </c>
      <c r="K33" s="298">
        <v>306</v>
      </c>
      <c r="L33" s="298">
        <v>257</v>
      </c>
      <c r="M33" s="298">
        <v>210</v>
      </c>
      <c r="N33" s="298">
        <v>189</v>
      </c>
      <c r="O33" s="298">
        <v>159</v>
      </c>
      <c r="P33" s="298">
        <v>130</v>
      </c>
      <c r="Q33" s="298">
        <v>112</v>
      </c>
      <c r="R33" s="298">
        <v>87</v>
      </c>
      <c r="S33" s="298">
        <v>57</v>
      </c>
      <c r="T33" s="298">
        <v>53</v>
      </c>
      <c r="U33" s="298">
        <v>46</v>
      </c>
      <c r="V33" s="298">
        <v>45</v>
      </c>
      <c r="W33" s="298">
        <v>56</v>
      </c>
      <c r="X33" s="298">
        <v>60</v>
      </c>
      <c r="Y33" s="298">
        <v>68</v>
      </c>
      <c r="Z33" s="298">
        <v>61</v>
      </c>
      <c r="AA33" s="298">
        <v>58</v>
      </c>
      <c r="AB33" s="298">
        <v>60</v>
      </c>
      <c r="AC33" s="298">
        <v>70</v>
      </c>
      <c r="AD33" s="298">
        <v>80</v>
      </c>
      <c r="AE33" s="298">
        <v>77</v>
      </c>
      <c r="AF33" s="298">
        <v>56</v>
      </c>
      <c r="AG33" s="298">
        <v>65</v>
      </c>
      <c r="AH33" s="298">
        <v>73</v>
      </c>
      <c r="AI33" s="298">
        <v>71</v>
      </c>
      <c r="AJ33" s="298">
        <v>62</v>
      </c>
      <c r="AK33" s="298">
        <v>64</v>
      </c>
      <c r="AL33" s="298">
        <v>67</v>
      </c>
      <c r="AM33" s="298">
        <v>72</v>
      </c>
      <c r="AN33" s="298">
        <v>63</v>
      </c>
      <c r="AO33" s="298">
        <v>65</v>
      </c>
      <c r="AP33" s="298">
        <v>63</v>
      </c>
      <c r="AQ33" s="298">
        <v>72</v>
      </c>
      <c r="AR33" s="298">
        <v>71</v>
      </c>
      <c r="AS33" s="298">
        <v>69</v>
      </c>
      <c r="AT33" s="298">
        <v>67</v>
      </c>
      <c r="AU33" s="298">
        <v>74</v>
      </c>
      <c r="AV33" s="298">
        <v>81</v>
      </c>
      <c r="AW33" s="298">
        <v>81</v>
      </c>
      <c r="AX33" s="298">
        <v>87</v>
      </c>
      <c r="AY33" s="298">
        <v>96</v>
      </c>
      <c r="AZ33" s="298">
        <v>96</v>
      </c>
      <c r="BA33" s="298">
        <v>96</v>
      </c>
      <c r="BB33" s="298">
        <v>95</v>
      </c>
      <c r="BC33" s="298">
        <v>95</v>
      </c>
      <c r="BD33" s="298">
        <v>106</v>
      </c>
      <c r="BE33" s="298">
        <v>116</v>
      </c>
      <c r="BF33" s="298">
        <v>119</v>
      </c>
      <c r="BG33" s="298">
        <v>140</v>
      </c>
      <c r="BH33" s="298">
        <v>155</v>
      </c>
      <c r="BI33" s="298">
        <v>154</v>
      </c>
      <c r="BJ33" s="298">
        <v>153</v>
      </c>
      <c r="BK33" s="298">
        <v>0</v>
      </c>
    </row>
    <row r="34" spans="1:63" x14ac:dyDescent="0.25">
      <c r="A34" s="298" t="s">
        <v>860</v>
      </c>
      <c r="B34" s="298">
        <v>1127</v>
      </c>
      <c r="C34" s="298">
        <v>1220</v>
      </c>
      <c r="D34" s="298">
        <v>1214</v>
      </c>
      <c r="E34" s="298">
        <v>1268</v>
      </c>
      <c r="F34" s="298">
        <v>1278</v>
      </c>
      <c r="G34" s="298">
        <v>1245</v>
      </c>
      <c r="H34" s="298">
        <v>1188</v>
      </c>
      <c r="I34" s="298">
        <v>1150</v>
      </c>
      <c r="J34" s="298">
        <v>1098</v>
      </c>
      <c r="K34" s="298">
        <v>1029</v>
      </c>
      <c r="L34" s="298">
        <v>948</v>
      </c>
      <c r="M34" s="298">
        <v>874</v>
      </c>
      <c r="N34" s="298">
        <v>826</v>
      </c>
      <c r="O34" s="298">
        <v>755</v>
      </c>
      <c r="P34" s="298">
        <v>672</v>
      </c>
      <c r="Q34" s="298">
        <v>623</v>
      </c>
      <c r="R34" s="298">
        <v>477</v>
      </c>
      <c r="S34" s="298">
        <v>181</v>
      </c>
      <c r="T34" s="298">
        <v>84</v>
      </c>
      <c r="U34" s="298">
        <v>56</v>
      </c>
      <c r="V34" s="298">
        <v>48</v>
      </c>
      <c r="W34" s="298">
        <v>41</v>
      </c>
      <c r="X34" s="298">
        <v>40</v>
      </c>
      <c r="Y34" s="298">
        <v>41</v>
      </c>
      <c r="Z34" s="298">
        <v>36</v>
      </c>
      <c r="AA34" s="298">
        <v>40</v>
      </c>
      <c r="AB34" s="298">
        <v>36</v>
      </c>
      <c r="AC34" s="298">
        <v>32</v>
      </c>
      <c r="AD34" s="298">
        <v>30</v>
      </c>
      <c r="AE34" s="298">
        <v>30</v>
      </c>
      <c r="AF34" s="298">
        <v>12</v>
      </c>
      <c r="AG34" s="298">
        <v>15</v>
      </c>
      <c r="AH34" s="298">
        <v>17</v>
      </c>
      <c r="AI34" s="298">
        <v>18</v>
      </c>
      <c r="AJ34" s="298">
        <v>17</v>
      </c>
      <c r="AK34" s="298">
        <v>15</v>
      </c>
      <c r="AL34" s="298">
        <v>15</v>
      </c>
      <c r="AM34" s="298">
        <v>14</v>
      </c>
      <c r="AN34" s="298">
        <v>14</v>
      </c>
      <c r="AO34" s="298">
        <v>17</v>
      </c>
      <c r="AP34" s="298">
        <v>15</v>
      </c>
      <c r="AQ34" s="298">
        <v>12</v>
      </c>
      <c r="AR34" s="298">
        <v>13</v>
      </c>
      <c r="AS34" s="298">
        <v>13</v>
      </c>
      <c r="AT34" s="298">
        <v>15</v>
      </c>
      <c r="AU34" s="298">
        <v>16</v>
      </c>
      <c r="AV34" s="298">
        <v>17</v>
      </c>
      <c r="AW34" s="298">
        <v>16</v>
      </c>
      <c r="AX34" s="298">
        <v>16</v>
      </c>
      <c r="AY34" s="298">
        <v>18</v>
      </c>
      <c r="AZ34" s="298">
        <v>20</v>
      </c>
      <c r="BA34" s="298">
        <v>20</v>
      </c>
      <c r="BB34" s="298">
        <v>23</v>
      </c>
      <c r="BC34" s="298">
        <v>27</v>
      </c>
      <c r="BD34" s="298">
        <v>31</v>
      </c>
      <c r="BE34" s="298">
        <v>29</v>
      </c>
      <c r="BF34" s="298">
        <v>25</v>
      </c>
      <c r="BG34" s="298">
        <v>21</v>
      </c>
      <c r="BH34" s="298">
        <v>26</v>
      </c>
      <c r="BI34" s="298">
        <v>29</v>
      </c>
      <c r="BJ34" s="298">
        <v>31</v>
      </c>
      <c r="BK34" s="298">
        <v>0</v>
      </c>
    </row>
    <row r="35" spans="1:63" ht="16.5" thickBot="1" x14ac:dyDescent="0.3">
      <c r="A35" s="299" t="s">
        <v>861</v>
      </c>
      <c r="B35" s="299">
        <v>1</v>
      </c>
      <c r="C35" s="299">
        <v>1</v>
      </c>
      <c r="D35" s="299">
        <v>1</v>
      </c>
      <c r="E35" s="299">
        <v>1</v>
      </c>
      <c r="F35" s="299">
        <v>1</v>
      </c>
      <c r="G35" s="299">
        <v>10</v>
      </c>
      <c r="H35" s="299">
        <v>12</v>
      </c>
      <c r="I35" s="299">
        <v>17</v>
      </c>
      <c r="J35" s="299">
        <v>20</v>
      </c>
      <c r="K35" s="299">
        <v>23</v>
      </c>
      <c r="L35" s="299">
        <v>32</v>
      </c>
      <c r="M35" s="299">
        <v>38</v>
      </c>
      <c r="N35" s="299">
        <v>54</v>
      </c>
      <c r="O35" s="299">
        <v>57</v>
      </c>
      <c r="P35" s="299">
        <v>65</v>
      </c>
      <c r="Q35" s="299">
        <v>64</v>
      </c>
      <c r="R35" s="299">
        <v>60</v>
      </c>
      <c r="S35" s="299">
        <v>35</v>
      </c>
      <c r="T35" s="299">
        <v>23</v>
      </c>
      <c r="U35" s="299">
        <v>14</v>
      </c>
      <c r="V35" s="299">
        <v>11</v>
      </c>
      <c r="W35" s="299">
        <v>11</v>
      </c>
      <c r="X35" s="299">
        <v>10</v>
      </c>
      <c r="Y35" s="299">
        <v>10</v>
      </c>
      <c r="Z35" s="299">
        <v>11</v>
      </c>
      <c r="AA35" s="299">
        <v>11</v>
      </c>
      <c r="AB35" s="299">
        <v>13</v>
      </c>
      <c r="AC35" s="299">
        <v>12</v>
      </c>
      <c r="AD35" s="299">
        <v>13</v>
      </c>
      <c r="AE35" s="299">
        <v>13</v>
      </c>
      <c r="AF35" s="299">
        <v>2</v>
      </c>
      <c r="AG35" s="299">
        <v>1</v>
      </c>
      <c r="AH35" s="299">
        <v>1</v>
      </c>
      <c r="AI35" s="299">
        <v>2</v>
      </c>
      <c r="AJ35" s="299">
        <v>2</v>
      </c>
      <c r="AK35" s="299">
        <v>3</v>
      </c>
      <c r="AL35" s="299">
        <v>3</v>
      </c>
      <c r="AM35" s="299">
        <v>5</v>
      </c>
      <c r="AN35" s="299">
        <v>5</v>
      </c>
      <c r="AO35" s="299">
        <v>5</v>
      </c>
      <c r="AP35" s="299">
        <v>5</v>
      </c>
      <c r="AQ35" s="299">
        <v>6</v>
      </c>
      <c r="AR35" s="299">
        <v>5</v>
      </c>
      <c r="AS35" s="299">
        <v>6</v>
      </c>
      <c r="AT35" s="299">
        <v>5</v>
      </c>
      <c r="AU35" s="299">
        <v>5</v>
      </c>
      <c r="AV35" s="299">
        <v>5</v>
      </c>
      <c r="AW35" s="299">
        <v>7</v>
      </c>
      <c r="AX35" s="299">
        <v>7</v>
      </c>
      <c r="AY35" s="299">
        <v>7</v>
      </c>
      <c r="AZ35" s="299">
        <v>7</v>
      </c>
      <c r="BA35" s="299">
        <v>6</v>
      </c>
      <c r="BB35" s="299">
        <v>6</v>
      </c>
      <c r="BC35" s="299">
        <v>4</v>
      </c>
      <c r="BD35" s="299">
        <v>4</v>
      </c>
      <c r="BE35" s="299">
        <v>5</v>
      </c>
      <c r="BF35" s="299">
        <v>5</v>
      </c>
      <c r="BG35" s="299">
        <v>6</v>
      </c>
      <c r="BH35" s="299">
        <v>6</v>
      </c>
      <c r="BI35" s="299">
        <v>6</v>
      </c>
      <c r="BJ35" s="299">
        <v>6</v>
      </c>
      <c r="BK35" s="299">
        <v>0</v>
      </c>
    </row>
    <row r="36" spans="1:63" x14ac:dyDescent="0.25">
      <c r="A36" s="300" t="s">
        <v>1</v>
      </c>
      <c r="B36" s="300">
        <v>3372</v>
      </c>
      <c r="C36" s="300">
        <v>3128</v>
      </c>
      <c r="D36" s="300">
        <v>3023</v>
      </c>
      <c r="E36" s="300">
        <v>2792</v>
      </c>
      <c r="F36" s="300">
        <v>2602</v>
      </c>
      <c r="G36" s="300">
        <v>2435</v>
      </c>
      <c r="H36" s="300">
        <v>2283</v>
      </c>
      <c r="I36" s="300">
        <v>2106</v>
      </c>
      <c r="J36" s="300">
        <v>1948</v>
      </c>
      <c r="K36" s="300">
        <v>1877</v>
      </c>
      <c r="L36" s="300">
        <v>1785</v>
      </c>
      <c r="M36" s="300">
        <v>1682</v>
      </c>
      <c r="N36" s="300">
        <v>1717</v>
      </c>
      <c r="O36" s="300">
        <v>1608</v>
      </c>
      <c r="P36" s="300">
        <v>1566</v>
      </c>
      <c r="Q36" s="300">
        <v>1654</v>
      </c>
      <c r="R36" s="300">
        <v>1721</v>
      </c>
      <c r="S36" s="300">
        <v>1802</v>
      </c>
      <c r="T36" s="300">
        <v>1785</v>
      </c>
      <c r="U36" s="300">
        <v>2191</v>
      </c>
      <c r="V36" s="300">
        <v>2776</v>
      </c>
      <c r="W36" s="300">
        <v>3320</v>
      </c>
      <c r="X36" s="300">
        <v>3801</v>
      </c>
      <c r="Y36" s="300">
        <v>4478</v>
      </c>
      <c r="Z36" s="300">
        <v>3444</v>
      </c>
      <c r="AA36" s="300">
        <v>3435</v>
      </c>
      <c r="AB36" s="300">
        <v>2717</v>
      </c>
      <c r="AC36" s="300">
        <v>2598</v>
      </c>
      <c r="AD36" s="300">
        <v>2348</v>
      </c>
      <c r="AE36" s="300">
        <v>2517</v>
      </c>
      <c r="AF36" s="300">
        <v>2331</v>
      </c>
      <c r="AG36" s="300">
        <v>2297</v>
      </c>
      <c r="AH36" s="300">
        <v>2646</v>
      </c>
      <c r="AI36" s="300">
        <v>2314</v>
      </c>
      <c r="AJ36" s="300">
        <v>1897</v>
      </c>
      <c r="AK36" s="300">
        <v>1511</v>
      </c>
      <c r="AL36" s="300">
        <v>1310</v>
      </c>
      <c r="AM36" s="300">
        <v>1521</v>
      </c>
      <c r="AN36" s="300">
        <v>1662</v>
      </c>
      <c r="AO36" s="300">
        <v>1497</v>
      </c>
      <c r="AP36" s="300">
        <v>1448</v>
      </c>
      <c r="AQ36" s="300">
        <v>1128</v>
      </c>
      <c r="AR36" s="300">
        <v>1127</v>
      </c>
      <c r="AS36" s="300">
        <v>1239</v>
      </c>
      <c r="AT36" s="300">
        <v>1171</v>
      </c>
      <c r="AU36" s="300">
        <v>1013</v>
      </c>
      <c r="AV36" s="300">
        <v>1564</v>
      </c>
      <c r="AW36" s="300">
        <v>1713</v>
      </c>
      <c r="AX36" s="300">
        <v>1892</v>
      </c>
      <c r="AY36" s="300">
        <v>1955</v>
      </c>
      <c r="AZ36" s="300">
        <v>2226</v>
      </c>
      <c r="BA36" s="300">
        <v>2337</v>
      </c>
      <c r="BB36" s="300">
        <v>2678</v>
      </c>
      <c r="BC36" s="300">
        <v>2826</v>
      </c>
      <c r="BD36" s="300">
        <v>2536</v>
      </c>
      <c r="BE36" s="300">
        <v>2773</v>
      </c>
      <c r="BF36" s="300">
        <v>3222</v>
      </c>
      <c r="BG36" s="300">
        <v>3316</v>
      </c>
      <c r="BH36" s="300">
        <v>3978</v>
      </c>
      <c r="BI36" s="300">
        <v>2732</v>
      </c>
      <c r="BJ36" s="300">
        <v>2308</v>
      </c>
      <c r="BK36" s="300">
        <v>0</v>
      </c>
    </row>
    <row r="37" spans="1:63" x14ac:dyDescent="0.25">
      <c r="A37" s="296" t="s">
        <v>856</v>
      </c>
      <c r="B37" s="297"/>
      <c r="C37" s="297"/>
      <c r="D37" s="297"/>
      <c r="E37" s="297"/>
      <c r="F37" s="297"/>
      <c r="G37" s="297"/>
      <c r="H37" s="297"/>
      <c r="I37" s="297"/>
      <c r="J37" s="297"/>
      <c r="K37" s="297"/>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7"/>
      <c r="AL37" s="297"/>
      <c r="AM37" s="297"/>
      <c r="AN37" s="297"/>
      <c r="AO37" s="297"/>
      <c r="AP37" s="297"/>
      <c r="AQ37" s="297"/>
      <c r="AR37" s="297"/>
      <c r="AS37" s="297"/>
      <c r="AT37" s="297"/>
      <c r="AU37" s="297"/>
      <c r="AV37" s="297"/>
      <c r="AW37" s="297"/>
      <c r="AX37" s="297"/>
      <c r="AY37" s="297"/>
      <c r="AZ37" s="297"/>
      <c r="BA37" s="297"/>
      <c r="BB37" s="297"/>
      <c r="BC37" s="297"/>
      <c r="BD37" s="297"/>
      <c r="BE37" s="297"/>
      <c r="BF37" s="297"/>
      <c r="BG37" s="297"/>
      <c r="BH37" s="297"/>
      <c r="BI37" s="297"/>
      <c r="BJ37" s="297"/>
      <c r="BK37" s="297"/>
    </row>
    <row r="38" spans="1:63" x14ac:dyDescent="0.25">
      <c r="A38" s="298" t="s">
        <v>858</v>
      </c>
      <c r="B38" s="298">
        <v>38</v>
      </c>
      <c r="C38" s="298">
        <v>54</v>
      </c>
      <c r="D38" s="298">
        <v>46</v>
      </c>
      <c r="E38" s="298">
        <v>30</v>
      </c>
      <c r="F38" s="298">
        <v>7</v>
      </c>
      <c r="G38" s="298">
        <v>13</v>
      </c>
      <c r="H38" s="298">
        <v>46</v>
      </c>
      <c r="I38" s="298">
        <v>39</v>
      </c>
      <c r="J38" s="298">
        <v>20</v>
      </c>
      <c r="K38" s="298">
        <v>64</v>
      </c>
      <c r="L38" s="298">
        <v>33</v>
      </c>
      <c r="M38" s="298">
        <v>58</v>
      </c>
      <c r="N38" s="298">
        <v>90</v>
      </c>
      <c r="O38" s="298">
        <v>76</v>
      </c>
      <c r="P38" s="298">
        <v>78</v>
      </c>
      <c r="Q38" s="298">
        <v>62</v>
      </c>
      <c r="R38" s="298">
        <v>0</v>
      </c>
      <c r="S38" s="298">
        <v>0</v>
      </c>
      <c r="T38" s="298">
        <v>0</v>
      </c>
      <c r="U38" s="298">
        <v>0</v>
      </c>
      <c r="V38" s="298">
        <v>0</v>
      </c>
      <c r="W38" s="298">
        <v>0</v>
      </c>
      <c r="X38" s="298">
        <v>0</v>
      </c>
      <c r="Y38" s="298">
        <v>0</v>
      </c>
      <c r="Z38" s="298">
        <v>0</v>
      </c>
      <c r="AA38" s="298">
        <v>5</v>
      </c>
      <c r="AB38" s="298">
        <v>0</v>
      </c>
      <c r="AC38" s="298">
        <v>0</v>
      </c>
      <c r="AD38" s="298">
        <v>0</v>
      </c>
      <c r="AE38" s="298">
        <v>0</v>
      </c>
      <c r="AF38" s="298">
        <v>2</v>
      </c>
      <c r="AG38" s="298">
        <v>0</v>
      </c>
      <c r="AH38" s="298">
        <v>2</v>
      </c>
      <c r="AI38" s="298">
        <v>3</v>
      </c>
      <c r="AJ38" s="298">
        <v>0</v>
      </c>
      <c r="AK38" s="298">
        <v>0</v>
      </c>
      <c r="AL38" s="298">
        <v>0</v>
      </c>
      <c r="AM38" s="298">
        <v>0</v>
      </c>
      <c r="AN38" s="298">
        <v>0</v>
      </c>
      <c r="AO38" s="298">
        <v>0</v>
      </c>
      <c r="AP38" s="298">
        <v>0</v>
      </c>
      <c r="AQ38" s="298">
        <v>0</v>
      </c>
      <c r="AR38" s="298">
        <v>0</v>
      </c>
      <c r="AS38" s="298">
        <v>0</v>
      </c>
      <c r="AT38" s="298">
        <v>0</v>
      </c>
      <c r="AU38" s="298">
        <v>0</v>
      </c>
      <c r="AV38" s="298">
        <v>0</v>
      </c>
      <c r="AW38" s="298">
        <v>0</v>
      </c>
      <c r="AX38" s="298"/>
      <c r="AY38" s="298"/>
      <c r="AZ38" s="298">
        <v>0</v>
      </c>
      <c r="BA38" s="298">
        <v>0</v>
      </c>
      <c r="BB38" s="298">
        <v>0</v>
      </c>
      <c r="BC38" s="298">
        <v>0</v>
      </c>
      <c r="BD38" s="298">
        <v>0</v>
      </c>
      <c r="BE38" s="298">
        <v>0</v>
      </c>
      <c r="BF38" s="298">
        <v>0</v>
      </c>
      <c r="BG38" s="298">
        <v>0</v>
      </c>
      <c r="BH38" s="298">
        <v>0</v>
      </c>
      <c r="BI38" s="298">
        <v>0</v>
      </c>
      <c r="BJ38" s="298">
        <v>0</v>
      </c>
      <c r="BK38" s="298">
        <v>0</v>
      </c>
    </row>
    <row r="39" spans="1:63" x14ac:dyDescent="0.25">
      <c r="A39" s="298" t="s">
        <v>859</v>
      </c>
      <c r="B39" s="298">
        <v>49</v>
      </c>
      <c r="C39" s="298">
        <v>52</v>
      </c>
      <c r="D39" s="298">
        <v>52</v>
      </c>
      <c r="E39" s="298">
        <v>30</v>
      </c>
      <c r="F39" s="298">
        <v>36</v>
      </c>
      <c r="G39" s="298">
        <v>22</v>
      </c>
      <c r="H39" s="298">
        <v>10</v>
      </c>
      <c r="I39" s="298">
        <v>10</v>
      </c>
      <c r="J39" s="298">
        <v>10</v>
      </c>
      <c r="K39" s="298">
        <v>10</v>
      </c>
      <c r="L39" s="298">
        <v>6</v>
      </c>
      <c r="M39" s="298">
        <v>6</v>
      </c>
      <c r="N39" s="298">
        <v>3</v>
      </c>
      <c r="O39" s="298">
        <v>0</v>
      </c>
      <c r="P39" s="298">
        <v>0</v>
      </c>
      <c r="Q39" s="298">
        <v>0</v>
      </c>
      <c r="R39" s="298">
        <v>0</v>
      </c>
      <c r="S39" s="298">
        <v>0</v>
      </c>
      <c r="T39" s="298">
        <v>0</v>
      </c>
      <c r="U39" s="298">
        <v>0</v>
      </c>
      <c r="V39" s="298">
        <v>0</v>
      </c>
      <c r="W39" s="298">
        <v>0</v>
      </c>
      <c r="X39" s="298">
        <v>0</v>
      </c>
      <c r="Y39" s="298">
        <v>0</v>
      </c>
      <c r="Z39" s="298">
        <v>0</v>
      </c>
      <c r="AA39" s="298">
        <v>0</v>
      </c>
      <c r="AB39" s="298">
        <v>0</v>
      </c>
      <c r="AC39" s="298">
        <v>0</v>
      </c>
      <c r="AD39" s="298">
        <v>0</v>
      </c>
      <c r="AE39" s="298">
        <v>0</v>
      </c>
      <c r="AF39" s="298">
        <v>0</v>
      </c>
      <c r="AG39" s="298">
        <v>0</v>
      </c>
      <c r="AH39" s="298">
        <v>0</v>
      </c>
      <c r="AI39" s="298">
        <v>0</v>
      </c>
      <c r="AJ39" s="298">
        <v>0</v>
      </c>
      <c r="AK39" s="298">
        <v>0</v>
      </c>
      <c r="AL39" s="298">
        <v>0</v>
      </c>
      <c r="AM39" s="298">
        <v>0</v>
      </c>
      <c r="AN39" s="298">
        <v>0</v>
      </c>
      <c r="AO39" s="298">
        <v>0</v>
      </c>
      <c r="AP39" s="298">
        <v>0</v>
      </c>
      <c r="AQ39" s="298">
        <v>0</v>
      </c>
      <c r="AR39" s="298">
        <v>0</v>
      </c>
      <c r="AS39" s="298">
        <v>0</v>
      </c>
      <c r="AT39" s="298">
        <v>0</v>
      </c>
      <c r="AU39" s="298">
        <v>0</v>
      </c>
      <c r="AV39" s="298">
        <v>0</v>
      </c>
      <c r="AW39" s="298">
        <v>0</v>
      </c>
      <c r="AX39" s="298"/>
      <c r="AY39" s="298"/>
      <c r="AZ39" s="298">
        <v>0</v>
      </c>
      <c r="BA39" s="298">
        <v>0</v>
      </c>
      <c r="BB39" s="298">
        <v>0</v>
      </c>
      <c r="BC39" s="298">
        <v>0</v>
      </c>
      <c r="BD39" s="298">
        <v>0</v>
      </c>
      <c r="BE39" s="298">
        <v>0</v>
      </c>
      <c r="BF39" s="298">
        <v>0</v>
      </c>
      <c r="BG39" s="298">
        <v>0</v>
      </c>
      <c r="BH39" s="298">
        <v>0</v>
      </c>
      <c r="BI39" s="298">
        <v>0</v>
      </c>
      <c r="BJ39" s="298">
        <v>0</v>
      </c>
      <c r="BK39" s="298">
        <v>0</v>
      </c>
    </row>
    <row r="40" spans="1:63" x14ac:dyDescent="0.25">
      <c r="A40" s="298" t="s">
        <v>860</v>
      </c>
      <c r="B40" s="298">
        <v>0</v>
      </c>
      <c r="C40" s="298">
        <v>0</v>
      </c>
      <c r="D40" s="298">
        <v>0</v>
      </c>
      <c r="E40" s="298">
        <v>22</v>
      </c>
      <c r="F40" s="298">
        <v>26</v>
      </c>
      <c r="G40" s="298">
        <v>30</v>
      </c>
      <c r="H40" s="298">
        <v>33</v>
      </c>
      <c r="I40" s="298">
        <v>21</v>
      </c>
      <c r="J40" s="298">
        <v>21</v>
      </c>
      <c r="K40" s="298">
        <v>21</v>
      </c>
      <c r="L40" s="298">
        <v>21</v>
      </c>
      <c r="M40" s="298">
        <v>0</v>
      </c>
      <c r="N40" s="298">
        <v>0</v>
      </c>
      <c r="O40" s="298">
        <v>0</v>
      </c>
      <c r="P40" s="298">
        <v>0</v>
      </c>
      <c r="Q40" s="298">
        <v>0</v>
      </c>
      <c r="R40" s="298">
        <v>0</v>
      </c>
      <c r="S40" s="298">
        <v>0</v>
      </c>
      <c r="T40" s="298">
        <v>0</v>
      </c>
      <c r="U40" s="298">
        <v>0</v>
      </c>
      <c r="V40" s="298">
        <v>0</v>
      </c>
      <c r="W40" s="298">
        <v>0</v>
      </c>
      <c r="X40" s="298">
        <v>0</v>
      </c>
      <c r="Y40" s="298">
        <v>0</v>
      </c>
      <c r="Z40" s="298">
        <v>0</v>
      </c>
      <c r="AA40" s="298">
        <v>0</v>
      </c>
      <c r="AB40" s="298">
        <v>0</v>
      </c>
      <c r="AC40" s="298">
        <v>0</v>
      </c>
      <c r="AD40" s="298">
        <v>0</v>
      </c>
      <c r="AE40" s="298">
        <v>0</v>
      </c>
      <c r="AF40" s="298">
        <v>0</v>
      </c>
      <c r="AG40" s="298">
        <v>0</v>
      </c>
      <c r="AH40" s="298">
        <v>0</v>
      </c>
      <c r="AI40" s="298">
        <v>0</v>
      </c>
      <c r="AJ40" s="298">
        <v>0</v>
      </c>
      <c r="AK40" s="298">
        <v>0</v>
      </c>
      <c r="AL40" s="298">
        <v>0</v>
      </c>
      <c r="AM40" s="298">
        <v>0</v>
      </c>
      <c r="AN40" s="298">
        <v>0</v>
      </c>
      <c r="AO40" s="298">
        <v>0</v>
      </c>
      <c r="AP40" s="298">
        <v>0</v>
      </c>
      <c r="AQ40" s="298">
        <v>0</v>
      </c>
      <c r="AR40" s="298">
        <v>0</v>
      </c>
      <c r="AS40" s="298">
        <v>0</v>
      </c>
      <c r="AT40" s="298">
        <v>0</v>
      </c>
      <c r="AU40" s="298">
        <v>0</v>
      </c>
      <c r="AV40" s="298">
        <v>0</v>
      </c>
      <c r="AW40" s="298">
        <v>0</v>
      </c>
      <c r="AX40" s="298"/>
      <c r="AY40" s="298"/>
      <c r="AZ40" s="298">
        <v>0</v>
      </c>
      <c r="BA40" s="298">
        <v>0</v>
      </c>
      <c r="BB40" s="298">
        <v>0</v>
      </c>
      <c r="BC40" s="298">
        <v>0</v>
      </c>
      <c r="BD40" s="298">
        <v>0</v>
      </c>
      <c r="BE40" s="298">
        <v>0</v>
      </c>
      <c r="BF40" s="298">
        <v>0</v>
      </c>
      <c r="BG40" s="298">
        <v>0</v>
      </c>
      <c r="BH40" s="298">
        <v>0</v>
      </c>
      <c r="BI40" s="298">
        <v>0</v>
      </c>
      <c r="BJ40" s="298">
        <v>0</v>
      </c>
      <c r="BK40" s="298">
        <v>0</v>
      </c>
    </row>
    <row r="41" spans="1:63" ht="16.5" thickBot="1" x14ac:dyDescent="0.3">
      <c r="A41" s="299" t="s">
        <v>861</v>
      </c>
      <c r="B41" s="299">
        <v>0</v>
      </c>
      <c r="C41" s="299">
        <v>0</v>
      </c>
      <c r="D41" s="299">
        <v>0</v>
      </c>
      <c r="E41" s="299">
        <v>0</v>
      </c>
      <c r="F41" s="299">
        <v>0</v>
      </c>
      <c r="G41" s="299">
        <v>0</v>
      </c>
      <c r="H41" s="299">
        <v>0</v>
      </c>
      <c r="I41" s="299">
        <v>0</v>
      </c>
      <c r="J41" s="299">
        <v>0</v>
      </c>
      <c r="K41" s="299">
        <v>0</v>
      </c>
      <c r="L41" s="299">
        <v>0</v>
      </c>
      <c r="M41" s="299">
        <v>0</v>
      </c>
      <c r="N41" s="299">
        <v>0</v>
      </c>
      <c r="O41" s="299">
        <v>0</v>
      </c>
      <c r="P41" s="299">
        <v>0</v>
      </c>
      <c r="Q41" s="299">
        <v>0</v>
      </c>
      <c r="R41" s="299">
        <v>0</v>
      </c>
      <c r="S41" s="299">
        <v>0</v>
      </c>
      <c r="T41" s="299">
        <v>0</v>
      </c>
      <c r="U41" s="299">
        <v>0</v>
      </c>
      <c r="V41" s="299">
        <v>0</v>
      </c>
      <c r="W41" s="299">
        <v>0</v>
      </c>
      <c r="X41" s="299">
        <v>0</v>
      </c>
      <c r="Y41" s="299">
        <v>0</v>
      </c>
      <c r="Z41" s="299">
        <v>0</v>
      </c>
      <c r="AA41" s="299">
        <v>0</v>
      </c>
      <c r="AB41" s="299">
        <v>0</v>
      </c>
      <c r="AC41" s="299">
        <v>0</v>
      </c>
      <c r="AD41" s="299">
        <v>0</v>
      </c>
      <c r="AE41" s="299">
        <v>0</v>
      </c>
      <c r="AF41" s="299">
        <v>0</v>
      </c>
      <c r="AG41" s="299">
        <v>0</v>
      </c>
      <c r="AH41" s="299">
        <v>0</v>
      </c>
      <c r="AI41" s="299">
        <v>0</v>
      </c>
      <c r="AJ41" s="299">
        <v>0</v>
      </c>
      <c r="AK41" s="299">
        <v>0</v>
      </c>
      <c r="AL41" s="299">
        <v>0</v>
      </c>
      <c r="AM41" s="299">
        <v>0</v>
      </c>
      <c r="AN41" s="299">
        <v>0</v>
      </c>
      <c r="AO41" s="299">
        <v>0</v>
      </c>
      <c r="AP41" s="299">
        <v>0</v>
      </c>
      <c r="AQ41" s="299">
        <v>0</v>
      </c>
      <c r="AR41" s="299">
        <v>0</v>
      </c>
      <c r="AS41" s="299">
        <v>0</v>
      </c>
      <c r="AT41" s="299">
        <v>0</v>
      </c>
      <c r="AU41" s="299">
        <v>0</v>
      </c>
      <c r="AV41" s="299">
        <v>0</v>
      </c>
      <c r="AW41" s="299">
        <v>0</v>
      </c>
      <c r="AX41" s="299"/>
      <c r="AY41" s="299"/>
      <c r="AZ41" s="299">
        <v>0</v>
      </c>
      <c r="BA41" s="299">
        <v>0</v>
      </c>
      <c r="BB41" s="299">
        <v>0</v>
      </c>
      <c r="BC41" s="299">
        <v>0</v>
      </c>
      <c r="BD41" s="299">
        <v>0</v>
      </c>
      <c r="BE41" s="299">
        <v>0</v>
      </c>
      <c r="BF41" s="299">
        <v>0</v>
      </c>
      <c r="BG41" s="299">
        <v>0</v>
      </c>
      <c r="BH41" s="299">
        <v>0</v>
      </c>
      <c r="BI41" s="299">
        <v>0</v>
      </c>
      <c r="BJ41" s="299">
        <v>0</v>
      </c>
      <c r="BK41" s="299">
        <v>0</v>
      </c>
    </row>
    <row r="42" spans="1:63" x14ac:dyDescent="0.25">
      <c r="A42" s="300" t="s">
        <v>1</v>
      </c>
      <c r="B42" s="300">
        <v>87</v>
      </c>
      <c r="C42" s="300">
        <v>106</v>
      </c>
      <c r="D42" s="300">
        <v>98</v>
      </c>
      <c r="E42" s="300">
        <v>82</v>
      </c>
      <c r="F42" s="300">
        <v>69</v>
      </c>
      <c r="G42" s="300">
        <v>65</v>
      </c>
      <c r="H42" s="300">
        <v>89</v>
      </c>
      <c r="I42" s="300">
        <v>70</v>
      </c>
      <c r="J42" s="300">
        <v>51</v>
      </c>
      <c r="K42" s="300">
        <v>95</v>
      </c>
      <c r="L42" s="300">
        <v>60</v>
      </c>
      <c r="M42" s="300">
        <v>64</v>
      </c>
      <c r="N42" s="300">
        <v>93</v>
      </c>
      <c r="O42" s="300">
        <v>76</v>
      </c>
      <c r="P42" s="300">
        <v>78</v>
      </c>
      <c r="Q42" s="300">
        <v>62</v>
      </c>
      <c r="R42" s="300">
        <v>0</v>
      </c>
      <c r="S42" s="300">
        <v>0</v>
      </c>
      <c r="T42" s="300">
        <v>0</v>
      </c>
      <c r="U42" s="300">
        <v>0</v>
      </c>
      <c r="V42" s="300">
        <v>0</v>
      </c>
      <c r="W42" s="300">
        <v>0</v>
      </c>
      <c r="X42" s="300">
        <v>0</v>
      </c>
      <c r="Y42" s="300">
        <v>0</v>
      </c>
      <c r="Z42" s="300">
        <v>0</v>
      </c>
      <c r="AA42" s="300">
        <v>5</v>
      </c>
      <c r="AB42" s="300">
        <v>0</v>
      </c>
      <c r="AC42" s="300">
        <v>0</v>
      </c>
      <c r="AD42" s="300">
        <v>0</v>
      </c>
      <c r="AE42" s="300">
        <v>0</v>
      </c>
      <c r="AF42" s="300">
        <v>2</v>
      </c>
      <c r="AG42" s="300">
        <v>0</v>
      </c>
      <c r="AH42" s="300">
        <v>2</v>
      </c>
      <c r="AI42" s="300">
        <v>3</v>
      </c>
      <c r="AJ42" s="300">
        <v>0</v>
      </c>
      <c r="AK42" s="300">
        <v>0</v>
      </c>
      <c r="AL42" s="300">
        <v>0</v>
      </c>
      <c r="AM42" s="300">
        <v>0</v>
      </c>
      <c r="AN42" s="300">
        <v>0</v>
      </c>
      <c r="AO42" s="300">
        <v>0</v>
      </c>
      <c r="AP42" s="300">
        <v>0</v>
      </c>
      <c r="AQ42" s="300">
        <v>0</v>
      </c>
      <c r="AR42" s="300">
        <v>0</v>
      </c>
      <c r="AS42" s="300">
        <v>0</v>
      </c>
      <c r="AT42" s="300">
        <v>0</v>
      </c>
      <c r="AU42" s="300">
        <v>0</v>
      </c>
      <c r="AV42" s="300">
        <v>0</v>
      </c>
      <c r="AW42" s="300">
        <v>0</v>
      </c>
      <c r="AX42" s="300"/>
      <c r="AY42" s="300"/>
      <c r="AZ42" s="300">
        <v>0</v>
      </c>
      <c r="BA42" s="300">
        <v>0</v>
      </c>
      <c r="BB42" s="300">
        <v>0</v>
      </c>
      <c r="BC42" s="300">
        <v>0</v>
      </c>
      <c r="BD42" s="300">
        <v>0</v>
      </c>
      <c r="BE42" s="300">
        <v>0</v>
      </c>
      <c r="BF42" s="300">
        <v>0</v>
      </c>
      <c r="BG42" s="300">
        <v>0</v>
      </c>
      <c r="BH42" s="300">
        <v>0</v>
      </c>
      <c r="BI42" s="300">
        <v>0</v>
      </c>
      <c r="BJ42" s="300">
        <v>0</v>
      </c>
      <c r="BK42" s="300">
        <v>0</v>
      </c>
    </row>
    <row r="43" spans="1:63" x14ac:dyDescent="0.25">
      <c r="A43" s="296" t="s">
        <v>1</v>
      </c>
      <c r="B43" s="297"/>
      <c r="C43" s="297"/>
      <c r="D43" s="297"/>
      <c r="E43" s="297"/>
      <c r="F43" s="297"/>
      <c r="G43" s="297"/>
      <c r="H43" s="297"/>
      <c r="I43" s="297"/>
      <c r="J43" s="297"/>
      <c r="K43" s="297"/>
      <c r="L43" s="297"/>
      <c r="M43" s="297"/>
      <c r="N43" s="297"/>
      <c r="O43" s="297"/>
      <c r="P43" s="297"/>
      <c r="Q43" s="297"/>
      <c r="R43" s="297"/>
      <c r="S43" s="297"/>
      <c r="T43" s="297"/>
      <c r="U43" s="297"/>
      <c r="V43" s="297"/>
      <c r="W43" s="297"/>
      <c r="X43" s="297"/>
      <c r="Y43" s="297"/>
      <c r="Z43" s="297"/>
      <c r="AA43" s="297"/>
      <c r="AB43" s="297"/>
      <c r="AC43" s="297"/>
      <c r="AD43" s="297"/>
      <c r="AE43" s="297"/>
      <c r="AF43" s="297"/>
      <c r="AG43" s="297"/>
      <c r="AH43" s="297"/>
      <c r="AI43" s="297"/>
      <c r="AJ43" s="297"/>
      <c r="AK43" s="297"/>
      <c r="AL43" s="297"/>
      <c r="AM43" s="297"/>
      <c r="AN43" s="297"/>
      <c r="AO43" s="297"/>
      <c r="AP43" s="297"/>
      <c r="AQ43" s="297"/>
      <c r="AR43" s="297"/>
      <c r="AS43" s="297"/>
      <c r="AT43" s="297"/>
      <c r="AU43" s="297"/>
      <c r="AV43" s="297"/>
      <c r="AW43" s="297"/>
      <c r="AX43" s="297"/>
      <c r="AY43" s="297"/>
      <c r="AZ43" s="297"/>
      <c r="BA43" s="297"/>
      <c r="BB43" s="297"/>
      <c r="BC43" s="297"/>
      <c r="BD43" s="297"/>
      <c r="BE43" s="297"/>
      <c r="BF43" s="297"/>
      <c r="BG43" s="297"/>
      <c r="BH43" s="297"/>
      <c r="BI43" s="297"/>
      <c r="BJ43" s="297"/>
      <c r="BK43" s="297"/>
    </row>
    <row r="44" spans="1:63" x14ac:dyDescent="0.25">
      <c r="A44" s="298" t="s">
        <v>858</v>
      </c>
      <c r="B44" s="298">
        <f t="shared" ref="B44:BK47" si="3">SUM(B20,B26,B32,B38)</f>
        <v>14505</v>
      </c>
      <c r="C44" s="298">
        <f t="shared" si="3"/>
        <v>13712</v>
      </c>
      <c r="D44" s="298">
        <f t="shared" si="3"/>
        <v>13213</v>
      </c>
      <c r="E44" s="298">
        <f t="shared" si="3"/>
        <v>12747</v>
      </c>
      <c r="F44" s="298">
        <f t="shared" si="3"/>
        <v>11954</v>
      </c>
      <c r="G44" s="298">
        <f t="shared" si="3"/>
        <v>12286</v>
      </c>
      <c r="H44" s="298">
        <f>SUM(H20,H26,H32,H38)</f>
        <v>12092</v>
      </c>
      <c r="I44" s="298">
        <f t="shared" si="3"/>
        <v>11232</v>
      </c>
      <c r="J44" s="298">
        <f t="shared" si="3"/>
        <v>11027</v>
      </c>
      <c r="K44" s="298">
        <f t="shared" si="3"/>
        <v>11457</v>
      </c>
      <c r="L44" s="298">
        <f t="shared" si="3"/>
        <v>11561</v>
      </c>
      <c r="M44" s="298">
        <f t="shared" si="3"/>
        <v>11418</v>
      </c>
      <c r="N44" s="298">
        <f t="shared" si="3"/>
        <v>10724</v>
      </c>
      <c r="O44" s="298">
        <f t="shared" si="3"/>
        <v>10978</v>
      </c>
      <c r="P44" s="298">
        <f t="shared" si="3"/>
        <v>10404</v>
      </c>
      <c r="Q44" s="298">
        <f t="shared" si="3"/>
        <v>10419</v>
      </c>
      <c r="R44" s="298">
        <f t="shared" si="3"/>
        <v>11715</v>
      </c>
      <c r="S44" s="298">
        <f t="shared" si="3"/>
        <v>12278</v>
      </c>
      <c r="T44" s="298">
        <f t="shared" si="3"/>
        <v>13390</v>
      </c>
      <c r="U44" s="298">
        <f t="shared" si="3"/>
        <v>15428</v>
      </c>
      <c r="V44" s="298">
        <f t="shared" si="3"/>
        <v>19339</v>
      </c>
      <c r="W44" s="298">
        <f t="shared" si="3"/>
        <v>22340</v>
      </c>
      <c r="X44" s="298">
        <f t="shared" si="3"/>
        <v>25016</v>
      </c>
      <c r="Y44" s="298">
        <f t="shared" si="3"/>
        <v>25982</v>
      </c>
      <c r="Z44" s="298">
        <f t="shared" si="3"/>
        <v>26124</v>
      </c>
      <c r="AA44" s="298">
        <f t="shared" si="3"/>
        <v>24432</v>
      </c>
      <c r="AB44" s="298">
        <f t="shared" si="3"/>
        <v>24808</v>
      </c>
      <c r="AC44" s="298">
        <f t="shared" si="3"/>
        <v>22935</v>
      </c>
      <c r="AD44" s="298">
        <f t="shared" si="3"/>
        <v>21236</v>
      </c>
      <c r="AE44" s="298">
        <f t="shared" si="3"/>
        <v>20892</v>
      </c>
      <c r="AF44" s="298">
        <f t="shared" si="3"/>
        <v>22902</v>
      </c>
      <c r="AG44" s="298">
        <f t="shared" si="3"/>
        <v>23522</v>
      </c>
      <c r="AH44" s="298">
        <f t="shared" si="3"/>
        <v>24642</v>
      </c>
      <c r="AI44" s="298">
        <f t="shared" si="3"/>
        <v>23034</v>
      </c>
      <c r="AJ44" s="298">
        <f t="shared" si="3"/>
        <v>22085</v>
      </c>
      <c r="AK44" s="298">
        <f t="shared" si="3"/>
        <v>21569</v>
      </c>
      <c r="AL44" s="298">
        <f t="shared" si="3"/>
        <v>20287</v>
      </c>
      <c r="AM44" s="298">
        <f t="shared" si="3"/>
        <v>21472</v>
      </c>
      <c r="AN44" s="298">
        <f t="shared" si="3"/>
        <v>20192</v>
      </c>
      <c r="AO44" s="298">
        <f t="shared" si="3"/>
        <v>18647</v>
      </c>
      <c r="AP44" s="298">
        <f t="shared" si="3"/>
        <v>20581</v>
      </c>
      <c r="AQ44" s="298">
        <f t="shared" si="3"/>
        <v>20103</v>
      </c>
      <c r="AR44" s="298">
        <f t="shared" si="3"/>
        <v>18669</v>
      </c>
      <c r="AS44" s="298">
        <f t="shared" si="3"/>
        <v>21278</v>
      </c>
      <c r="AT44" s="298">
        <f t="shared" si="3"/>
        <v>23591</v>
      </c>
      <c r="AU44" s="298">
        <f t="shared" si="3"/>
        <v>25667</v>
      </c>
      <c r="AV44" s="298">
        <f t="shared" si="3"/>
        <v>24212</v>
      </c>
      <c r="AW44" s="298">
        <f t="shared" si="3"/>
        <v>23877</v>
      </c>
      <c r="AX44" s="298">
        <f t="shared" si="3"/>
        <v>22956</v>
      </c>
      <c r="AY44" s="298">
        <f t="shared" si="3"/>
        <v>23039</v>
      </c>
      <c r="AZ44" s="298">
        <f t="shared" si="3"/>
        <v>25299</v>
      </c>
      <c r="BA44" s="298">
        <f t="shared" si="3"/>
        <v>26506</v>
      </c>
      <c r="BB44" s="298">
        <f t="shared" si="3"/>
        <v>25236</v>
      </c>
      <c r="BC44" s="298">
        <f t="shared" si="3"/>
        <v>25522</v>
      </c>
      <c r="BD44" s="298">
        <f t="shared" si="3"/>
        <v>27762</v>
      </c>
      <c r="BE44" s="298">
        <f t="shared" si="3"/>
        <v>30367</v>
      </c>
      <c r="BF44" s="298">
        <f t="shared" si="3"/>
        <v>30585</v>
      </c>
      <c r="BG44" s="298">
        <f t="shared" si="3"/>
        <v>29173</v>
      </c>
      <c r="BH44" s="298">
        <f t="shared" si="3"/>
        <v>25165</v>
      </c>
      <c r="BI44" s="298">
        <f t="shared" si="3"/>
        <v>19711</v>
      </c>
      <c r="BJ44" s="298">
        <f t="shared" si="3"/>
        <v>20443</v>
      </c>
      <c r="BK44" s="298">
        <f t="shared" si="3"/>
        <v>0</v>
      </c>
    </row>
    <row r="45" spans="1:63" x14ac:dyDescent="0.25">
      <c r="A45" s="298" t="s">
        <v>859</v>
      </c>
      <c r="B45" s="298">
        <f t="shared" si="3"/>
        <v>5219</v>
      </c>
      <c r="C45" s="298">
        <f t="shared" si="3"/>
        <v>5107</v>
      </c>
      <c r="D45" s="298">
        <f t="shared" si="3"/>
        <v>5155</v>
      </c>
      <c r="E45" s="298">
        <f t="shared" si="3"/>
        <v>5030</v>
      </c>
      <c r="F45" s="298">
        <f t="shared" si="3"/>
        <v>5051</v>
      </c>
      <c r="G45" s="298">
        <f t="shared" si="3"/>
        <v>4388</v>
      </c>
      <c r="H45" s="298">
        <f t="shared" si="3"/>
        <v>3706</v>
      </c>
      <c r="I45" s="298">
        <f t="shared" si="3"/>
        <v>2940</v>
      </c>
      <c r="J45" s="298">
        <f t="shared" si="3"/>
        <v>2537</v>
      </c>
      <c r="K45" s="298">
        <f t="shared" si="3"/>
        <v>2276</v>
      </c>
      <c r="L45" s="298">
        <f t="shared" si="3"/>
        <v>1985</v>
      </c>
      <c r="M45" s="298">
        <f t="shared" si="3"/>
        <v>1796</v>
      </c>
      <c r="N45" s="298">
        <f t="shared" si="3"/>
        <v>1617</v>
      </c>
      <c r="O45" s="298">
        <f t="shared" si="3"/>
        <v>1494</v>
      </c>
      <c r="P45" s="298">
        <f t="shared" si="3"/>
        <v>1384</v>
      </c>
      <c r="Q45" s="298">
        <f t="shared" si="3"/>
        <v>1288</v>
      </c>
      <c r="R45" s="298">
        <f t="shared" si="3"/>
        <v>1147</v>
      </c>
      <c r="S45" s="298">
        <f t="shared" si="3"/>
        <v>996</v>
      </c>
      <c r="T45" s="298">
        <f t="shared" si="3"/>
        <v>942</v>
      </c>
      <c r="U45" s="298">
        <f t="shared" si="3"/>
        <v>894</v>
      </c>
      <c r="V45" s="298">
        <f t="shared" si="3"/>
        <v>869</v>
      </c>
      <c r="W45" s="298">
        <f t="shared" si="3"/>
        <v>874</v>
      </c>
      <c r="X45" s="298">
        <f t="shared" si="3"/>
        <v>896</v>
      </c>
      <c r="Y45" s="298">
        <f t="shared" si="3"/>
        <v>876</v>
      </c>
      <c r="Z45" s="298">
        <f t="shared" si="3"/>
        <v>822</v>
      </c>
      <c r="AA45" s="298">
        <f t="shared" si="3"/>
        <v>761</v>
      </c>
      <c r="AB45" s="298">
        <f t="shared" si="3"/>
        <v>709</v>
      </c>
      <c r="AC45" s="298">
        <f t="shared" si="3"/>
        <v>693</v>
      </c>
      <c r="AD45" s="298">
        <f t="shared" si="3"/>
        <v>711</v>
      </c>
      <c r="AE45" s="298">
        <f t="shared" si="3"/>
        <v>703</v>
      </c>
      <c r="AF45" s="298">
        <f t="shared" si="3"/>
        <v>428</v>
      </c>
      <c r="AG45" s="298">
        <f t="shared" si="3"/>
        <v>455</v>
      </c>
      <c r="AH45" s="298">
        <f t="shared" si="3"/>
        <v>468</v>
      </c>
      <c r="AI45" s="298">
        <f t="shared" si="3"/>
        <v>496</v>
      </c>
      <c r="AJ45" s="298">
        <f t="shared" si="3"/>
        <v>499</v>
      </c>
      <c r="AK45" s="298">
        <f t="shared" si="3"/>
        <v>538</v>
      </c>
      <c r="AL45" s="298">
        <f t="shared" si="3"/>
        <v>595</v>
      </c>
      <c r="AM45" s="298">
        <f t="shared" si="3"/>
        <v>662</v>
      </c>
      <c r="AN45" s="298">
        <f t="shared" si="3"/>
        <v>682</v>
      </c>
      <c r="AO45" s="298">
        <f t="shared" si="3"/>
        <v>677</v>
      </c>
      <c r="AP45" s="298">
        <f t="shared" si="3"/>
        <v>660</v>
      </c>
      <c r="AQ45" s="298">
        <f t="shared" si="3"/>
        <v>665</v>
      </c>
      <c r="AR45" s="298">
        <f t="shared" si="3"/>
        <v>649</v>
      </c>
      <c r="AS45" s="298">
        <f t="shared" si="3"/>
        <v>620</v>
      </c>
      <c r="AT45" s="298">
        <f t="shared" si="3"/>
        <v>646</v>
      </c>
      <c r="AU45" s="298">
        <f t="shared" si="3"/>
        <v>675</v>
      </c>
      <c r="AV45" s="298">
        <f t="shared" si="3"/>
        <v>671</v>
      </c>
      <c r="AW45" s="298">
        <f t="shared" si="3"/>
        <v>667</v>
      </c>
      <c r="AX45" s="298">
        <f t="shared" si="3"/>
        <v>678</v>
      </c>
      <c r="AY45" s="298">
        <f t="shared" si="3"/>
        <v>687</v>
      </c>
      <c r="AZ45" s="298">
        <f t="shared" si="3"/>
        <v>685</v>
      </c>
      <c r="BA45" s="298">
        <f t="shared" si="3"/>
        <v>677</v>
      </c>
      <c r="BB45" s="298">
        <f t="shared" si="3"/>
        <v>756</v>
      </c>
      <c r="BC45" s="298">
        <f t="shared" si="3"/>
        <v>815</v>
      </c>
      <c r="BD45" s="298">
        <f t="shared" si="3"/>
        <v>855</v>
      </c>
      <c r="BE45" s="298">
        <f t="shared" si="3"/>
        <v>980</v>
      </c>
      <c r="BF45" s="298">
        <f t="shared" si="3"/>
        <v>1015</v>
      </c>
      <c r="BG45" s="298">
        <f t="shared" si="3"/>
        <v>1102</v>
      </c>
      <c r="BH45" s="298">
        <f t="shared" si="3"/>
        <v>1068</v>
      </c>
      <c r="BI45" s="298">
        <f t="shared" si="3"/>
        <v>950</v>
      </c>
      <c r="BJ45" s="298">
        <f t="shared" si="3"/>
        <v>954</v>
      </c>
      <c r="BK45" s="298">
        <f t="shared" si="3"/>
        <v>0</v>
      </c>
    </row>
    <row r="46" spans="1:63" x14ac:dyDescent="0.25">
      <c r="A46" s="298" t="s">
        <v>860</v>
      </c>
      <c r="B46" s="298">
        <f t="shared" si="3"/>
        <v>2553</v>
      </c>
      <c r="C46" s="298">
        <f t="shared" si="3"/>
        <v>2676</v>
      </c>
      <c r="D46" s="298">
        <f t="shared" si="3"/>
        <v>2701</v>
      </c>
      <c r="E46" s="298">
        <f t="shared" si="3"/>
        <v>2836</v>
      </c>
      <c r="F46" s="298">
        <f t="shared" si="3"/>
        <v>2885</v>
      </c>
      <c r="G46" s="298">
        <f t="shared" si="3"/>
        <v>2869</v>
      </c>
      <c r="H46" s="298">
        <f t="shared" si="3"/>
        <v>2845</v>
      </c>
      <c r="I46" s="298">
        <f t="shared" si="3"/>
        <v>2749</v>
      </c>
      <c r="J46" s="298">
        <f t="shared" si="3"/>
        <v>2665</v>
      </c>
      <c r="K46" s="298">
        <f t="shared" si="3"/>
        <v>2599</v>
      </c>
      <c r="L46" s="298">
        <f t="shared" si="3"/>
        <v>2395</v>
      </c>
      <c r="M46" s="298">
        <f t="shared" si="3"/>
        <v>2235</v>
      </c>
      <c r="N46" s="298">
        <f t="shared" si="3"/>
        <v>2131</v>
      </c>
      <c r="O46" s="298">
        <f t="shared" si="3"/>
        <v>2049</v>
      </c>
      <c r="P46" s="298">
        <f t="shared" si="3"/>
        <v>1925</v>
      </c>
      <c r="Q46" s="298">
        <f t="shared" si="3"/>
        <v>1892</v>
      </c>
      <c r="R46" s="298">
        <f t="shared" si="3"/>
        <v>1590</v>
      </c>
      <c r="S46" s="298">
        <f t="shared" si="3"/>
        <v>1019</v>
      </c>
      <c r="T46" s="298">
        <f t="shared" si="3"/>
        <v>788</v>
      </c>
      <c r="U46" s="298">
        <f t="shared" si="3"/>
        <v>676</v>
      </c>
      <c r="V46" s="298">
        <f t="shared" si="3"/>
        <v>637</v>
      </c>
      <c r="W46" s="298">
        <f t="shared" si="3"/>
        <v>568</v>
      </c>
      <c r="X46" s="298">
        <f t="shared" si="3"/>
        <v>534</v>
      </c>
      <c r="Y46" s="298">
        <f t="shared" si="3"/>
        <v>498</v>
      </c>
      <c r="Z46" s="298">
        <f t="shared" si="3"/>
        <v>469</v>
      </c>
      <c r="AA46" s="298">
        <f t="shared" si="3"/>
        <v>459</v>
      </c>
      <c r="AB46" s="298">
        <f t="shared" si="3"/>
        <v>449</v>
      </c>
      <c r="AC46" s="298">
        <f t="shared" si="3"/>
        <v>440</v>
      </c>
      <c r="AD46" s="298">
        <f t="shared" si="3"/>
        <v>438</v>
      </c>
      <c r="AE46" s="298">
        <f t="shared" si="3"/>
        <v>422</v>
      </c>
      <c r="AF46" s="298">
        <f t="shared" si="3"/>
        <v>250</v>
      </c>
      <c r="AG46" s="298">
        <f t="shared" si="3"/>
        <v>246</v>
      </c>
      <c r="AH46" s="298">
        <f t="shared" si="3"/>
        <v>238</v>
      </c>
      <c r="AI46" s="298">
        <f t="shared" si="3"/>
        <v>243</v>
      </c>
      <c r="AJ46" s="298">
        <f t="shared" si="3"/>
        <v>229</v>
      </c>
      <c r="AK46" s="298">
        <f t="shared" si="3"/>
        <v>232</v>
      </c>
      <c r="AL46" s="298">
        <f t="shared" si="3"/>
        <v>223</v>
      </c>
      <c r="AM46" s="298">
        <f t="shared" si="3"/>
        <v>225</v>
      </c>
      <c r="AN46" s="298">
        <f t="shared" si="3"/>
        <v>212</v>
      </c>
      <c r="AO46" s="298">
        <f t="shared" si="3"/>
        <v>206</v>
      </c>
      <c r="AP46" s="298">
        <f t="shared" si="3"/>
        <v>193</v>
      </c>
      <c r="AQ46" s="298">
        <f t="shared" si="3"/>
        <v>179</v>
      </c>
      <c r="AR46" s="298">
        <f t="shared" si="3"/>
        <v>167</v>
      </c>
      <c r="AS46" s="298">
        <f t="shared" si="3"/>
        <v>159</v>
      </c>
      <c r="AT46" s="298">
        <f t="shared" si="3"/>
        <v>159</v>
      </c>
      <c r="AU46" s="298">
        <f t="shared" si="3"/>
        <v>152</v>
      </c>
      <c r="AV46" s="298">
        <f t="shared" si="3"/>
        <v>164</v>
      </c>
      <c r="AW46" s="298">
        <f t="shared" si="3"/>
        <v>169</v>
      </c>
      <c r="AX46" s="298">
        <f t="shared" si="3"/>
        <v>192</v>
      </c>
      <c r="AY46" s="298">
        <f t="shared" si="3"/>
        <v>201</v>
      </c>
      <c r="AZ46" s="298">
        <f t="shared" si="3"/>
        <v>201</v>
      </c>
      <c r="BA46" s="298">
        <f t="shared" si="3"/>
        <v>201</v>
      </c>
      <c r="BB46" s="298">
        <f t="shared" si="3"/>
        <v>214</v>
      </c>
      <c r="BC46" s="298">
        <f t="shared" si="3"/>
        <v>224</v>
      </c>
      <c r="BD46" s="298">
        <f t="shared" si="3"/>
        <v>224</v>
      </c>
      <c r="BE46" s="298">
        <f t="shared" si="3"/>
        <v>225</v>
      </c>
      <c r="BF46" s="298">
        <f t="shared" si="3"/>
        <v>226</v>
      </c>
      <c r="BG46" s="298">
        <f t="shared" si="3"/>
        <v>225</v>
      </c>
      <c r="BH46" s="298">
        <f t="shared" si="3"/>
        <v>232</v>
      </c>
      <c r="BI46" s="298">
        <f t="shared" si="3"/>
        <v>235</v>
      </c>
      <c r="BJ46" s="298">
        <f t="shared" si="3"/>
        <v>259</v>
      </c>
      <c r="BK46" s="298">
        <f t="shared" si="3"/>
        <v>0</v>
      </c>
    </row>
    <row r="47" spans="1:63" ht="16.5" thickBot="1" x14ac:dyDescent="0.3">
      <c r="A47" s="299" t="s">
        <v>861</v>
      </c>
      <c r="B47" s="299">
        <f t="shared" si="3"/>
        <v>433</v>
      </c>
      <c r="C47" s="299">
        <f t="shared" si="3"/>
        <v>446</v>
      </c>
      <c r="D47" s="299">
        <f t="shared" si="3"/>
        <v>444</v>
      </c>
      <c r="E47" s="299">
        <f t="shared" si="3"/>
        <v>470</v>
      </c>
      <c r="F47" s="299">
        <f t="shared" si="3"/>
        <v>448</v>
      </c>
      <c r="G47" s="299">
        <f t="shared" si="3"/>
        <v>443</v>
      </c>
      <c r="H47" s="299">
        <f t="shared" si="3"/>
        <v>452</v>
      </c>
      <c r="I47" s="299">
        <f t="shared" si="3"/>
        <v>432</v>
      </c>
      <c r="J47" s="299">
        <f t="shared" si="3"/>
        <v>412</v>
      </c>
      <c r="K47" s="299">
        <f t="shared" si="3"/>
        <v>387</v>
      </c>
      <c r="L47" s="299">
        <f t="shared" si="3"/>
        <v>370</v>
      </c>
      <c r="M47" s="299">
        <f t="shared" si="3"/>
        <v>370</v>
      </c>
      <c r="N47" s="299">
        <f t="shared" si="3"/>
        <v>371</v>
      </c>
      <c r="O47" s="299">
        <f t="shared" si="3"/>
        <v>361</v>
      </c>
      <c r="P47" s="299">
        <f t="shared" si="3"/>
        <v>353</v>
      </c>
      <c r="Q47" s="299">
        <f t="shared" si="3"/>
        <v>340</v>
      </c>
      <c r="R47" s="299">
        <f t="shared" si="3"/>
        <v>322</v>
      </c>
      <c r="S47" s="299">
        <f t="shared" si="3"/>
        <v>267</v>
      </c>
      <c r="T47" s="299">
        <f t="shared" si="3"/>
        <v>229</v>
      </c>
      <c r="U47" s="299">
        <f t="shared" si="3"/>
        <v>215</v>
      </c>
      <c r="V47" s="299">
        <f t="shared" si="3"/>
        <v>206</v>
      </c>
      <c r="W47" s="299">
        <f t="shared" si="3"/>
        <v>212</v>
      </c>
      <c r="X47" s="299">
        <f t="shared" si="3"/>
        <v>210</v>
      </c>
      <c r="Y47" s="299">
        <f t="shared" si="3"/>
        <v>207</v>
      </c>
      <c r="Z47" s="299">
        <f t="shared" si="3"/>
        <v>201</v>
      </c>
      <c r="AA47" s="299">
        <f t="shared" si="3"/>
        <v>200</v>
      </c>
      <c r="AB47" s="299">
        <f t="shared" si="3"/>
        <v>196</v>
      </c>
      <c r="AC47" s="299">
        <f t="shared" si="3"/>
        <v>193</v>
      </c>
      <c r="AD47" s="299">
        <f t="shared" si="3"/>
        <v>192</v>
      </c>
      <c r="AE47" s="299">
        <f t="shared" si="3"/>
        <v>203</v>
      </c>
      <c r="AF47" s="299">
        <f t="shared" si="3"/>
        <v>95</v>
      </c>
      <c r="AG47" s="299">
        <f t="shared" si="3"/>
        <v>95</v>
      </c>
      <c r="AH47" s="299">
        <f t="shared" si="3"/>
        <v>96</v>
      </c>
      <c r="AI47" s="299">
        <f t="shared" si="3"/>
        <v>98</v>
      </c>
      <c r="AJ47" s="299">
        <f t="shared" si="3"/>
        <v>90</v>
      </c>
      <c r="AK47" s="299">
        <f t="shared" si="3"/>
        <v>95</v>
      </c>
      <c r="AL47" s="299">
        <f t="shared" si="3"/>
        <v>93</v>
      </c>
      <c r="AM47" s="299">
        <f t="shared" si="3"/>
        <v>93</v>
      </c>
      <c r="AN47" s="299">
        <f t="shared" si="3"/>
        <v>87</v>
      </c>
      <c r="AO47" s="299">
        <f t="shared" si="3"/>
        <v>87</v>
      </c>
      <c r="AP47" s="299">
        <f t="shared" si="3"/>
        <v>81</v>
      </c>
      <c r="AQ47" s="299">
        <f t="shared" si="3"/>
        <v>81</v>
      </c>
      <c r="AR47" s="299">
        <f t="shared" si="3"/>
        <v>82</v>
      </c>
      <c r="AS47" s="299">
        <f t="shared" si="3"/>
        <v>78</v>
      </c>
      <c r="AT47" s="299">
        <f t="shared" si="3"/>
        <v>76</v>
      </c>
      <c r="AU47" s="299">
        <f t="shared" si="3"/>
        <v>73</v>
      </c>
      <c r="AV47" s="299">
        <f t="shared" si="3"/>
        <v>70</v>
      </c>
      <c r="AW47" s="299">
        <f t="shared" si="3"/>
        <v>76</v>
      </c>
      <c r="AX47" s="299">
        <f t="shared" si="3"/>
        <v>74</v>
      </c>
      <c r="AY47" s="299">
        <f t="shared" si="3"/>
        <v>73</v>
      </c>
      <c r="AZ47" s="299">
        <f t="shared" si="3"/>
        <v>76</v>
      </c>
      <c r="BA47" s="299">
        <f t="shared" si="3"/>
        <v>73</v>
      </c>
      <c r="BB47" s="299">
        <f t="shared" si="3"/>
        <v>71</v>
      </c>
      <c r="BC47" s="299">
        <f t="shared" si="3"/>
        <v>71</v>
      </c>
      <c r="BD47" s="299">
        <f t="shared" si="3"/>
        <v>76</v>
      </c>
      <c r="BE47" s="299">
        <f t="shared" si="3"/>
        <v>75</v>
      </c>
      <c r="BF47" s="299">
        <f t="shared" si="3"/>
        <v>73</v>
      </c>
      <c r="BG47" s="299">
        <f t="shared" si="3"/>
        <v>75</v>
      </c>
      <c r="BH47" s="299">
        <f t="shared" si="3"/>
        <v>74</v>
      </c>
      <c r="BI47" s="299">
        <f t="shared" si="3"/>
        <v>79</v>
      </c>
      <c r="BJ47" s="299">
        <f t="shared" si="3"/>
        <v>78</v>
      </c>
      <c r="BK47" s="299">
        <f t="shared" si="3"/>
        <v>0</v>
      </c>
    </row>
    <row r="48" spans="1:63" x14ac:dyDescent="0.25">
      <c r="A48" s="300" t="s">
        <v>1</v>
      </c>
      <c r="B48" s="300">
        <f t="shared" ref="B48:BH48" si="4">SUM(B44:B47)</f>
        <v>22710</v>
      </c>
      <c r="C48" s="300">
        <f t="shared" si="4"/>
        <v>21941</v>
      </c>
      <c r="D48" s="300">
        <f t="shared" si="4"/>
        <v>21513</v>
      </c>
      <c r="E48" s="300">
        <f t="shared" si="4"/>
        <v>21083</v>
      </c>
      <c r="F48" s="300">
        <f t="shared" si="4"/>
        <v>20338</v>
      </c>
      <c r="G48" s="300">
        <f t="shared" si="4"/>
        <v>19986</v>
      </c>
      <c r="H48" s="300">
        <f t="shared" si="4"/>
        <v>19095</v>
      </c>
      <c r="I48" s="300">
        <f t="shared" si="4"/>
        <v>17353</v>
      </c>
      <c r="J48" s="300">
        <f t="shared" si="4"/>
        <v>16641</v>
      </c>
      <c r="K48" s="300">
        <f t="shared" si="4"/>
        <v>16719</v>
      </c>
      <c r="L48" s="300">
        <f t="shared" si="4"/>
        <v>16311</v>
      </c>
      <c r="M48" s="300">
        <f t="shared" si="4"/>
        <v>15819</v>
      </c>
      <c r="N48" s="300">
        <f t="shared" si="4"/>
        <v>14843</v>
      </c>
      <c r="O48" s="300">
        <f t="shared" si="4"/>
        <v>14882</v>
      </c>
      <c r="P48" s="300">
        <f t="shared" si="4"/>
        <v>14066</v>
      </c>
      <c r="Q48" s="300">
        <f t="shared" si="4"/>
        <v>13939</v>
      </c>
      <c r="R48" s="300">
        <f t="shared" si="4"/>
        <v>14774</v>
      </c>
      <c r="S48" s="300">
        <f t="shared" si="4"/>
        <v>14560</v>
      </c>
      <c r="T48" s="300">
        <f t="shared" si="4"/>
        <v>15349</v>
      </c>
      <c r="U48" s="300">
        <f t="shared" si="4"/>
        <v>17213</v>
      </c>
      <c r="V48" s="300">
        <f t="shared" si="4"/>
        <v>21051</v>
      </c>
      <c r="W48" s="300">
        <f t="shared" si="4"/>
        <v>23994</v>
      </c>
      <c r="X48" s="300">
        <f t="shared" si="4"/>
        <v>26656</v>
      </c>
      <c r="Y48" s="300">
        <f t="shared" si="4"/>
        <v>27563</v>
      </c>
      <c r="Z48" s="300">
        <f t="shared" si="4"/>
        <v>27616</v>
      </c>
      <c r="AA48" s="300">
        <f t="shared" si="4"/>
        <v>25852</v>
      </c>
      <c r="AB48" s="300">
        <f t="shared" si="4"/>
        <v>26162</v>
      </c>
      <c r="AC48" s="300">
        <f t="shared" si="4"/>
        <v>24261</v>
      </c>
      <c r="AD48" s="300">
        <f t="shared" si="4"/>
        <v>22577</v>
      </c>
      <c r="AE48" s="300">
        <f t="shared" si="4"/>
        <v>22220</v>
      </c>
      <c r="AF48" s="300">
        <f t="shared" si="4"/>
        <v>23675</v>
      </c>
      <c r="AG48" s="300">
        <f t="shared" si="4"/>
        <v>24318</v>
      </c>
      <c r="AH48" s="300">
        <f t="shared" si="4"/>
        <v>25444</v>
      </c>
      <c r="AI48" s="300">
        <f t="shared" si="4"/>
        <v>23871</v>
      </c>
      <c r="AJ48" s="300">
        <f t="shared" si="4"/>
        <v>22903</v>
      </c>
      <c r="AK48" s="300">
        <f t="shared" si="4"/>
        <v>22434</v>
      </c>
      <c r="AL48" s="300">
        <f t="shared" si="4"/>
        <v>21198</v>
      </c>
      <c r="AM48" s="300">
        <f t="shared" si="4"/>
        <v>22452</v>
      </c>
      <c r="AN48" s="300">
        <f t="shared" si="4"/>
        <v>21173</v>
      </c>
      <c r="AO48" s="300">
        <f t="shared" si="4"/>
        <v>19617</v>
      </c>
      <c r="AP48" s="300">
        <f t="shared" si="4"/>
        <v>21515</v>
      </c>
      <c r="AQ48" s="300">
        <f t="shared" si="4"/>
        <v>21028</v>
      </c>
      <c r="AR48" s="300">
        <f t="shared" si="4"/>
        <v>19567</v>
      </c>
      <c r="AS48" s="300">
        <f t="shared" si="4"/>
        <v>22135</v>
      </c>
      <c r="AT48" s="300">
        <f t="shared" si="4"/>
        <v>24472</v>
      </c>
      <c r="AU48" s="300">
        <f t="shared" si="4"/>
        <v>26567</v>
      </c>
      <c r="AV48" s="300">
        <f t="shared" si="4"/>
        <v>25117</v>
      </c>
      <c r="AW48" s="300">
        <f t="shared" si="4"/>
        <v>24789</v>
      </c>
      <c r="AX48" s="300">
        <f t="shared" si="4"/>
        <v>23900</v>
      </c>
      <c r="AY48" s="300">
        <f t="shared" si="4"/>
        <v>24000</v>
      </c>
      <c r="AZ48" s="300">
        <f t="shared" si="4"/>
        <v>26261</v>
      </c>
      <c r="BA48" s="300">
        <f t="shared" si="4"/>
        <v>27457</v>
      </c>
      <c r="BB48" s="300">
        <f t="shared" si="4"/>
        <v>26277</v>
      </c>
      <c r="BC48" s="300">
        <f t="shared" si="4"/>
        <v>26632</v>
      </c>
      <c r="BD48" s="300">
        <f t="shared" si="4"/>
        <v>28917</v>
      </c>
      <c r="BE48" s="300">
        <f t="shared" si="4"/>
        <v>31647</v>
      </c>
      <c r="BF48" s="300">
        <f t="shared" si="4"/>
        <v>31899</v>
      </c>
      <c r="BG48" s="300">
        <f t="shared" si="4"/>
        <v>30575</v>
      </c>
      <c r="BH48" s="300">
        <f t="shared" si="4"/>
        <v>26539</v>
      </c>
      <c r="BI48" s="300">
        <f t="shared" ref="BI48:BK48" si="5">SUM(BI44:BI47)</f>
        <v>20975</v>
      </c>
      <c r="BJ48" s="300">
        <f t="shared" si="5"/>
        <v>21734</v>
      </c>
      <c r="BK48" s="300">
        <f t="shared" si="5"/>
        <v>0</v>
      </c>
    </row>
    <row r="49" spans="2:63" x14ac:dyDescent="0.25">
      <c r="B49" s="301"/>
      <c r="C49" s="301"/>
      <c r="D49" s="301"/>
      <c r="E49" s="301"/>
      <c r="F49" s="301"/>
      <c r="G49" s="301"/>
      <c r="H49" s="301"/>
      <c r="I49" s="301"/>
      <c r="J49" s="301"/>
      <c r="K49" s="301"/>
      <c r="L49" s="301"/>
      <c r="M49" s="301"/>
    </row>
    <row r="50" spans="2:63" x14ac:dyDescent="0.25">
      <c r="N50" s="301"/>
      <c r="O50" s="301"/>
      <c r="P50" s="301"/>
      <c r="Q50" s="301"/>
      <c r="R50" s="301"/>
      <c r="S50" s="301"/>
      <c r="T50" s="301"/>
      <c r="U50" s="301"/>
      <c r="V50" s="301"/>
      <c r="W50" s="301"/>
      <c r="X50" s="301"/>
      <c r="Y50" s="301"/>
      <c r="Z50" s="301"/>
      <c r="AA50" s="301"/>
      <c r="AB50" s="301"/>
      <c r="AC50" s="301"/>
      <c r="AD50" s="301"/>
      <c r="AE50" s="302"/>
      <c r="AF50" s="302"/>
      <c r="AG50" s="302"/>
      <c r="AH50" s="302"/>
      <c r="AI50" s="302"/>
      <c r="AJ50" s="302"/>
      <c r="AK50" s="302"/>
      <c r="AL50" s="302"/>
      <c r="AM50" s="302"/>
      <c r="AN50" s="302"/>
      <c r="AO50" s="302"/>
      <c r="AP50" s="302"/>
      <c r="AQ50" s="302"/>
      <c r="AR50" s="302"/>
      <c r="AS50" s="302"/>
      <c r="AT50" s="302"/>
      <c r="AU50" s="302"/>
      <c r="AV50" s="302"/>
      <c r="AW50" s="302"/>
      <c r="AX50" s="302"/>
      <c r="AY50" s="302"/>
      <c r="AZ50" s="302"/>
      <c r="BA50" s="302"/>
      <c r="BB50" s="302"/>
      <c r="BJ50" s="302"/>
      <c r="BK50" s="302"/>
    </row>
    <row r="51" spans="2:63" x14ac:dyDescent="0.25">
      <c r="AE51" s="302"/>
      <c r="AF51" s="302"/>
      <c r="AG51" s="302"/>
      <c r="AH51" s="302"/>
      <c r="AI51" s="302"/>
      <c r="AJ51" s="302"/>
      <c r="AK51" s="302"/>
      <c r="AL51" s="302"/>
      <c r="AM51" s="302"/>
      <c r="AN51" s="302"/>
      <c r="AO51" s="302"/>
      <c r="AP51" s="302"/>
      <c r="AQ51" s="302"/>
      <c r="AR51" s="302"/>
      <c r="AS51" s="302"/>
      <c r="AT51" s="302"/>
      <c r="AU51" s="302"/>
      <c r="AV51" s="302"/>
      <c r="AW51" s="302"/>
      <c r="AX51" s="302"/>
      <c r="AY51" s="302"/>
      <c r="AZ51" s="302"/>
      <c r="BA51" s="302"/>
      <c r="BB51" s="302"/>
      <c r="BC51" s="302"/>
      <c r="BJ51" s="302"/>
      <c r="BK51" s="302"/>
    </row>
    <row r="52" spans="2:63" x14ac:dyDescent="0.25">
      <c r="AE52" s="302"/>
      <c r="AF52" s="302"/>
      <c r="AG52" s="302"/>
      <c r="AH52" s="302"/>
      <c r="AI52" s="302"/>
      <c r="AJ52" s="302"/>
      <c r="AK52" s="302"/>
      <c r="AL52" s="302"/>
      <c r="AM52" s="302"/>
      <c r="AN52" s="302"/>
      <c r="AO52" s="302"/>
      <c r="AP52" s="302"/>
      <c r="AQ52" s="302"/>
      <c r="AR52" s="302"/>
      <c r="AS52" s="302"/>
      <c r="AT52" s="302"/>
      <c r="AU52" s="302"/>
      <c r="AV52" s="302"/>
      <c r="AW52" s="302"/>
      <c r="AX52" s="302"/>
      <c r="AY52" s="302"/>
      <c r="AZ52" s="302"/>
      <c r="BA52" s="302"/>
      <c r="BB52" s="302"/>
      <c r="BC52" s="302"/>
      <c r="BJ52" s="302"/>
      <c r="BK52" s="302"/>
    </row>
    <row r="53" spans="2:63" x14ac:dyDescent="0.25">
      <c r="AE53" s="302"/>
      <c r="AF53" s="302"/>
      <c r="AG53" s="302"/>
      <c r="AH53" s="302"/>
      <c r="AI53" s="302"/>
      <c r="AJ53" s="302"/>
      <c r="AK53" s="302"/>
      <c r="AL53" s="302"/>
      <c r="AM53" s="302"/>
      <c r="AN53" s="302"/>
      <c r="AO53" s="302"/>
      <c r="AP53" s="302"/>
      <c r="AQ53" s="302"/>
      <c r="AR53" s="302"/>
      <c r="AS53" s="302"/>
      <c r="AT53" s="302"/>
      <c r="AU53" s="302"/>
      <c r="AV53" s="302"/>
      <c r="AW53" s="302"/>
      <c r="AX53" s="302"/>
      <c r="AY53" s="302"/>
      <c r="AZ53" s="302"/>
      <c r="BA53" s="302"/>
      <c r="BB53" s="302"/>
      <c r="BC53" s="302"/>
      <c r="BJ53" s="302"/>
      <c r="BK53" s="302"/>
    </row>
    <row r="54" spans="2:63" x14ac:dyDescent="0.25">
      <c r="AE54" s="302"/>
      <c r="AF54" s="302"/>
      <c r="AG54" s="302"/>
      <c r="AH54" s="302"/>
      <c r="AI54" s="302"/>
      <c r="AJ54" s="302"/>
      <c r="AK54" s="302"/>
      <c r="AL54" s="302"/>
      <c r="AM54" s="302"/>
      <c r="AN54" s="302"/>
      <c r="AO54" s="302"/>
      <c r="AP54" s="302"/>
      <c r="AQ54" s="302"/>
      <c r="AR54" s="302"/>
      <c r="AS54" s="302"/>
      <c r="AT54" s="302"/>
      <c r="AU54" s="302"/>
      <c r="AV54" s="302"/>
      <c r="AW54" s="302"/>
      <c r="AX54" s="302"/>
      <c r="AY54" s="302"/>
      <c r="AZ54" s="302"/>
      <c r="BA54" s="302"/>
      <c r="BB54" s="302"/>
      <c r="BC54" s="302"/>
      <c r="BJ54" s="302"/>
      <c r="BK54" s="302"/>
    </row>
    <row r="55" spans="2:63" x14ac:dyDescent="0.25">
      <c r="AF55" s="302"/>
      <c r="AG55" s="302"/>
      <c r="AH55" s="302"/>
      <c r="AI55" s="302"/>
      <c r="AJ55" s="302"/>
      <c r="AK55" s="302"/>
      <c r="AL55" s="302"/>
      <c r="AM55" s="302"/>
      <c r="AN55" s="302"/>
      <c r="AO55" s="302"/>
      <c r="AP55" s="302"/>
      <c r="AQ55" s="302"/>
      <c r="AR55" s="302"/>
      <c r="AS55" s="302"/>
      <c r="AT55" s="302"/>
      <c r="AU55" s="302"/>
      <c r="AV55" s="302"/>
      <c r="AW55" s="302"/>
      <c r="AX55" s="302"/>
      <c r="AY55" s="302"/>
      <c r="AZ55" s="302"/>
      <c r="BA55" s="302"/>
      <c r="BB55" s="302"/>
      <c r="BC55" s="302"/>
      <c r="BJ55" s="302"/>
      <c r="BK55" s="302"/>
    </row>
  </sheetData>
  <mergeCells count="64">
    <mergeCell ref="BJ17:BK17"/>
    <mergeCell ref="AN17:AO17"/>
    <mergeCell ref="AP17:AQ17"/>
    <mergeCell ref="AR17:AS17"/>
    <mergeCell ref="AT17:AU17"/>
    <mergeCell ref="AV17:AW17"/>
    <mergeCell ref="AX17:AY17"/>
    <mergeCell ref="AZ17:BA17"/>
    <mergeCell ref="BB17:BC17"/>
    <mergeCell ref="BD17:BE17"/>
    <mergeCell ref="BF17:BG17"/>
    <mergeCell ref="BH17:BI17"/>
    <mergeCell ref="AL17:AM17"/>
    <mergeCell ref="P17:Q17"/>
    <mergeCell ref="R17:S17"/>
    <mergeCell ref="T17:U17"/>
    <mergeCell ref="V17:W17"/>
    <mergeCell ref="X17:Y17"/>
    <mergeCell ref="Z17:AA17"/>
    <mergeCell ref="AB17:AC17"/>
    <mergeCell ref="AD17:AE17"/>
    <mergeCell ref="AF17:AG17"/>
    <mergeCell ref="AH17:AI17"/>
    <mergeCell ref="AJ17:AK17"/>
    <mergeCell ref="BH5:BI5"/>
    <mergeCell ref="BJ5:BK5"/>
    <mergeCell ref="A16:A18"/>
    <mergeCell ref="B17:C17"/>
    <mergeCell ref="D17:E17"/>
    <mergeCell ref="F17:G17"/>
    <mergeCell ref="H17:I17"/>
    <mergeCell ref="J17:K17"/>
    <mergeCell ref="L17:M17"/>
    <mergeCell ref="N17:O17"/>
    <mergeCell ref="AV5:AW5"/>
    <mergeCell ref="AX5:AY5"/>
    <mergeCell ref="AZ5:BA5"/>
    <mergeCell ref="BB5:BC5"/>
    <mergeCell ref="BD5:BE5"/>
    <mergeCell ref="BF5:BG5"/>
    <mergeCell ref="AT5:AU5"/>
    <mergeCell ref="X5:Y5"/>
    <mergeCell ref="Z5:AA5"/>
    <mergeCell ref="AB5:AC5"/>
    <mergeCell ref="AD5:AE5"/>
    <mergeCell ref="AF5:AG5"/>
    <mergeCell ref="AH5:AI5"/>
    <mergeCell ref="AJ5:AK5"/>
    <mergeCell ref="AL5:AM5"/>
    <mergeCell ref="AN5:AO5"/>
    <mergeCell ref="AP5:AQ5"/>
    <mergeCell ref="AR5:AS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ADE8-9745-4AE0-B043-E17CAFF8B0BB}">
  <dimension ref="A1:O8"/>
  <sheetViews>
    <sheetView showGridLines="0" zoomScale="80" zoomScaleNormal="80" workbookViewId="0"/>
  </sheetViews>
  <sheetFormatPr defaultColWidth="8.7109375" defaultRowHeight="15.75" x14ac:dyDescent="0.25"/>
  <cols>
    <col min="1" max="1" width="37.42578125" style="46" customWidth="1"/>
    <col min="2" max="11" width="12.7109375" style="46" customWidth="1"/>
    <col min="12" max="12" width="11" style="46" bestFit="1" customWidth="1"/>
    <col min="13" max="13" width="12.140625" style="46" customWidth="1"/>
    <col min="14" max="14" width="10.7109375" style="46" bestFit="1" customWidth="1"/>
    <col min="15" max="15" width="10.7109375" style="46" customWidth="1"/>
    <col min="16" max="16384" width="8.7109375" style="46"/>
  </cols>
  <sheetData>
    <row r="1" spans="1:15" x14ac:dyDescent="0.25">
      <c r="A1" s="269" t="s">
        <v>862</v>
      </c>
    </row>
    <row r="2" spans="1:15" ht="16.5" thickBot="1" x14ac:dyDescent="0.3"/>
    <row r="3" spans="1:15" x14ac:dyDescent="0.25">
      <c r="A3" s="303"/>
      <c r="B3" s="304">
        <v>44531</v>
      </c>
      <c r="C3" s="304">
        <v>44562</v>
      </c>
      <c r="D3" s="304">
        <v>44593</v>
      </c>
      <c r="E3" s="304">
        <v>44621</v>
      </c>
      <c r="F3" s="304">
        <v>44652</v>
      </c>
      <c r="G3" s="304">
        <v>44682</v>
      </c>
      <c r="H3" s="304">
        <v>44713</v>
      </c>
      <c r="I3" s="304">
        <v>44743</v>
      </c>
      <c r="J3" s="304">
        <v>44774</v>
      </c>
      <c r="K3" s="304">
        <v>44805</v>
      </c>
      <c r="L3" s="305">
        <v>44835</v>
      </c>
      <c r="M3" s="305">
        <v>44866</v>
      </c>
      <c r="N3" s="305">
        <v>44896</v>
      </c>
      <c r="O3" s="306">
        <v>44927</v>
      </c>
    </row>
    <row r="4" spans="1:15" x14ac:dyDescent="0.25">
      <c r="A4" s="307" t="s">
        <v>863</v>
      </c>
      <c r="B4" s="308">
        <v>27982</v>
      </c>
      <c r="C4" s="308">
        <v>23954</v>
      </c>
      <c r="D4" s="308">
        <v>24915</v>
      </c>
      <c r="E4" s="308">
        <v>24955</v>
      </c>
      <c r="F4" s="308">
        <v>18418</v>
      </c>
      <c r="G4" s="308">
        <v>16689</v>
      </c>
      <c r="H4" s="308">
        <v>18319</v>
      </c>
      <c r="I4" s="308">
        <v>15557</v>
      </c>
      <c r="J4" s="308">
        <v>15103</v>
      </c>
      <c r="K4" s="308">
        <v>13147</v>
      </c>
      <c r="L4" s="308">
        <v>9732</v>
      </c>
      <c r="M4" s="308">
        <v>12496</v>
      </c>
      <c r="N4" s="308">
        <v>20325</v>
      </c>
      <c r="O4" s="309">
        <v>5590</v>
      </c>
    </row>
    <row r="5" spans="1:15" x14ac:dyDescent="0.25">
      <c r="A5" s="307" t="s">
        <v>864</v>
      </c>
      <c r="B5" s="308">
        <v>1090</v>
      </c>
      <c r="C5" s="308">
        <v>724</v>
      </c>
      <c r="D5" s="308">
        <v>2145</v>
      </c>
      <c r="E5" s="308">
        <v>3182</v>
      </c>
      <c r="F5" s="308">
        <v>2423</v>
      </c>
      <c r="G5" s="308">
        <v>2720</v>
      </c>
      <c r="H5" s="308">
        <v>3450</v>
      </c>
      <c r="I5" s="308">
        <v>3070</v>
      </c>
      <c r="J5" s="308">
        <v>3397</v>
      </c>
      <c r="K5" s="308">
        <v>2843</v>
      </c>
      <c r="L5" s="308">
        <v>2726</v>
      </c>
      <c r="M5" s="308">
        <v>2859</v>
      </c>
      <c r="N5" s="308">
        <v>1947</v>
      </c>
      <c r="O5" s="309">
        <v>375</v>
      </c>
    </row>
    <row r="6" spans="1:15" x14ac:dyDescent="0.25">
      <c r="A6" s="307" t="s">
        <v>865</v>
      </c>
      <c r="B6" s="310">
        <f t="shared" ref="B6:O6" si="0">IF(ISERROR(B5/B4),0,B5/B4)</f>
        <v>3.8953613036952328E-2</v>
      </c>
      <c r="C6" s="310">
        <f t="shared" si="0"/>
        <v>3.0224597144527011E-2</v>
      </c>
      <c r="D6" s="310">
        <f t="shared" si="0"/>
        <v>8.6092715231788075E-2</v>
      </c>
      <c r="E6" s="310">
        <f t="shared" si="0"/>
        <v>0.1275095171308355</v>
      </c>
      <c r="F6" s="310">
        <f t="shared" si="0"/>
        <v>0.13155608643718103</v>
      </c>
      <c r="G6" s="310">
        <f t="shared" si="0"/>
        <v>0.1629816046497693</v>
      </c>
      <c r="H6" s="310">
        <f t="shared" si="0"/>
        <v>0.18832905726295104</v>
      </c>
      <c r="I6" s="310">
        <f t="shared" si="0"/>
        <v>0.19733881853827859</v>
      </c>
      <c r="J6" s="310">
        <f t="shared" si="0"/>
        <v>0.22492220088724094</v>
      </c>
      <c r="K6" s="310">
        <f t="shared" si="0"/>
        <v>0.21624705255951929</v>
      </c>
      <c r="L6" s="310">
        <f t="shared" si="0"/>
        <v>0.28010686395396628</v>
      </c>
      <c r="M6" s="310">
        <f t="shared" si="0"/>
        <v>0.2287932138284251</v>
      </c>
      <c r="N6" s="310">
        <f t="shared" si="0"/>
        <v>9.5793357933579334E-2</v>
      </c>
      <c r="O6" s="311">
        <f t="shared" si="0"/>
        <v>6.7084078711985684E-2</v>
      </c>
    </row>
    <row r="7" spans="1:15" x14ac:dyDescent="0.25">
      <c r="A7" s="307" t="s">
        <v>866</v>
      </c>
      <c r="B7" s="308">
        <v>7630.1305970149297</v>
      </c>
      <c r="C7" s="308">
        <v>6620.3703703703704</v>
      </c>
      <c r="D7" s="308">
        <v>3941.7244367417702</v>
      </c>
      <c r="E7" s="308">
        <v>3840.0842514582</v>
      </c>
      <c r="F7" s="308">
        <v>4848.4527342094098</v>
      </c>
      <c r="G7" s="308">
        <v>5439.1628236963497</v>
      </c>
      <c r="H7" s="308">
        <v>4753.0787104269502</v>
      </c>
      <c r="I7" s="308">
        <v>5433.4336342360402</v>
      </c>
      <c r="J7" s="308">
        <v>5305.2949640287798</v>
      </c>
      <c r="K7" s="308">
        <v>5611.5643845335198</v>
      </c>
      <c r="L7" s="308">
        <v>5512.8279883381902</v>
      </c>
      <c r="M7" s="308">
        <v>6498.8564391273803</v>
      </c>
      <c r="N7" s="308">
        <v>5888.9180672268903</v>
      </c>
      <c r="O7" s="309">
        <v>5793.1937172774897</v>
      </c>
    </row>
    <row r="8" spans="1:15" ht="16.5" thickBot="1" x14ac:dyDescent="0.3">
      <c r="A8" s="312" t="s">
        <v>867</v>
      </c>
      <c r="B8" s="313">
        <v>69.123853211009205</v>
      </c>
      <c r="C8" s="313">
        <v>63.140883977900501</v>
      </c>
      <c r="D8" s="313">
        <v>45.675058275058298</v>
      </c>
      <c r="E8" s="313">
        <v>39.007228158390902</v>
      </c>
      <c r="F8" s="313">
        <v>41.376392901361903</v>
      </c>
      <c r="G8" s="313">
        <v>41.692647058823503</v>
      </c>
      <c r="H8" s="313">
        <v>38.944637681159399</v>
      </c>
      <c r="I8" s="313">
        <v>43.503908794788302</v>
      </c>
      <c r="J8" s="313">
        <v>43.136296732410997</v>
      </c>
      <c r="K8" s="313">
        <v>46.504748505100203</v>
      </c>
      <c r="L8" s="313">
        <v>46.517608217167997</v>
      </c>
      <c r="M8" s="313">
        <v>46.060860440713498</v>
      </c>
      <c r="N8" s="313">
        <v>48.111967128916298</v>
      </c>
      <c r="O8" s="314">
        <v>48.96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C0BC-72BB-4933-9747-9AFF8F57C928}">
  <dimension ref="A1:L127"/>
  <sheetViews>
    <sheetView showGridLines="0" zoomScale="80" zoomScaleNormal="80" workbookViewId="0">
      <selection sqref="A1:L1"/>
    </sheetView>
  </sheetViews>
  <sheetFormatPr defaultRowHeight="15" x14ac:dyDescent="0.25"/>
  <cols>
    <col min="1" max="1" width="35.7109375" customWidth="1"/>
    <col min="2" max="2" width="11.140625" customWidth="1"/>
    <col min="3" max="3" width="10.85546875" customWidth="1"/>
  </cols>
  <sheetData>
    <row r="1" spans="1:12" ht="98.45" customHeight="1" x14ac:dyDescent="0.3">
      <c r="A1" s="393" t="s">
        <v>868</v>
      </c>
      <c r="B1" s="394"/>
      <c r="C1" s="394"/>
      <c r="D1" s="394"/>
      <c r="E1" s="394"/>
      <c r="F1" s="394"/>
      <c r="G1" s="394"/>
      <c r="H1" s="394"/>
      <c r="I1" s="394"/>
      <c r="J1" s="394"/>
      <c r="K1" s="394"/>
      <c r="L1" s="394"/>
    </row>
    <row r="2" spans="1:12" ht="12.6" customHeight="1" x14ac:dyDescent="0.25"/>
    <row r="3" spans="1:12" ht="16.5" thickBot="1" x14ac:dyDescent="0.3">
      <c r="A3" s="269" t="s">
        <v>869</v>
      </c>
      <c r="B3" s="46"/>
      <c r="C3" s="46"/>
    </row>
    <row r="4" spans="1:12" ht="15.75" x14ac:dyDescent="0.25">
      <c r="A4" s="303" t="s">
        <v>830</v>
      </c>
      <c r="B4" s="306" t="s">
        <v>870</v>
      </c>
    </row>
    <row r="5" spans="1:12" ht="15.75" x14ac:dyDescent="0.25">
      <c r="A5" s="307" t="s">
        <v>871</v>
      </c>
      <c r="B5" s="315">
        <v>15</v>
      </c>
    </row>
    <row r="6" spans="1:12" ht="15.75" x14ac:dyDescent="0.25">
      <c r="A6" s="307" t="s">
        <v>872</v>
      </c>
      <c r="B6" s="315">
        <v>9</v>
      </c>
    </row>
    <row r="7" spans="1:12" ht="15.75" x14ac:dyDescent="0.25">
      <c r="A7" s="307" t="s">
        <v>873</v>
      </c>
      <c r="B7" s="315">
        <v>10</v>
      </c>
    </row>
    <row r="8" spans="1:12" ht="15.75" x14ac:dyDescent="0.25">
      <c r="A8" s="307" t="s">
        <v>832</v>
      </c>
      <c r="B8" s="315">
        <v>25</v>
      </c>
    </row>
    <row r="9" spans="1:12" ht="16.5" thickBot="1" x14ac:dyDescent="0.3">
      <c r="A9" s="312" t="s">
        <v>874</v>
      </c>
      <c r="B9" s="316">
        <v>17</v>
      </c>
    </row>
    <row r="11" spans="1:12" ht="16.5" thickBot="1" x14ac:dyDescent="0.3">
      <c r="A11" s="269" t="s">
        <v>875</v>
      </c>
      <c r="B11" s="46"/>
    </row>
    <row r="12" spans="1:12" ht="15.75" x14ac:dyDescent="0.25">
      <c r="A12" s="303" t="s">
        <v>830</v>
      </c>
      <c r="B12" s="306" t="s">
        <v>876</v>
      </c>
    </row>
    <row r="13" spans="1:12" ht="15.75" x14ac:dyDescent="0.25">
      <c r="A13" s="307" t="s">
        <v>871</v>
      </c>
      <c r="B13" s="315">
        <v>22</v>
      </c>
    </row>
    <row r="14" spans="1:12" ht="15.75" x14ac:dyDescent="0.25">
      <c r="A14" s="307" t="s">
        <v>872</v>
      </c>
      <c r="B14" s="315">
        <v>21</v>
      </c>
    </row>
    <row r="15" spans="1:12" ht="15.75" x14ac:dyDescent="0.25">
      <c r="A15" s="307" t="s">
        <v>873</v>
      </c>
      <c r="B15" s="315">
        <v>19</v>
      </c>
    </row>
    <row r="16" spans="1:12" ht="15.75" x14ac:dyDescent="0.25">
      <c r="A16" s="307" t="s">
        <v>832</v>
      </c>
      <c r="B16" s="315">
        <v>19</v>
      </c>
    </row>
    <row r="17" spans="1:2" ht="16.5" thickBot="1" x14ac:dyDescent="0.3">
      <c r="A17" s="312" t="s">
        <v>874</v>
      </c>
      <c r="B17" s="316">
        <v>19</v>
      </c>
    </row>
    <row r="18" spans="1:2" ht="15.75" x14ac:dyDescent="0.25">
      <c r="B18" s="317"/>
    </row>
    <row r="19" spans="1:2" ht="16.5" thickBot="1" x14ac:dyDescent="0.3">
      <c r="A19" s="269" t="s">
        <v>877</v>
      </c>
      <c r="B19" s="46"/>
    </row>
    <row r="20" spans="1:2" ht="15.75" x14ac:dyDescent="0.25">
      <c r="A20" s="303" t="s">
        <v>830</v>
      </c>
      <c r="B20" s="306" t="s">
        <v>811</v>
      </c>
    </row>
    <row r="21" spans="1:2" ht="15.75" x14ac:dyDescent="0.25">
      <c r="A21" s="307" t="s">
        <v>871</v>
      </c>
      <c r="B21" s="309">
        <v>12</v>
      </c>
    </row>
    <row r="22" spans="1:2" ht="15.75" x14ac:dyDescent="0.25">
      <c r="A22" s="307" t="s">
        <v>872</v>
      </c>
      <c r="B22" s="309">
        <v>3</v>
      </c>
    </row>
    <row r="23" spans="1:2" ht="15.75" x14ac:dyDescent="0.25">
      <c r="A23" s="307" t="s">
        <v>873</v>
      </c>
      <c r="B23" s="309">
        <v>9</v>
      </c>
    </row>
    <row r="24" spans="1:2" ht="15.75" x14ac:dyDescent="0.25">
      <c r="A24" s="307" t="s">
        <v>832</v>
      </c>
      <c r="B24" s="309">
        <v>11</v>
      </c>
    </row>
    <row r="25" spans="1:2" ht="16.5" thickBot="1" x14ac:dyDescent="0.3">
      <c r="A25" s="312" t="s">
        <v>874</v>
      </c>
      <c r="B25" s="318">
        <v>8</v>
      </c>
    </row>
    <row r="26" spans="1:2" ht="15.75" x14ac:dyDescent="0.25">
      <c r="B26" s="317"/>
    </row>
    <row r="27" spans="1:2" ht="16.5" thickBot="1" x14ac:dyDescent="0.3">
      <c r="A27" s="269" t="s">
        <v>878</v>
      </c>
      <c r="B27" s="46"/>
    </row>
    <row r="28" spans="1:2" ht="15.75" x14ac:dyDescent="0.25">
      <c r="A28" s="303" t="s">
        <v>830</v>
      </c>
      <c r="B28" s="306" t="s">
        <v>870</v>
      </c>
    </row>
    <row r="29" spans="1:2" ht="15.75" x14ac:dyDescent="0.25">
      <c r="A29" s="307" t="s">
        <v>871</v>
      </c>
      <c r="B29" s="315">
        <v>30</v>
      </c>
    </row>
    <row r="30" spans="1:2" ht="15.75" x14ac:dyDescent="0.25">
      <c r="A30" s="307" t="s">
        <v>872</v>
      </c>
      <c r="B30" s="315">
        <v>12</v>
      </c>
    </row>
    <row r="31" spans="1:2" ht="15.75" x14ac:dyDescent="0.25">
      <c r="A31" s="307" t="s">
        <v>873</v>
      </c>
      <c r="B31" s="315">
        <v>11</v>
      </c>
    </row>
    <row r="32" spans="1:2" ht="15.75" x14ac:dyDescent="0.25">
      <c r="A32" s="307" t="s">
        <v>832</v>
      </c>
      <c r="B32" s="315">
        <v>6</v>
      </c>
    </row>
    <row r="33" spans="1:2" ht="16.5" thickBot="1" x14ac:dyDescent="0.3">
      <c r="A33" s="312" t="s">
        <v>831</v>
      </c>
      <c r="B33" s="318">
        <v>1</v>
      </c>
    </row>
    <row r="35" spans="1:2" ht="16.5" thickBot="1" x14ac:dyDescent="0.3">
      <c r="A35" s="269" t="s">
        <v>879</v>
      </c>
      <c r="B35" s="46"/>
    </row>
    <row r="36" spans="1:2" ht="15.75" x14ac:dyDescent="0.25">
      <c r="A36" s="303" t="s">
        <v>830</v>
      </c>
      <c r="B36" s="306" t="s">
        <v>876</v>
      </c>
    </row>
    <row r="37" spans="1:2" ht="15.75" x14ac:dyDescent="0.25">
      <c r="A37" s="307" t="s">
        <v>871</v>
      </c>
      <c r="B37" s="315">
        <v>19</v>
      </c>
    </row>
    <row r="38" spans="1:2" ht="15.75" x14ac:dyDescent="0.25">
      <c r="A38" s="307" t="s">
        <v>872</v>
      </c>
      <c r="B38" s="315">
        <v>8</v>
      </c>
    </row>
    <row r="39" spans="1:2" ht="15.75" x14ac:dyDescent="0.25">
      <c r="A39" s="307" t="s">
        <v>873</v>
      </c>
      <c r="B39" s="315">
        <v>9</v>
      </c>
    </row>
    <row r="40" spans="1:2" ht="15.75" x14ac:dyDescent="0.25">
      <c r="A40" s="307" t="s">
        <v>832</v>
      </c>
      <c r="B40" s="315">
        <v>4</v>
      </c>
    </row>
    <row r="41" spans="1:2" ht="16.5" thickBot="1" x14ac:dyDescent="0.3">
      <c r="A41" s="312" t="s">
        <v>831</v>
      </c>
      <c r="B41" s="319">
        <v>1</v>
      </c>
    </row>
    <row r="42" spans="1:2" ht="15.75" x14ac:dyDescent="0.25">
      <c r="B42" s="317"/>
    </row>
    <row r="43" spans="1:2" ht="16.5" thickBot="1" x14ac:dyDescent="0.3">
      <c r="A43" s="269" t="s">
        <v>880</v>
      </c>
      <c r="B43" s="46"/>
    </row>
    <row r="44" spans="1:2" ht="15.75" x14ac:dyDescent="0.25">
      <c r="A44" s="303" t="s">
        <v>830</v>
      </c>
      <c r="B44" s="306" t="s">
        <v>811</v>
      </c>
    </row>
    <row r="45" spans="1:2" ht="15.75" x14ac:dyDescent="0.25">
      <c r="A45" s="307" t="s">
        <v>871</v>
      </c>
      <c r="B45" s="309">
        <v>2</v>
      </c>
    </row>
    <row r="46" spans="1:2" ht="15.75" x14ac:dyDescent="0.25">
      <c r="A46" s="307" t="s">
        <v>872</v>
      </c>
      <c r="B46" s="309">
        <v>1</v>
      </c>
    </row>
    <row r="47" spans="1:2" ht="15.75" x14ac:dyDescent="0.25">
      <c r="A47" s="307" t="s">
        <v>873</v>
      </c>
      <c r="B47" s="309">
        <v>0</v>
      </c>
    </row>
    <row r="48" spans="1:2" ht="15.75" x14ac:dyDescent="0.25">
      <c r="A48" s="307" t="s">
        <v>832</v>
      </c>
      <c r="B48" s="309">
        <v>0</v>
      </c>
    </row>
    <row r="49" spans="1:2" ht="16.5" thickBot="1" x14ac:dyDescent="0.3">
      <c r="A49" s="312" t="s">
        <v>874</v>
      </c>
      <c r="B49" s="318">
        <v>0</v>
      </c>
    </row>
    <row r="50" spans="1:2" ht="15.75" x14ac:dyDescent="0.25">
      <c r="B50" s="317"/>
    </row>
    <row r="51" spans="1:2" ht="16.5" thickBot="1" x14ac:dyDescent="0.3">
      <c r="A51" s="269" t="s">
        <v>881</v>
      </c>
      <c r="B51" s="46"/>
    </row>
    <row r="52" spans="1:2" ht="15.75" x14ac:dyDescent="0.25">
      <c r="A52" s="303" t="s">
        <v>830</v>
      </c>
      <c r="B52" s="306" t="s">
        <v>870</v>
      </c>
    </row>
    <row r="53" spans="1:2" ht="15.75" x14ac:dyDescent="0.25">
      <c r="A53" s="307" t="s">
        <v>871</v>
      </c>
      <c r="B53" s="315">
        <v>24545</v>
      </c>
    </row>
    <row r="54" spans="1:2" ht="15.75" x14ac:dyDescent="0.25">
      <c r="A54" s="307" t="s">
        <v>872</v>
      </c>
      <c r="B54" s="315">
        <v>22976</v>
      </c>
    </row>
    <row r="55" spans="1:2" ht="15.75" x14ac:dyDescent="0.25">
      <c r="A55" s="307" t="s">
        <v>873</v>
      </c>
      <c r="B55" s="315">
        <v>16174</v>
      </c>
    </row>
    <row r="56" spans="1:2" ht="15.75" x14ac:dyDescent="0.25">
      <c r="A56" s="307" t="s">
        <v>832</v>
      </c>
      <c r="B56" s="315">
        <v>6941</v>
      </c>
    </row>
    <row r="57" spans="1:2" ht="16.5" thickBot="1" x14ac:dyDescent="0.3">
      <c r="A57" s="312" t="s">
        <v>874</v>
      </c>
      <c r="B57" s="316">
        <v>5977</v>
      </c>
    </row>
    <row r="59" spans="1:2" ht="16.5" thickBot="1" x14ac:dyDescent="0.3">
      <c r="A59" s="269" t="s">
        <v>882</v>
      </c>
      <c r="B59" s="46"/>
    </row>
    <row r="60" spans="1:2" ht="15.75" x14ac:dyDescent="0.25">
      <c r="A60" s="303" t="s">
        <v>830</v>
      </c>
      <c r="B60" s="306" t="s">
        <v>876</v>
      </c>
    </row>
    <row r="61" spans="1:2" ht="15.75" x14ac:dyDescent="0.25">
      <c r="A61" s="307" t="s">
        <v>871</v>
      </c>
      <c r="B61" s="315">
        <v>25793</v>
      </c>
    </row>
    <row r="62" spans="1:2" ht="15.75" x14ac:dyDescent="0.25">
      <c r="A62" s="307" t="s">
        <v>872</v>
      </c>
      <c r="B62" s="315">
        <v>24371</v>
      </c>
    </row>
    <row r="63" spans="1:2" ht="15.75" x14ac:dyDescent="0.25">
      <c r="A63" s="307" t="s">
        <v>873</v>
      </c>
      <c r="B63" s="315">
        <v>17657</v>
      </c>
    </row>
    <row r="64" spans="1:2" ht="15.75" x14ac:dyDescent="0.25">
      <c r="A64" s="307" t="s">
        <v>832</v>
      </c>
      <c r="B64" s="315">
        <v>7422</v>
      </c>
    </row>
    <row r="65" spans="1:6" ht="16.5" thickBot="1" x14ac:dyDescent="0.3">
      <c r="A65" s="312" t="s">
        <v>874</v>
      </c>
      <c r="B65" s="316">
        <v>6468</v>
      </c>
    </row>
    <row r="66" spans="1:6" ht="15.75" x14ac:dyDescent="0.25">
      <c r="B66" s="317"/>
    </row>
    <row r="67" spans="1:6" ht="16.5" thickBot="1" x14ac:dyDescent="0.3">
      <c r="A67" s="269" t="s">
        <v>883</v>
      </c>
      <c r="B67" s="46"/>
    </row>
    <row r="68" spans="1:6" ht="15.75" x14ac:dyDescent="0.25">
      <c r="A68" s="303" t="s">
        <v>830</v>
      </c>
      <c r="B68" s="306" t="s">
        <v>811</v>
      </c>
    </row>
    <row r="69" spans="1:6" ht="15.75" x14ac:dyDescent="0.25">
      <c r="A69" s="307" t="s">
        <v>871</v>
      </c>
      <c r="B69" s="309">
        <v>13632</v>
      </c>
    </row>
    <row r="70" spans="1:6" ht="15.75" x14ac:dyDescent="0.25">
      <c r="A70" s="307" t="s">
        <v>872</v>
      </c>
      <c r="B70" s="309">
        <v>13203</v>
      </c>
    </row>
    <row r="71" spans="1:6" ht="15.75" x14ac:dyDescent="0.25">
      <c r="A71" s="307" t="s">
        <v>873</v>
      </c>
      <c r="B71" s="309">
        <v>10998</v>
      </c>
    </row>
    <row r="72" spans="1:6" ht="15.75" x14ac:dyDescent="0.25">
      <c r="A72" s="307" t="s">
        <v>832</v>
      </c>
      <c r="B72" s="309">
        <v>64</v>
      </c>
    </row>
    <row r="73" spans="1:6" ht="16.5" thickBot="1" x14ac:dyDescent="0.3">
      <c r="A73" s="312" t="s">
        <v>874</v>
      </c>
      <c r="B73" s="318">
        <v>4065</v>
      </c>
    </row>
    <row r="74" spans="1:6" ht="15.75" x14ac:dyDescent="0.25">
      <c r="B74" s="317"/>
    </row>
    <row r="75" spans="1:6" ht="16.5" thickBot="1" x14ac:dyDescent="0.3">
      <c r="A75" s="269" t="s">
        <v>884</v>
      </c>
      <c r="B75" s="46"/>
    </row>
    <row r="76" spans="1:6" ht="15.75" x14ac:dyDescent="0.25">
      <c r="A76" s="303" t="s">
        <v>885</v>
      </c>
      <c r="B76" s="305" t="s">
        <v>871</v>
      </c>
      <c r="C76" s="305" t="s">
        <v>872</v>
      </c>
      <c r="D76" s="305" t="s">
        <v>873</v>
      </c>
      <c r="E76" s="305" t="s">
        <v>832</v>
      </c>
      <c r="F76" s="306" t="s">
        <v>831</v>
      </c>
    </row>
    <row r="77" spans="1:6" ht="15.75" x14ac:dyDescent="0.25">
      <c r="A77" s="307" t="s">
        <v>886</v>
      </c>
      <c r="B77" s="320"/>
      <c r="C77" s="320"/>
      <c r="D77" s="320"/>
      <c r="E77" s="320"/>
      <c r="F77" s="309">
        <v>23</v>
      </c>
    </row>
    <row r="78" spans="1:6" ht="15.75" x14ac:dyDescent="0.25">
      <c r="A78" s="307" t="s">
        <v>887</v>
      </c>
      <c r="B78" s="320">
        <v>0</v>
      </c>
      <c r="C78" s="320">
        <v>0</v>
      </c>
      <c r="D78" s="320">
        <v>0</v>
      </c>
      <c r="E78" s="308">
        <v>10</v>
      </c>
      <c r="F78" s="309">
        <v>37</v>
      </c>
    </row>
    <row r="79" spans="1:6" ht="15.75" x14ac:dyDescent="0.25">
      <c r="A79" s="307" t="s">
        <v>888</v>
      </c>
      <c r="B79" s="320"/>
      <c r="C79" s="320"/>
      <c r="D79" s="320"/>
      <c r="E79" s="320"/>
      <c r="F79" s="309">
        <v>54</v>
      </c>
    </row>
    <row r="80" spans="1:6" ht="15.75" x14ac:dyDescent="0.25">
      <c r="A80" s="307" t="s">
        <v>889</v>
      </c>
      <c r="B80" s="308">
        <v>10119</v>
      </c>
      <c r="C80" s="308">
        <v>9164</v>
      </c>
      <c r="D80" s="308">
        <v>6123</v>
      </c>
      <c r="E80" s="308">
        <v>5270</v>
      </c>
      <c r="F80" s="309">
        <v>6607</v>
      </c>
    </row>
    <row r="81" spans="1:6" ht="15.75" x14ac:dyDescent="0.25">
      <c r="A81" s="307" t="s">
        <v>890</v>
      </c>
      <c r="B81" s="320">
        <v>0</v>
      </c>
      <c r="C81" s="320">
        <v>0</v>
      </c>
      <c r="D81" s="320">
        <v>0</v>
      </c>
      <c r="E81" s="308">
        <v>1303</v>
      </c>
      <c r="F81" s="309">
        <v>4296</v>
      </c>
    </row>
    <row r="82" spans="1:6" ht="15.75" x14ac:dyDescent="0.25">
      <c r="A82" s="307" t="s">
        <v>891</v>
      </c>
      <c r="B82" s="308">
        <v>13597</v>
      </c>
      <c r="C82" s="308">
        <v>13716</v>
      </c>
      <c r="D82" s="308">
        <v>9950</v>
      </c>
      <c r="E82" s="308">
        <v>10790</v>
      </c>
      <c r="F82" s="309">
        <v>16487</v>
      </c>
    </row>
    <row r="83" spans="1:6" ht="15.75" x14ac:dyDescent="0.25">
      <c r="A83" s="307" t="s">
        <v>892</v>
      </c>
      <c r="B83" s="308">
        <v>53</v>
      </c>
      <c r="C83" s="308">
        <v>34</v>
      </c>
      <c r="D83" s="308">
        <v>36</v>
      </c>
      <c r="E83" s="308">
        <v>11</v>
      </c>
      <c r="F83" s="309">
        <v>30</v>
      </c>
    </row>
    <row r="84" spans="1:6" ht="15.75" x14ac:dyDescent="0.25">
      <c r="A84" s="307" t="s">
        <v>893</v>
      </c>
      <c r="B84" s="308">
        <v>637</v>
      </c>
      <c r="C84" s="308">
        <v>823</v>
      </c>
      <c r="D84" s="308">
        <v>543</v>
      </c>
      <c r="E84" s="308">
        <v>2222</v>
      </c>
      <c r="F84" s="309">
        <v>10858</v>
      </c>
    </row>
    <row r="85" spans="1:6" ht="15.75" x14ac:dyDescent="0.25">
      <c r="A85" s="307" t="s">
        <v>894</v>
      </c>
      <c r="B85" s="308">
        <v>236</v>
      </c>
      <c r="C85" s="308">
        <v>132</v>
      </c>
      <c r="D85" s="308">
        <v>105</v>
      </c>
      <c r="E85" s="308">
        <v>52</v>
      </c>
      <c r="F85" s="309">
        <v>88</v>
      </c>
    </row>
    <row r="86" spans="1:6" ht="15.75" x14ac:dyDescent="0.25">
      <c r="A86" s="307" t="s">
        <v>895</v>
      </c>
      <c r="B86" s="308">
        <v>81</v>
      </c>
      <c r="C86" s="308">
        <v>40</v>
      </c>
      <c r="D86" s="308">
        <v>29</v>
      </c>
      <c r="E86" s="308">
        <v>12</v>
      </c>
      <c r="F86" s="309">
        <v>5</v>
      </c>
    </row>
    <row r="87" spans="1:6" ht="15.75" x14ac:dyDescent="0.25">
      <c r="A87" s="307" t="s">
        <v>896</v>
      </c>
      <c r="B87" s="308">
        <v>134</v>
      </c>
      <c r="C87" s="308">
        <v>82</v>
      </c>
      <c r="D87" s="308">
        <v>72</v>
      </c>
      <c r="E87" s="308">
        <v>29</v>
      </c>
      <c r="F87" s="309">
        <v>26</v>
      </c>
    </row>
    <row r="88" spans="1:6" ht="15.75" x14ac:dyDescent="0.25">
      <c r="A88" s="307" t="s">
        <v>897</v>
      </c>
      <c r="B88" s="308">
        <v>27</v>
      </c>
      <c r="C88" s="308">
        <v>19</v>
      </c>
      <c r="D88" s="308">
        <v>17</v>
      </c>
      <c r="E88" s="308">
        <v>7</v>
      </c>
      <c r="F88" s="309">
        <v>12</v>
      </c>
    </row>
    <row r="89" spans="1:6" ht="15.75" x14ac:dyDescent="0.25">
      <c r="A89" s="307" t="s">
        <v>898</v>
      </c>
      <c r="B89" s="320"/>
      <c r="C89" s="320"/>
      <c r="D89" s="320"/>
      <c r="E89" s="320"/>
      <c r="F89" s="309">
        <v>86</v>
      </c>
    </row>
    <row r="90" spans="1:6" ht="15.75" x14ac:dyDescent="0.25">
      <c r="A90" s="307" t="s">
        <v>899</v>
      </c>
      <c r="B90" s="320">
        <v>0</v>
      </c>
      <c r="C90" s="320">
        <v>0</v>
      </c>
      <c r="D90" s="320">
        <v>0</v>
      </c>
      <c r="E90" s="308">
        <v>2452</v>
      </c>
      <c r="F90" s="309">
        <v>17061</v>
      </c>
    </row>
    <row r="91" spans="1:6" ht="16.5" thickBot="1" x14ac:dyDescent="0.3">
      <c r="A91" s="312" t="s">
        <v>900</v>
      </c>
      <c r="B91" s="321">
        <v>51</v>
      </c>
      <c r="C91" s="321">
        <v>32</v>
      </c>
      <c r="D91" s="321">
        <v>14</v>
      </c>
      <c r="E91" s="321">
        <v>5</v>
      </c>
      <c r="F91" s="318">
        <v>24</v>
      </c>
    </row>
    <row r="93" spans="1:6" ht="16.5" thickBot="1" x14ac:dyDescent="0.3">
      <c r="A93" s="269" t="s">
        <v>901</v>
      </c>
      <c r="B93" s="46"/>
    </row>
    <row r="94" spans="1:6" ht="15.75" x14ac:dyDescent="0.25">
      <c r="A94" s="303" t="s">
        <v>885</v>
      </c>
      <c r="B94" s="305" t="s">
        <v>871</v>
      </c>
      <c r="C94" s="305" t="s">
        <v>872</v>
      </c>
      <c r="D94" s="305" t="s">
        <v>873</v>
      </c>
      <c r="E94" s="305" t="s">
        <v>832</v>
      </c>
      <c r="F94" s="306" t="s">
        <v>831</v>
      </c>
    </row>
    <row r="95" spans="1:6" ht="15.75" x14ac:dyDescent="0.25">
      <c r="A95" s="307" t="s">
        <v>886</v>
      </c>
      <c r="B95" s="320"/>
      <c r="C95" s="320"/>
      <c r="D95" s="320"/>
      <c r="E95" s="320"/>
      <c r="F95" s="309">
        <v>173</v>
      </c>
    </row>
    <row r="96" spans="1:6" ht="15.75" x14ac:dyDescent="0.25">
      <c r="A96" s="307" t="s">
        <v>887</v>
      </c>
      <c r="B96" s="320">
        <v>0</v>
      </c>
      <c r="C96" s="320">
        <v>0</v>
      </c>
      <c r="D96" s="320">
        <v>0</v>
      </c>
      <c r="E96" s="308">
        <v>10</v>
      </c>
      <c r="F96" s="309">
        <v>36</v>
      </c>
    </row>
    <row r="97" spans="1:6" ht="15.75" x14ac:dyDescent="0.25">
      <c r="A97" s="307" t="s">
        <v>888</v>
      </c>
      <c r="B97" s="320"/>
      <c r="C97" s="320"/>
      <c r="D97" s="320"/>
      <c r="E97" s="320"/>
      <c r="F97" s="309">
        <v>108</v>
      </c>
    </row>
    <row r="98" spans="1:6" ht="15.75" x14ac:dyDescent="0.25">
      <c r="A98" s="307" t="s">
        <v>889</v>
      </c>
      <c r="B98" s="308">
        <v>33169</v>
      </c>
      <c r="C98" s="308">
        <v>43408</v>
      </c>
      <c r="D98" s="308">
        <v>11108</v>
      </c>
      <c r="E98" s="308">
        <v>5137</v>
      </c>
      <c r="F98" s="309">
        <v>5367</v>
      </c>
    </row>
    <row r="99" spans="1:6" ht="15.75" x14ac:dyDescent="0.25">
      <c r="A99" s="307" t="s">
        <v>890</v>
      </c>
      <c r="B99" s="320">
        <v>0</v>
      </c>
      <c r="C99" s="320">
        <v>0</v>
      </c>
      <c r="D99" s="320">
        <v>0</v>
      </c>
      <c r="E99" s="308">
        <v>12331</v>
      </c>
      <c r="F99" s="309">
        <v>3926</v>
      </c>
    </row>
    <row r="100" spans="1:6" ht="15.75" x14ac:dyDescent="0.25">
      <c r="A100" s="307" t="s">
        <v>891</v>
      </c>
      <c r="B100" s="308">
        <v>62461</v>
      </c>
      <c r="C100" s="308">
        <v>104166</v>
      </c>
      <c r="D100" s="308">
        <v>16860</v>
      </c>
      <c r="E100" s="308">
        <v>13106</v>
      </c>
      <c r="F100" s="309">
        <v>11239</v>
      </c>
    </row>
    <row r="101" spans="1:6" ht="15.75" x14ac:dyDescent="0.25">
      <c r="A101" s="307" t="s">
        <v>892</v>
      </c>
      <c r="B101" s="308">
        <v>777</v>
      </c>
      <c r="C101" s="308">
        <v>371</v>
      </c>
      <c r="D101" s="308">
        <v>152</v>
      </c>
      <c r="E101" s="308">
        <v>384</v>
      </c>
      <c r="F101" s="309">
        <v>962</v>
      </c>
    </row>
    <row r="102" spans="1:6" ht="15.75" x14ac:dyDescent="0.25">
      <c r="A102" s="307" t="s">
        <v>893</v>
      </c>
      <c r="B102" s="308">
        <v>3428</v>
      </c>
      <c r="C102" s="308">
        <v>7893</v>
      </c>
      <c r="D102" s="308">
        <v>1467</v>
      </c>
      <c r="E102" s="308">
        <v>26920</v>
      </c>
      <c r="F102" s="309">
        <v>48045</v>
      </c>
    </row>
    <row r="103" spans="1:6" ht="15.75" x14ac:dyDescent="0.25">
      <c r="A103" s="307" t="s">
        <v>894</v>
      </c>
      <c r="B103" s="308">
        <v>290</v>
      </c>
      <c r="C103" s="308">
        <v>155</v>
      </c>
      <c r="D103" s="308">
        <v>129</v>
      </c>
      <c r="E103" s="308">
        <v>106</v>
      </c>
      <c r="F103" s="309">
        <v>502</v>
      </c>
    </row>
    <row r="104" spans="1:6" ht="15.75" x14ac:dyDescent="0.25">
      <c r="A104" s="307" t="s">
        <v>895</v>
      </c>
      <c r="B104" s="308">
        <v>113</v>
      </c>
      <c r="C104" s="308">
        <v>61</v>
      </c>
      <c r="D104" s="308">
        <v>39</v>
      </c>
      <c r="E104" s="308">
        <v>15</v>
      </c>
      <c r="F104" s="309">
        <v>9</v>
      </c>
    </row>
    <row r="105" spans="1:6" ht="15.75" x14ac:dyDescent="0.25">
      <c r="A105" s="307" t="s">
        <v>896</v>
      </c>
      <c r="B105" s="308">
        <v>121</v>
      </c>
      <c r="C105" s="308">
        <v>73</v>
      </c>
      <c r="D105" s="308">
        <v>68</v>
      </c>
      <c r="E105" s="308">
        <v>46</v>
      </c>
      <c r="F105" s="309">
        <v>58</v>
      </c>
    </row>
    <row r="106" spans="1:6" ht="15.75" x14ac:dyDescent="0.25">
      <c r="A106" s="307" t="s">
        <v>897</v>
      </c>
      <c r="B106" s="308">
        <v>41</v>
      </c>
      <c r="C106" s="308">
        <v>31</v>
      </c>
      <c r="D106" s="308">
        <v>21</v>
      </c>
      <c r="E106" s="308">
        <v>19</v>
      </c>
      <c r="F106" s="309">
        <v>107</v>
      </c>
    </row>
    <row r="107" spans="1:6" ht="15.75" x14ac:dyDescent="0.25">
      <c r="A107" s="307" t="s">
        <v>898</v>
      </c>
      <c r="B107" s="320"/>
      <c r="C107" s="320"/>
      <c r="D107" s="320"/>
      <c r="E107" s="320"/>
      <c r="F107" s="309">
        <v>75</v>
      </c>
    </row>
    <row r="108" spans="1:6" ht="15.75" x14ac:dyDescent="0.25">
      <c r="A108" s="307" t="s">
        <v>899</v>
      </c>
      <c r="B108" s="320">
        <v>0</v>
      </c>
      <c r="C108" s="320">
        <v>0</v>
      </c>
      <c r="D108" s="320">
        <v>0</v>
      </c>
      <c r="E108" s="308">
        <v>3823</v>
      </c>
      <c r="F108" s="309">
        <v>36644</v>
      </c>
    </row>
    <row r="109" spans="1:6" ht="16.5" thickBot="1" x14ac:dyDescent="0.3">
      <c r="A109" s="312" t="s">
        <v>900</v>
      </c>
      <c r="B109" s="321">
        <v>99</v>
      </c>
      <c r="C109" s="321">
        <v>83</v>
      </c>
      <c r="D109" s="321">
        <v>37</v>
      </c>
      <c r="E109" s="321">
        <v>43</v>
      </c>
      <c r="F109" s="318">
        <v>75</v>
      </c>
    </row>
    <row r="110" spans="1:6" ht="15.75" x14ac:dyDescent="0.25">
      <c r="A110" s="322"/>
      <c r="B110" s="323"/>
      <c r="C110" s="323"/>
      <c r="D110" s="323"/>
      <c r="E110" s="323"/>
      <c r="F110" s="323"/>
    </row>
    <row r="111" spans="1:6" ht="16.5" thickBot="1" x14ac:dyDescent="0.3">
      <c r="A111" s="269" t="s">
        <v>902</v>
      </c>
      <c r="B111" s="46"/>
    </row>
    <row r="112" spans="1:6" ht="15.75" x14ac:dyDescent="0.25">
      <c r="A112" s="303" t="s">
        <v>885</v>
      </c>
      <c r="B112" s="305" t="s">
        <v>871</v>
      </c>
      <c r="C112" s="305" t="s">
        <v>872</v>
      </c>
      <c r="D112" s="305" t="s">
        <v>873</v>
      </c>
      <c r="E112" s="305" t="s">
        <v>832</v>
      </c>
      <c r="F112" s="306" t="s">
        <v>831</v>
      </c>
    </row>
    <row r="113" spans="1:6" ht="15.75" x14ac:dyDescent="0.25">
      <c r="A113" s="307" t="s">
        <v>886</v>
      </c>
      <c r="B113" s="320"/>
      <c r="C113" s="320"/>
      <c r="D113" s="320"/>
      <c r="E113" s="320"/>
      <c r="F113" s="309">
        <v>8</v>
      </c>
    </row>
    <row r="114" spans="1:6" ht="15.75" x14ac:dyDescent="0.25">
      <c r="A114" s="307" t="s">
        <v>887</v>
      </c>
      <c r="B114" s="320">
        <v>0</v>
      </c>
      <c r="C114" s="320">
        <v>0</v>
      </c>
      <c r="D114" s="320">
        <v>0</v>
      </c>
      <c r="E114" s="308">
        <v>0</v>
      </c>
      <c r="F114" s="309">
        <v>1</v>
      </c>
    </row>
    <row r="115" spans="1:6" ht="15.75" x14ac:dyDescent="0.25">
      <c r="A115" s="307" t="s">
        <v>888</v>
      </c>
      <c r="B115" s="320"/>
      <c r="C115" s="320"/>
      <c r="D115" s="320"/>
      <c r="E115" s="320"/>
      <c r="F115" s="309">
        <v>5</v>
      </c>
    </row>
    <row r="116" spans="1:6" ht="15.75" x14ac:dyDescent="0.25">
      <c r="A116" s="307" t="s">
        <v>889</v>
      </c>
      <c r="B116" s="308">
        <v>15445</v>
      </c>
      <c r="C116" s="308">
        <v>18981</v>
      </c>
      <c r="D116" s="308">
        <v>12590</v>
      </c>
      <c r="E116" s="308">
        <v>2872</v>
      </c>
      <c r="F116" s="309">
        <v>7376</v>
      </c>
    </row>
    <row r="117" spans="1:6" ht="15.75" x14ac:dyDescent="0.25">
      <c r="A117" s="307" t="s">
        <v>890</v>
      </c>
      <c r="B117" s="320">
        <v>0</v>
      </c>
      <c r="C117" s="320">
        <v>0</v>
      </c>
      <c r="D117" s="320">
        <v>0</v>
      </c>
      <c r="E117" s="308">
        <v>16</v>
      </c>
      <c r="F117" s="309">
        <v>1612</v>
      </c>
    </row>
    <row r="118" spans="1:6" ht="15.75" x14ac:dyDescent="0.25">
      <c r="A118" s="307" t="s">
        <v>891</v>
      </c>
      <c r="B118" s="308">
        <v>28894</v>
      </c>
      <c r="C118" s="308">
        <v>41800</v>
      </c>
      <c r="D118" s="308">
        <v>21139</v>
      </c>
      <c r="E118" s="308">
        <v>4904</v>
      </c>
      <c r="F118" s="309">
        <v>6541</v>
      </c>
    </row>
    <row r="119" spans="1:6" ht="15.75" x14ac:dyDescent="0.25">
      <c r="A119" s="307" t="s">
        <v>892</v>
      </c>
      <c r="B119" s="308">
        <v>45</v>
      </c>
      <c r="C119" s="308">
        <v>162</v>
      </c>
      <c r="D119" s="308">
        <v>97</v>
      </c>
      <c r="E119" s="308">
        <v>23</v>
      </c>
      <c r="F119" s="309">
        <v>32</v>
      </c>
    </row>
    <row r="120" spans="1:6" ht="15.75" x14ac:dyDescent="0.25">
      <c r="A120" s="307" t="s">
        <v>893</v>
      </c>
      <c r="B120" s="308">
        <v>879</v>
      </c>
      <c r="C120" s="308">
        <v>2240</v>
      </c>
      <c r="D120" s="308">
        <v>1416</v>
      </c>
      <c r="E120" s="308">
        <v>964</v>
      </c>
      <c r="F120" s="309">
        <v>2605</v>
      </c>
    </row>
    <row r="121" spans="1:6" ht="15.75" x14ac:dyDescent="0.25">
      <c r="A121" s="307" t="s">
        <v>894</v>
      </c>
      <c r="B121" s="308">
        <v>229</v>
      </c>
      <c r="C121" s="308">
        <v>151</v>
      </c>
      <c r="D121" s="308">
        <v>112</v>
      </c>
      <c r="E121" s="308">
        <v>47</v>
      </c>
      <c r="F121" s="309">
        <v>23</v>
      </c>
    </row>
    <row r="122" spans="1:6" ht="15.75" x14ac:dyDescent="0.25">
      <c r="A122" s="307" t="s">
        <v>895</v>
      </c>
      <c r="B122" s="308">
        <v>61</v>
      </c>
      <c r="C122" s="308">
        <v>65</v>
      </c>
      <c r="D122" s="308">
        <v>41</v>
      </c>
      <c r="E122" s="308">
        <v>22</v>
      </c>
      <c r="F122" s="309">
        <v>0</v>
      </c>
    </row>
    <row r="123" spans="1:6" ht="15.75" x14ac:dyDescent="0.25">
      <c r="A123" s="307" t="s">
        <v>896</v>
      </c>
      <c r="B123" s="308">
        <v>42</v>
      </c>
      <c r="C123" s="308">
        <v>18</v>
      </c>
      <c r="D123" s="308">
        <v>17</v>
      </c>
      <c r="E123" s="308">
        <v>4</v>
      </c>
      <c r="F123" s="309">
        <v>9</v>
      </c>
    </row>
    <row r="124" spans="1:6" ht="15.75" x14ac:dyDescent="0.25">
      <c r="A124" s="307" t="s">
        <v>897</v>
      </c>
      <c r="B124" s="308">
        <v>7</v>
      </c>
      <c r="C124" s="308">
        <v>9</v>
      </c>
      <c r="D124" s="308">
        <v>2</v>
      </c>
      <c r="E124" s="308">
        <v>0</v>
      </c>
      <c r="F124" s="309">
        <v>6</v>
      </c>
    </row>
    <row r="125" spans="1:6" ht="15.75" x14ac:dyDescent="0.25">
      <c r="A125" s="307" t="s">
        <v>898</v>
      </c>
      <c r="B125" s="320"/>
      <c r="C125" s="320"/>
      <c r="D125" s="320"/>
      <c r="E125" s="320"/>
      <c r="F125" s="309">
        <v>10</v>
      </c>
    </row>
    <row r="126" spans="1:6" ht="15.75" x14ac:dyDescent="0.25">
      <c r="A126" s="307" t="s">
        <v>899</v>
      </c>
      <c r="B126" s="320">
        <v>0</v>
      </c>
      <c r="C126" s="320">
        <v>0</v>
      </c>
      <c r="D126" s="320">
        <v>0</v>
      </c>
      <c r="E126" s="308">
        <v>18</v>
      </c>
      <c r="F126" s="309">
        <v>197</v>
      </c>
    </row>
    <row r="127" spans="1:6" ht="16.5" thickBot="1" x14ac:dyDescent="0.3">
      <c r="A127" s="312" t="s">
        <v>900</v>
      </c>
      <c r="B127" s="321">
        <v>24</v>
      </c>
      <c r="C127" s="321">
        <v>46</v>
      </c>
      <c r="D127" s="321">
        <v>14</v>
      </c>
      <c r="E127" s="321">
        <v>6</v>
      </c>
      <c r="F127" s="318">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FB54-3132-401A-8C4D-3DD03DD4578E}">
  <dimension ref="A1:CC136"/>
  <sheetViews>
    <sheetView zoomScale="72" zoomScaleNormal="72" workbookViewId="0">
      <selection activeCell="I26" sqref="I26"/>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19" bestFit="1"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85546875" customWidth="1"/>
    <col min="26" max="26" width="23.42578125" customWidth="1"/>
    <col min="27" max="27" width="16.5703125" customWidth="1"/>
    <col min="28" max="28" width="16.42578125" customWidth="1"/>
    <col min="29" max="29" width="28.140625" customWidth="1"/>
    <col min="30" max="30" width="16.42578125" customWidth="1"/>
  </cols>
  <sheetData>
    <row r="1" spans="1:81" ht="41.45" customHeight="1" x14ac:dyDescent="0.25">
      <c r="A1" s="341" t="s">
        <v>43</v>
      </c>
      <c r="B1" s="341"/>
      <c r="C1" s="341"/>
      <c r="D1" s="341"/>
      <c r="E1" s="8"/>
      <c r="F1" s="8"/>
      <c r="G1" s="8"/>
      <c r="H1" s="8"/>
      <c r="I1" s="8"/>
      <c r="J1" s="8"/>
      <c r="K1" s="8"/>
      <c r="L1" s="8"/>
      <c r="M1" s="8"/>
      <c r="N1" s="8"/>
      <c r="O1" s="8"/>
      <c r="P1" s="8"/>
      <c r="Q1" s="8"/>
      <c r="R1" s="8"/>
      <c r="S1" s="8"/>
      <c r="T1" s="8"/>
      <c r="U1" s="8"/>
      <c r="V1" s="8"/>
      <c r="W1" s="79"/>
      <c r="X1" s="8"/>
      <c r="Y1" s="8"/>
      <c r="Z1" s="8"/>
      <c r="AA1" s="78"/>
      <c r="AB1" s="8"/>
      <c r="AC1" s="8"/>
      <c r="AD1" s="78"/>
    </row>
    <row r="2" spans="1:81" ht="108" customHeight="1" x14ac:dyDescent="0.25">
      <c r="A2" s="342" t="s">
        <v>639</v>
      </c>
      <c r="B2" s="342"/>
      <c r="C2" s="342"/>
      <c r="D2" s="342"/>
      <c r="E2" s="8"/>
      <c r="F2" s="8"/>
      <c r="G2" s="8"/>
      <c r="H2" s="8"/>
      <c r="I2" s="8"/>
      <c r="J2" s="8"/>
      <c r="K2" s="8"/>
      <c r="L2" s="8"/>
      <c r="M2" s="8"/>
      <c r="N2" s="8"/>
      <c r="O2" s="8"/>
      <c r="P2" s="8"/>
      <c r="Q2" s="8"/>
      <c r="R2" s="8"/>
      <c r="S2" s="8"/>
      <c r="T2" s="8"/>
      <c r="U2" s="8"/>
      <c r="V2" s="8"/>
      <c r="W2" s="79"/>
      <c r="X2" s="8"/>
      <c r="Y2" s="8"/>
      <c r="Z2" s="8"/>
      <c r="AA2" s="78"/>
      <c r="AB2" s="8"/>
      <c r="AC2" s="8"/>
      <c r="AD2" s="78"/>
    </row>
    <row r="3" spans="1:81" ht="48.6" customHeight="1" x14ac:dyDescent="0.25">
      <c r="A3" s="340" t="s">
        <v>638</v>
      </c>
      <c r="B3" s="340"/>
      <c r="C3" s="340"/>
      <c r="D3" s="340"/>
      <c r="E3" s="340"/>
      <c r="F3" s="340"/>
      <c r="G3" s="340"/>
      <c r="H3" s="340"/>
      <c r="I3" s="340"/>
      <c r="J3" s="340"/>
      <c r="K3" s="340"/>
      <c r="L3" s="340"/>
      <c r="M3" s="340"/>
      <c r="N3" s="340"/>
      <c r="O3" s="340"/>
      <c r="P3" s="340"/>
      <c r="Q3" s="340"/>
      <c r="R3" s="340"/>
      <c r="S3" s="340"/>
      <c r="T3" s="340"/>
      <c r="U3" s="340"/>
      <c r="V3" s="340"/>
      <c r="W3" s="340"/>
      <c r="X3" s="340"/>
      <c r="Y3" s="340"/>
      <c r="Z3" s="340"/>
      <c r="AA3" s="340"/>
      <c r="AB3" s="340"/>
      <c r="AC3" s="340"/>
      <c r="AD3" s="340"/>
    </row>
    <row r="4" spans="1:81" ht="30.75" customHeight="1" x14ac:dyDescent="0.25">
      <c r="A4" s="397" t="s">
        <v>770</v>
      </c>
      <c r="B4" s="397"/>
      <c r="C4" s="397"/>
      <c r="D4" s="397"/>
      <c r="E4" s="397"/>
      <c r="F4" s="397"/>
      <c r="G4" s="397"/>
      <c r="H4" s="397"/>
      <c r="I4" s="397"/>
      <c r="J4" s="397"/>
      <c r="K4" s="397"/>
      <c r="L4" s="397"/>
      <c r="M4" s="397"/>
      <c r="N4" s="397"/>
      <c r="O4" s="397"/>
      <c r="P4" s="397"/>
      <c r="Q4" s="397"/>
      <c r="R4" s="397"/>
      <c r="S4" s="397"/>
      <c r="T4" s="397"/>
      <c r="U4" s="397"/>
      <c r="V4" s="397"/>
      <c r="W4" s="397"/>
      <c r="X4" s="397"/>
      <c r="Y4" s="397"/>
      <c r="Z4" s="397"/>
      <c r="AA4" s="397"/>
      <c r="AB4" s="397"/>
      <c r="AC4" s="397"/>
      <c r="AD4" s="397"/>
    </row>
    <row r="5" spans="1:81" ht="36" customHeight="1" x14ac:dyDescent="0.25">
      <c r="A5" s="77" t="s">
        <v>113</v>
      </c>
      <c r="B5" s="76"/>
      <c r="C5" s="76"/>
      <c r="D5" s="76"/>
      <c r="E5" s="76"/>
      <c r="F5" s="76"/>
      <c r="G5" s="76"/>
      <c r="H5" s="76"/>
      <c r="I5" s="76" t="s">
        <v>114</v>
      </c>
      <c r="J5" s="398" t="s">
        <v>637</v>
      </c>
      <c r="K5" s="398"/>
      <c r="L5" s="398"/>
      <c r="M5" s="398"/>
      <c r="N5" s="398" t="s">
        <v>636</v>
      </c>
      <c r="O5" s="398"/>
      <c r="P5" s="398"/>
      <c r="Q5" s="398"/>
      <c r="R5" s="399" t="s">
        <v>635</v>
      </c>
      <c r="S5" s="399"/>
      <c r="T5" s="399"/>
      <c r="U5" s="399"/>
      <c r="V5" s="75" t="s">
        <v>634</v>
      </c>
      <c r="W5" s="399" t="s">
        <v>115</v>
      </c>
      <c r="X5" s="399"/>
      <c r="Y5" s="399"/>
      <c r="Z5" s="399"/>
      <c r="AA5" s="399"/>
      <c r="AB5" s="399"/>
      <c r="AC5" s="399"/>
      <c r="AD5" s="399"/>
    </row>
    <row r="6" spans="1:81" ht="20.25" customHeight="1" x14ac:dyDescent="0.25">
      <c r="A6" s="74" t="s">
        <v>763</v>
      </c>
      <c r="B6" s="72"/>
      <c r="C6" s="72"/>
      <c r="D6" s="72"/>
      <c r="E6" s="72"/>
      <c r="F6" s="72"/>
      <c r="G6" s="72"/>
      <c r="H6" s="72"/>
      <c r="I6" s="73"/>
      <c r="J6" s="72"/>
      <c r="K6" s="72"/>
      <c r="L6" s="72"/>
      <c r="M6" s="72"/>
      <c r="N6" s="72"/>
      <c r="O6" s="72"/>
      <c r="P6" s="72"/>
      <c r="Q6" s="72"/>
      <c r="R6" s="69"/>
      <c r="S6" s="69"/>
      <c r="T6" s="69"/>
      <c r="U6" s="69"/>
      <c r="V6" s="71"/>
      <c r="W6" s="70"/>
      <c r="X6" s="69"/>
      <c r="Y6" s="69"/>
      <c r="Z6" s="69"/>
      <c r="AA6" s="68"/>
      <c r="AB6" s="69"/>
      <c r="AC6" s="69"/>
      <c r="AD6" s="68"/>
    </row>
    <row r="7" spans="1:81" ht="48" customHeight="1" x14ac:dyDescent="0.25">
      <c r="A7" s="66" t="s">
        <v>116</v>
      </c>
      <c r="B7" s="66" t="s">
        <v>117</v>
      </c>
      <c r="C7" s="66" t="s">
        <v>118</v>
      </c>
      <c r="D7" s="66" t="s">
        <v>119</v>
      </c>
      <c r="E7" s="66" t="s">
        <v>120</v>
      </c>
      <c r="F7" s="66" t="s">
        <v>51</v>
      </c>
      <c r="G7" s="66" t="s">
        <v>121</v>
      </c>
      <c r="H7" s="66" t="s">
        <v>86</v>
      </c>
      <c r="I7" s="67" t="s">
        <v>633</v>
      </c>
      <c r="J7" s="66" t="s">
        <v>122</v>
      </c>
      <c r="K7" s="66" t="s">
        <v>123</v>
      </c>
      <c r="L7" s="66" t="s">
        <v>124</v>
      </c>
      <c r="M7" s="66" t="s">
        <v>125</v>
      </c>
      <c r="N7" s="66" t="s">
        <v>126</v>
      </c>
      <c r="O7" s="66" t="s">
        <v>127</v>
      </c>
      <c r="P7" s="66" t="s">
        <v>128</v>
      </c>
      <c r="Q7" s="66" t="s">
        <v>129</v>
      </c>
      <c r="R7" s="66" t="s">
        <v>130</v>
      </c>
      <c r="S7" s="66" t="s">
        <v>131</v>
      </c>
      <c r="T7" s="66" t="s">
        <v>132</v>
      </c>
      <c r="U7" s="66" t="s">
        <v>133</v>
      </c>
      <c r="V7" s="66" t="s">
        <v>134</v>
      </c>
      <c r="W7" s="66" t="s">
        <v>135</v>
      </c>
      <c r="X7" s="66" t="s">
        <v>136</v>
      </c>
      <c r="Y7" s="66" t="s">
        <v>84</v>
      </c>
      <c r="Z7" s="66" t="s">
        <v>137</v>
      </c>
      <c r="AA7" s="66" t="s">
        <v>80</v>
      </c>
      <c r="AB7" s="66" t="s">
        <v>138</v>
      </c>
      <c r="AC7" s="66" t="s">
        <v>93</v>
      </c>
      <c r="AD7" s="67" t="s">
        <v>97</v>
      </c>
    </row>
    <row r="8" spans="1:81" s="61" customFormat="1" ht="18.75" x14ac:dyDescent="0.25">
      <c r="A8" s="3" t="s">
        <v>632</v>
      </c>
      <c r="B8" s="3" t="s">
        <v>631</v>
      </c>
      <c r="C8" s="3" t="s">
        <v>159</v>
      </c>
      <c r="D8" s="3" t="s">
        <v>156</v>
      </c>
      <c r="E8" s="6">
        <v>78017</v>
      </c>
      <c r="F8" s="3" t="s">
        <v>157</v>
      </c>
      <c r="G8" s="3" t="s">
        <v>143</v>
      </c>
      <c r="H8" s="3" t="s">
        <v>144</v>
      </c>
      <c r="I8" s="65">
        <v>41.339424141749703</v>
      </c>
      <c r="J8" s="4">
        <v>1472.3699999999885</v>
      </c>
      <c r="K8" s="4">
        <v>4.3099999999999996</v>
      </c>
      <c r="L8" s="4">
        <v>0.8</v>
      </c>
      <c r="M8" s="4">
        <v>0</v>
      </c>
      <c r="N8" s="4">
        <v>0</v>
      </c>
      <c r="O8" s="4">
        <v>5.3900000000000006</v>
      </c>
      <c r="P8" s="4">
        <v>3.34</v>
      </c>
      <c r="Q8" s="4">
        <v>1468.7499999999889</v>
      </c>
      <c r="R8" s="4">
        <v>0</v>
      </c>
      <c r="S8" s="4">
        <v>0.01</v>
      </c>
      <c r="T8" s="4">
        <v>2.52</v>
      </c>
      <c r="U8" s="4">
        <v>1474.9499999999889</v>
      </c>
      <c r="V8" s="4">
        <v>569.93999999999733</v>
      </c>
      <c r="W8" s="5">
        <v>2400</v>
      </c>
      <c r="X8" s="3" t="s">
        <v>145</v>
      </c>
      <c r="Y8" s="7" t="s">
        <v>576</v>
      </c>
      <c r="Z8" s="3"/>
      <c r="AA8" s="62" t="s">
        <v>630</v>
      </c>
      <c r="AB8" s="64" t="s">
        <v>145</v>
      </c>
      <c r="AC8" s="63" t="s">
        <v>576</v>
      </c>
      <c r="AD8" s="62">
        <v>44672</v>
      </c>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row>
    <row r="9" spans="1:81" s="61" customFormat="1" ht="15.75" x14ac:dyDescent="0.25">
      <c r="A9" s="3" t="s">
        <v>17</v>
      </c>
      <c r="B9" s="3" t="s">
        <v>154</v>
      </c>
      <c r="C9" s="3" t="s">
        <v>155</v>
      </c>
      <c r="D9" s="3" t="s">
        <v>156</v>
      </c>
      <c r="E9" s="6">
        <v>78061</v>
      </c>
      <c r="F9" s="3" t="s">
        <v>157</v>
      </c>
      <c r="G9" s="3" t="s">
        <v>158</v>
      </c>
      <c r="H9" s="3" t="s">
        <v>144</v>
      </c>
      <c r="I9" s="65">
        <v>48.197117422636701</v>
      </c>
      <c r="J9" s="4">
        <v>1085.8399999999945</v>
      </c>
      <c r="K9" s="4">
        <v>106.78000000000003</v>
      </c>
      <c r="L9" s="4">
        <v>124.57999999999993</v>
      </c>
      <c r="M9" s="4">
        <v>60.489999999999995</v>
      </c>
      <c r="N9" s="4">
        <v>280.66000000000014</v>
      </c>
      <c r="O9" s="4">
        <v>1096.9199999999951</v>
      </c>
      <c r="P9" s="4">
        <v>0</v>
      </c>
      <c r="Q9" s="4">
        <v>0.11</v>
      </c>
      <c r="R9" s="4">
        <v>87.400000000000034</v>
      </c>
      <c r="S9" s="4">
        <v>66.179999999999978</v>
      </c>
      <c r="T9" s="4">
        <v>107.40999999999994</v>
      </c>
      <c r="U9" s="4">
        <v>1116.6999999999962</v>
      </c>
      <c r="V9" s="4">
        <v>915.61999999999921</v>
      </c>
      <c r="W9" s="5">
        <v>1350</v>
      </c>
      <c r="X9" s="3" t="s">
        <v>145</v>
      </c>
      <c r="Y9" s="7" t="s">
        <v>567</v>
      </c>
      <c r="Z9" s="3" t="s">
        <v>147</v>
      </c>
      <c r="AA9" s="62" t="s">
        <v>568</v>
      </c>
      <c r="AB9" s="64" t="s">
        <v>145</v>
      </c>
      <c r="AC9" s="63" t="s">
        <v>567</v>
      </c>
      <c r="AD9" s="62">
        <v>44253</v>
      </c>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row>
    <row r="10" spans="1:81" s="61" customFormat="1" ht="15.75" x14ac:dyDescent="0.25">
      <c r="A10" s="3" t="s">
        <v>160</v>
      </c>
      <c r="B10" s="3" t="s">
        <v>161</v>
      </c>
      <c r="C10" s="3" t="s">
        <v>162</v>
      </c>
      <c r="D10" s="3" t="s">
        <v>163</v>
      </c>
      <c r="E10" s="6">
        <v>71483</v>
      </c>
      <c r="F10" s="3" t="s">
        <v>164</v>
      </c>
      <c r="G10" s="3" t="s">
        <v>143</v>
      </c>
      <c r="H10" s="3" t="s">
        <v>5</v>
      </c>
      <c r="I10" s="65">
        <v>59.337004405286301</v>
      </c>
      <c r="J10" s="4">
        <v>1132.3099999999904</v>
      </c>
      <c r="K10" s="4">
        <v>38.179999999999993</v>
      </c>
      <c r="L10" s="4">
        <v>62.340000000000046</v>
      </c>
      <c r="M10" s="4">
        <v>58.140000000000043</v>
      </c>
      <c r="N10" s="4">
        <v>162.77000000000018</v>
      </c>
      <c r="O10" s="4">
        <v>1126.4699999999898</v>
      </c>
      <c r="P10" s="4">
        <v>0</v>
      </c>
      <c r="Q10" s="4">
        <v>1.73</v>
      </c>
      <c r="R10" s="4">
        <v>80.590000000000018</v>
      </c>
      <c r="S10" s="4">
        <v>23.599999999999991</v>
      </c>
      <c r="T10" s="4">
        <v>41.629999999999995</v>
      </c>
      <c r="U10" s="4">
        <v>1145.1499999999903</v>
      </c>
      <c r="V10" s="4">
        <v>873.2699999999935</v>
      </c>
      <c r="W10" s="5">
        <v>946</v>
      </c>
      <c r="X10" s="3" t="s">
        <v>145</v>
      </c>
      <c r="Y10" s="7" t="s">
        <v>567</v>
      </c>
      <c r="Z10" s="3" t="s">
        <v>147</v>
      </c>
      <c r="AA10" s="62" t="s">
        <v>580</v>
      </c>
      <c r="AB10" s="64" t="s">
        <v>145</v>
      </c>
      <c r="AC10" s="63" t="s">
        <v>567</v>
      </c>
      <c r="AD10" s="62">
        <v>44127</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row>
    <row r="11" spans="1:81" s="61" customFormat="1" ht="15.75" x14ac:dyDescent="0.25">
      <c r="A11" s="3" t="s">
        <v>149</v>
      </c>
      <c r="B11" s="3" t="s">
        <v>150</v>
      </c>
      <c r="C11" s="3" t="s">
        <v>151</v>
      </c>
      <c r="D11" s="3" t="s">
        <v>152</v>
      </c>
      <c r="E11" s="6">
        <v>31815</v>
      </c>
      <c r="F11" s="3" t="s">
        <v>153</v>
      </c>
      <c r="G11" s="3" t="s">
        <v>143</v>
      </c>
      <c r="H11" s="3" t="s">
        <v>144</v>
      </c>
      <c r="I11" s="65">
        <v>56.246235606731602</v>
      </c>
      <c r="J11" s="4">
        <v>641.93000000000109</v>
      </c>
      <c r="K11" s="4">
        <v>108.2</v>
      </c>
      <c r="L11" s="4">
        <v>208.56000000000012</v>
      </c>
      <c r="M11" s="4">
        <v>278.65999999999985</v>
      </c>
      <c r="N11" s="4">
        <v>502.93999999999909</v>
      </c>
      <c r="O11" s="4">
        <v>577.0399999999994</v>
      </c>
      <c r="P11" s="4">
        <v>27.439999999999994</v>
      </c>
      <c r="Q11" s="4">
        <v>129.93</v>
      </c>
      <c r="R11" s="4">
        <v>230.69000000000017</v>
      </c>
      <c r="S11" s="4">
        <v>87.310000000000031</v>
      </c>
      <c r="T11" s="4">
        <v>56.91999999999998</v>
      </c>
      <c r="U11" s="4">
        <v>862.43000000000552</v>
      </c>
      <c r="V11" s="4">
        <v>910.48000000000695</v>
      </c>
      <c r="W11" s="5">
        <v>1600</v>
      </c>
      <c r="X11" s="3" t="s">
        <v>145</v>
      </c>
      <c r="Y11" s="7" t="s">
        <v>567</v>
      </c>
      <c r="Z11" s="3" t="s">
        <v>147</v>
      </c>
      <c r="AA11" s="62" t="s">
        <v>583</v>
      </c>
      <c r="AB11" s="64" t="s">
        <v>145</v>
      </c>
      <c r="AC11" s="63" t="s">
        <v>567</v>
      </c>
      <c r="AD11" s="62">
        <v>44322</v>
      </c>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row>
    <row r="12" spans="1:81" s="61" customFormat="1" ht="15.75" x14ac:dyDescent="0.25">
      <c r="A12" s="3" t="s">
        <v>24</v>
      </c>
      <c r="B12" s="3" t="s">
        <v>173</v>
      </c>
      <c r="C12" s="3" t="s">
        <v>174</v>
      </c>
      <c r="D12" s="3" t="s">
        <v>175</v>
      </c>
      <c r="E12" s="6">
        <v>39120</v>
      </c>
      <c r="F12" s="3" t="s">
        <v>164</v>
      </c>
      <c r="G12" s="3" t="s">
        <v>143</v>
      </c>
      <c r="H12" s="3" t="s">
        <v>144</v>
      </c>
      <c r="I12" s="65">
        <v>37.011889035667103</v>
      </c>
      <c r="J12" s="4">
        <v>954.81999999999721</v>
      </c>
      <c r="K12" s="4">
        <v>16.310000000000002</v>
      </c>
      <c r="L12" s="4">
        <v>16.979999999999997</v>
      </c>
      <c r="M12" s="4">
        <v>16.489999999999998</v>
      </c>
      <c r="N12" s="4">
        <v>36.67</v>
      </c>
      <c r="O12" s="4">
        <v>967.92999999999688</v>
      </c>
      <c r="P12" s="4">
        <v>0</v>
      </c>
      <c r="Q12" s="4">
        <v>0</v>
      </c>
      <c r="R12" s="4">
        <v>14.35</v>
      </c>
      <c r="S12" s="4">
        <v>7.17</v>
      </c>
      <c r="T12" s="4">
        <v>8.94</v>
      </c>
      <c r="U12" s="4">
        <v>974.13999999999692</v>
      </c>
      <c r="V12" s="4">
        <v>388.80999999999921</v>
      </c>
      <c r="W12" s="5">
        <v>1100</v>
      </c>
      <c r="X12" s="3" t="s">
        <v>145</v>
      </c>
      <c r="Y12" s="7" t="s">
        <v>567</v>
      </c>
      <c r="Z12" s="3" t="s">
        <v>147</v>
      </c>
      <c r="AA12" s="62" t="s">
        <v>629</v>
      </c>
      <c r="AB12" s="64" t="s">
        <v>145</v>
      </c>
      <c r="AC12" s="63" t="s">
        <v>567</v>
      </c>
      <c r="AD12" s="62">
        <v>44168</v>
      </c>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row>
    <row r="13" spans="1:81" s="61" customFormat="1" ht="15.75" x14ac:dyDescent="0.25">
      <c r="A13" s="3" t="s">
        <v>195</v>
      </c>
      <c r="B13" s="3" t="s">
        <v>196</v>
      </c>
      <c r="C13" s="3" t="s">
        <v>197</v>
      </c>
      <c r="D13" s="3" t="s">
        <v>156</v>
      </c>
      <c r="E13" s="6">
        <v>77301</v>
      </c>
      <c r="F13" s="3" t="s">
        <v>198</v>
      </c>
      <c r="G13" s="3" t="s">
        <v>158</v>
      </c>
      <c r="H13" s="3" t="s">
        <v>144</v>
      </c>
      <c r="I13" s="65">
        <v>29.8452427951046</v>
      </c>
      <c r="J13" s="4">
        <v>139.67999999999975</v>
      </c>
      <c r="K13" s="4">
        <v>453.63999999999982</v>
      </c>
      <c r="L13" s="4">
        <v>209.53000000000003</v>
      </c>
      <c r="M13" s="4">
        <v>175.80000000000018</v>
      </c>
      <c r="N13" s="4">
        <v>540.10999999999797</v>
      </c>
      <c r="O13" s="4">
        <v>349.21999999999969</v>
      </c>
      <c r="P13" s="4">
        <v>26.669999999999995</v>
      </c>
      <c r="Q13" s="4">
        <v>62.650000000000091</v>
      </c>
      <c r="R13" s="4">
        <v>280.58000000000055</v>
      </c>
      <c r="S13" s="4">
        <v>125.42000000000012</v>
      </c>
      <c r="T13" s="4">
        <v>131.11999999999992</v>
      </c>
      <c r="U13" s="4">
        <v>441.52999999999923</v>
      </c>
      <c r="V13" s="4">
        <v>595.50999999999806</v>
      </c>
      <c r="W13" s="5">
        <v>750</v>
      </c>
      <c r="X13" s="3" t="s">
        <v>145</v>
      </c>
      <c r="Y13" s="7" t="s">
        <v>567</v>
      </c>
      <c r="Z13" s="3" t="s">
        <v>147</v>
      </c>
      <c r="AA13" s="62" t="s">
        <v>598</v>
      </c>
      <c r="AB13" s="64" t="s">
        <v>145</v>
      </c>
      <c r="AC13" s="63" t="s">
        <v>567</v>
      </c>
      <c r="AD13" s="62">
        <v>44181</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row>
    <row r="14" spans="1:81" s="61" customFormat="1" ht="15.75" x14ac:dyDescent="0.25">
      <c r="A14" s="3" t="s">
        <v>176</v>
      </c>
      <c r="B14" s="3" t="s">
        <v>177</v>
      </c>
      <c r="C14" s="3" t="s">
        <v>178</v>
      </c>
      <c r="D14" s="3" t="s">
        <v>141</v>
      </c>
      <c r="E14" s="6">
        <v>92154</v>
      </c>
      <c r="F14" s="3" t="s">
        <v>179</v>
      </c>
      <c r="G14" s="3" t="s">
        <v>158</v>
      </c>
      <c r="H14" s="3" t="s">
        <v>144</v>
      </c>
      <c r="I14" s="65">
        <v>69.342857142857099</v>
      </c>
      <c r="J14" s="4">
        <v>815.08999999999514</v>
      </c>
      <c r="K14" s="4">
        <v>51.8</v>
      </c>
      <c r="L14" s="4">
        <v>26.03</v>
      </c>
      <c r="M14" s="4">
        <v>33.350000000000009</v>
      </c>
      <c r="N14" s="4">
        <v>93.060000000000045</v>
      </c>
      <c r="O14" s="4">
        <v>744.1899999999946</v>
      </c>
      <c r="P14" s="4">
        <v>9.5200000000000014</v>
      </c>
      <c r="Q14" s="4">
        <v>79.499999999999929</v>
      </c>
      <c r="R14" s="4">
        <v>53.240000000000009</v>
      </c>
      <c r="S14" s="4">
        <v>17.27</v>
      </c>
      <c r="T14" s="4">
        <v>14.87</v>
      </c>
      <c r="U14" s="4">
        <v>840.88999999999362</v>
      </c>
      <c r="V14" s="4">
        <v>456.1299999999996</v>
      </c>
      <c r="W14" s="5">
        <v>750</v>
      </c>
      <c r="X14" s="3" t="s">
        <v>145</v>
      </c>
      <c r="Y14" s="7" t="s">
        <v>567</v>
      </c>
      <c r="Z14" s="3" t="s">
        <v>147</v>
      </c>
      <c r="AA14" s="62" t="s">
        <v>618</v>
      </c>
      <c r="AB14" s="64" t="s">
        <v>145</v>
      </c>
      <c r="AC14" s="63" t="s">
        <v>567</v>
      </c>
      <c r="AD14" s="62">
        <v>44230</v>
      </c>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row>
    <row r="15" spans="1:81" s="61" customFormat="1" ht="15.75" x14ac:dyDescent="0.25">
      <c r="A15" s="3" t="s">
        <v>171</v>
      </c>
      <c r="B15" s="3" t="s">
        <v>172</v>
      </c>
      <c r="C15" s="3" t="s">
        <v>30</v>
      </c>
      <c r="D15" s="3" t="s">
        <v>167</v>
      </c>
      <c r="E15" s="6">
        <v>85131</v>
      </c>
      <c r="F15" s="3" t="s">
        <v>168</v>
      </c>
      <c r="G15" s="3" t="s">
        <v>143</v>
      </c>
      <c r="H15" s="3" t="s">
        <v>144</v>
      </c>
      <c r="I15" s="65">
        <v>16.7781443298969</v>
      </c>
      <c r="J15" s="4">
        <v>787.66999999997972</v>
      </c>
      <c r="K15" s="4">
        <v>36.620000000000005</v>
      </c>
      <c r="L15" s="4">
        <v>41.02</v>
      </c>
      <c r="M15" s="4">
        <v>40.64</v>
      </c>
      <c r="N15" s="4">
        <v>60.04999999999999</v>
      </c>
      <c r="O15" s="4">
        <v>492.43000000000296</v>
      </c>
      <c r="P15" s="4">
        <v>30.809999999999992</v>
      </c>
      <c r="Q15" s="4">
        <v>322.66000000000156</v>
      </c>
      <c r="R15" s="4">
        <v>43.879999999999988</v>
      </c>
      <c r="S15" s="4">
        <v>21.38</v>
      </c>
      <c r="T15" s="4">
        <v>18.100000000000001</v>
      </c>
      <c r="U15" s="4">
        <v>822.58999999997548</v>
      </c>
      <c r="V15" s="4">
        <v>366.03999999999871</v>
      </c>
      <c r="W15" s="5"/>
      <c r="X15" s="3" t="s">
        <v>145</v>
      </c>
      <c r="Y15" s="7" t="s">
        <v>567</v>
      </c>
      <c r="Z15" s="3" t="s">
        <v>147</v>
      </c>
      <c r="AA15" s="62" t="s">
        <v>602</v>
      </c>
      <c r="AB15" s="64" t="s">
        <v>145</v>
      </c>
      <c r="AC15" s="63" t="s">
        <v>567</v>
      </c>
      <c r="AD15" s="62">
        <v>44232</v>
      </c>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row>
    <row r="16" spans="1:81" s="61" customFormat="1" ht="15.75" x14ac:dyDescent="0.25">
      <c r="A16" s="3" t="s">
        <v>628</v>
      </c>
      <c r="B16" s="3" t="s">
        <v>627</v>
      </c>
      <c r="C16" s="3" t="s">
        <v>626</v>
      </c>
      <c r="D16" s="3" t="s">
        <v>246</v>
      </c>
      <c r="E16" s="6">
        <v>16866</v>
      </c>
      <c r="F16" s="3" t="s">
        <v>247</v>
      </c>
      <c r="G16" s="3" t="s">
        <v>143</v>
      </c>
      <c r="H16" s="3" t="s">
        <v>144</v>
      </c>
      <c r="I16" s="65">
        <v>76.288209606986896</v>
      </c>
      <c r="J16" s="4">
        <v>125.08000000000001</v>
      </c>
      <c r="K16" s="4">
        <v>55.350000000000009</v>
      </c>
      <c r="L16" s="4">
        <v>359.79999999999995</v>
      </c>
      <c r="M16" s="4">
        <v>350.63</v>
      </c>
      <c r="N16" s="4">
        <v>522.42000000000053</v>
      </c>
      <c r="O16" s="4">
        <v>342.6999999999997</v>
      </c>
      <c r="P16" s="4">
        <v>13.719999999999995</v>
      </c>
      <c r="Q16" s="4">
        <v>12.020000000000003</v>
      </c>
      <c r="R16" s="4">
        <v>284.99999999999994</v>
      </c>
      <c r="S16" s="4">
        <v>59.920000000000016</v>
      </c>
      <c r="T16" s="4">
        <v>57.4</v>
      </c>
      <c r="U16" s="4">
        <v>488.53999999999917</v>
      </c>
      <c r="V16" s="4">
        <v>610.2000000000005</v>
      </c>
      <c r="W16" s="5">
        <v>800</v>
      </c>
      <c r="X16" s="3" t="s">
        <v>145</v>
      </c>
      <c r="Y16" s="7" t="s">
        <v>567</v>
      </c>
      <c r="Z16" s="3" t="s">
        <v>147</v>
      </c>
      <c r="AA16" s="62" t="s">
        <v>589</v>
      </c>
      <c r="AB16" s="64" t="s">
        <v>145</v>
      </c>
      <c r="AC16" s="63" t="s">
        <v>567</v>
      </c>
      <c r="AD16" s="62">
        <v>44392</v>
      </c>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row>
    <row r="17" spans="1:81" s="61" customFormat="1" ht="15.75" x14ac:dyDescent="0.25">
      <c r="A17" s="3" t="s">
        <v>625</v>
      </c>
      <c r="B17" s="3" t="s">
        <v>169</v>
      </c>
      <c r="C17" s="3" t="s">
        <v>170</v>
      </c>
      <c r="D17" s="3" t="s">
        <v>163</v>
      </c>
      <c r="E17" s="6">
        <v>71342</v>
      </c>
      <c r="F17" s="3" t="s">
        <v>164</v>
      </c>
      <c r="G17" s="3" t="s">
        <v>143</v>
      </c>
      <c r="H17" s="3" t="s">
        <v>144</v>
      </c>
      <c r="I17" s="65">
        <v>56.100057175528903</v>
      </c>
      <c r="J17" s="4">
        <v>526.79999999999734</v>
      </c>
      <c r="K17" s="4">
        <v>89.510000000000076</v>
      </c>
      <c r="L17" s="4">
        <v>143.53999999999982</v>
      </c>
      <c r="M17" s="4">
        <v>64.260000000000019</v>
      </c>
      <c r="N17" s="4">
        <v>226.56999999999977</v>
      </c>
      <c r="O17" s="4">
        <v>568.28999999999814</v>
      </c>
      <c r="P17" s="4">
        <v>15.140000000000006</v>
      </c>
      <c r="Q17" s="4">
        <v>14.110000000000033</v>
      </c>
      <c r="R17" s="4">
        <v>109.32</v>
      </c>
      <c r="S17" s="4">
        <v>44.060000000000009</v>
      </c>
      <c r="T17" s="4">
        <v>48.080000000000055</v>
      </c>
      <c r="U17" s="4">
        <v>622.64999999999816</v>
      </c>
      <c r="V17" s="4">
        <v>629.32999999999845</v>
      </c>
      <c r="W17" s="5">
        <v>1170</v>
      </c>
      <c r="X17" s="3" t="s">
        <v>145</v>
      </c>
      <c r="Y17" s="7" t="s">
        <v>567</v>
      </c>
      <c r="Z17" s="3" t="s">
        <v>147</v>
      </c>
      <c r="AA17" s="62" t="s">
        <v>581</v>
      </c>
      <c r="AB17" s="64" t="s">
        <v>145</v>
      </c>
      <c r="AC17" s="63" t="s">
        <v>146</v>
      </c>
      <c r="AD17" s="62">
        <v>44111</v>
      </c>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row>
    <row r="18" spans="1:81" s="61" customFormat="1" ht="15.75" x14ac:dyDescent="0.25">
      <c r="A18" s="3" t="s">
        <v>186</v>
      </c>
      <c r="B18" s="3" t="s">
        <v>187</v>
      </c>
      <c r="C18" s="3" t="s">
        <v>188</v>
      </c>
      <c r="D18" s="3" t="s">
        <v>156</v>
      </c>
      <c r="E18" s="6">
        <v>78566</v>
      </c>
      <c r="F18" s="3" t="s">
        <v>535</v>
      </c>
      <c r="G18" s="3" t="s">
        <v>189</v>
      </c>
      <c r="H18" s="3" t="s">
        <v>144</v>
      </c>
      <c r="I18" s="65">
        <v>13.8519677996422</v>
      </c>
      <c r="J18" s="4">
        <v>690.51999999998145</v>
      </c>
      <c r="K18" s="4">
        <v>34.590000000000011</v>
      </c>
      <c r="L18" s="4">
        <v>0.98000000000000009</v>
      </c>
      <c r="M18" s="4">
        <v>41.75999999999997</v>
      </c>
      <c r="N18" s="4">
        <v>135.7600000000001</v>
      </c>
      <c r="O18" s="4">
        <v>627.7699999999835</v>
      </c>
      <c r="P18" s="4">
        <v>0.05</v>
      </c>
      <c r="Q18" s="4">
        <v>4.2699999999999534</v>
      </c>
      <c r="R18" s="4">
        <v>16.129999999999995</v>
      </c>
      <c r="S18" s="4">
        <v>11.299999999999999</v>
      </c>
      <c r="T18" s="4">
        <v>32.52000000000001</v>
      </c>
      <c r="U18" s="4">
        <v>707.89999999998133</v>
      </c>
      <c r="V18" s="4">
        <v>471.14999999999088</v>
      </c>
      <c r="W18" s="5">
        <v>800</v>
      </c>
      <c r="X18" s="3" t="s">
        <v>145</v>
      </c>
      <c r="Y18" s="7" t="s">
        <v>567</v>
      </c>
      <c r="Z18" s="3" t="s">
        <v>147</v>
      </c>
      <c r="AA18" s="62" t="s">
        <v>619</v>
      </c>
      <c r="AB18" s="64" t="s">
        <v>145</v>
      </c>
      <c r="AC18" s="63" t="s">
        <v>567</v>
      </c>
      <c r="AD18" s="62">
        <v>44223</v>
      </c>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row>
    <row r="19" spans="1:81" s="61" customFormat="1" ht="18.75" x14ac:dyDescent="0.25">
      <c r="A19" s="3" t="s">
        <v>624</v>
      </c>
      <c r="B19" s="3" t="s">
        <v>623</v>
      </c>
      <c r="C19" s="3" t="s">
        <v>306</v>
      </c>
      <c r="D19" s="3" t="s">
        <v>156</v>
      </c>
      <c r="E19" s="6">
        <v>78118</v>
      </c>
      <c r="F19" s="3" t="s">
        <v>157</v>
      </c>
      <c r="G19" s="3" t="s">
        <v>143</v>
      </c>
      <c r="H19" s="3" t="s">
        <v>144</v>
      </c>
      <c r="I19" s="65">
        <v>28.412665274878201</v>
      </c>
      <c r="J19" s="4">
        <v>714.75000000000205</v>
      </c>
      <c r="K19" s="4">
        <v>17.799999999999994</v>
      </c>
      <c r="L19" s="4">
        <v>0.64</v>
      </c>
      <c r="M19" s="4">
        <v>0</v>
      </c>
      <c r="N19" s="4">
        <v>4.92</v>
      </c>
      <c r="O19" s="4">
        <v>728.27000000000305</v>
      </c>
      <c r="P19" s="4">
        <v>0</v>
      </c>
      <c r="Q19" s="4">
        <v>0</v>
      </c>
      <c r="R19" s="4">
        <v>0</v>
      </c>
      <c r="S19" s="4">
        <v>1.2200000000000002</v>
      </c>
      <c r="T19" s="4">
        <v>3.6199999999999997</v>
      </c>
      <c r="U19" s="4">
        <v>728.35000000000309</v>
      </c>
      <c r="V19" s="4">
        <v>181.5799999999999</v>
      </c>
      <c r="W19" s="5">
        <v>830</v>
      </c>
      <c r="X19" s="3" t="s">
        <v>145</v>
      </c>
      <c r="Y19" s="7" t="s">
        <v>576</v>
      </c>
      <c r="Z19" s="3"/>
      <c r="AA19" s="62" t="s">
        <v>599</v>
      </c>
      <c r="AB19" s="64" t="s">
        <v>145</v>
      </c>
      <c r="AC19" s="63" t="s">
        <v>576</v>
      </c>
      <c r="AD19" s="62">
        <v>44581</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row>
    <row r="20" spans="1:81" s="61" customFormat="1" ht="15.75" x14ac:dyDescent="0.25">
      <c r="A20" s="3" t="s">
        <v>19</v>
      </c>
      <c r="B20" s="3" t="s">
        <v>203</v>
      </c>
      <c r="C20" s="3" t="s">
        <v>204</v>
      </c>
      <c r="D20" s="3" t="s">
        <v>163</v>
      </c>
      <c r="E20" s="6">
        <v>71251</v>
      </c>
      <c r="F20" s="3" t="s">
        <v>164</v>
      </c>
      <c r="G20" s="3" t="s">
        <v>143</v>
      </c>
      <c r="H20" s="3" t="s">
        <v>144</v>
      </c>
      <c r="I20" s="65">
        <v>71.515765765765806</v>
      </c>
      <c r="J20" s="4">
        <v>720.65000000000146</v>
      </c>
      <c r="K20" s="4">
        <v>0</v>
      </c>
      <c r="L20" s="4">
        <v>1.31</v>
      </c>
      <c r="M20" s="4">
        <v>0</v>
      </c>
      <c r="N20" s="4">
        <v>12.95</v>
      </c>
      <c r="O20" s="4">
        <v>709.0100000000017</v>
      </c>
      <c r="P20" s="4">
        <v>0</v>
      </c>
      <c r="Q20" s="4">
        <v>0</v>
      </c>
      <c r="R20" s="4">
        <v>3.27</v>
      </c>
      <c r="S20" s="4">
        <v>0.85</v>
      </c>
      <c r="T20" s="4">
        <v>7.2899999999999991</v>
      </c>
      <c r="U20" s="4">
        <v>710.55000000000166</v>
      </c>
      <c r="V20" s="4">
        <v>430.4000000000014</v>
      </c>
      <c r="W20" s="5">
        <v>751</v>
      </c>
      <c r="X20" s="3" t="s">
        <v>145</v>
      </c>
      <c r="Y20" s="7" t="s">
        <v>567</v>
      </c>
      <c r="Z20" s="3" t="s">
        <v>147</v>
      </c>
      <c r="AA20" s="62" t="s">
        <v>622</v>
      </c>
      <c r="AB20" s="64" t="s">
        <v>145</v>
      </c>
      <c r="AC20" s="63" t="s">
        <v>567</v>
      </c>
      <c r="AD20" s="62">
        <v>44155</v>
      </c>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row>
    <row r="21" spans="1:81" s="61" customFormat="1" ht="15.75" x14ac:dyDescent="0.25">
      <c r="A21" s="3" t="s">
        <v>237</v>
      </c>
      <c r="B21" s="3" t="s">
        <v>238</v>
      </c>
      <c r="C21" s="3" t="s">
        <v>37</v>
      </c>
      <c r="D21" s="3" t="s">
        <v>239</v>
      </c>
      <c r="E21" s="6">
        <v>80010</v>
      </c>
      <c r="F21" s="3" t="s">
        <v>240</v>
      </c>
      <c r="G21" s="3" t="s">
        <v>158</v>
      </c>
      <c r="H21" s="3" t="s">
        <v>144</v>
      </c>
      <c r="I21" s="65">
        <v>43.807439824945298</v>
      </c>
      <c r="J21" s="4">
        <v>512.79999999999848</v>
      </c>
      <c r="K21" s="4">
        <v>38.189999999999991</v>
      </c>
      <c r="L21" s="4">
        <v>75.230000000000047</v>
      </c>
      <c r="M21" s="4">
        <v>77.210000000000065</v>
      </c>
      <c r="N21" s="4">
        <v>151.80999999999992</v>
      </c>
      <c r="O21" s="4">
        <v>473.9599999999989</v>
      </c>
      <c r="P21" s="4">
        <v>14.089999999999998</v>
      </c>
      <c r="Q21" s="4">
        <v>63.569999999999993</v>
      </c>
      <c r="R21" s="4">
        <v>85.939999999999969</v>
      </c>
      <c r="S21" s="4">
        <v>32.01</v>
      </c>
      <c r="T21" s="4">
        <v>14.129999999999999</v>
      </c>
      <c r="U21" s="4">
        <v>571.34999999999184</v>
      </c>
      <c r="V21" s="4">
        <v>280.91999999999939</v>
      </c>
      <c r="W21" s="5">
        <v>600</v>
      </c>
      <c r="X21" s="3" t="s">
        <v>145</v>
      </c>
      <c r="Y21" s="7" t="s">
        <v>567</v>
      </c>
      <c r="Z21" s="3" t="s">
        <v>147</v>
      </c>
      <c r="AA21" s="62" t="s">
        <v>536</v>
      </c>
      <c r="AB21" s="64" t="s">
        <v>145</v>
      </c>
      <c r="AC21" s="63" t="s">
        <v>567</v>
      </c>
      <c r="AD21" s="62">
        <v>44223</v>
      </c>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row>
    <row r="22" spans="1:81" s="61" customFormat="1" ht="15.75" x14ac:dyDescent="0.25">
      <c r="A22" s="3" t="s">
        <v>314</v>
      </c>
      <c r="B22" s="3" t="s">
        <v>315</v>
      </c>
      <c r="C22" s="3" t="s">
        <v>316</v>
      </c>
      <c r="D22" s="3" t="s">
        <v>156</v>
      </c>
      <c r="E22" s="6">
        <v>79501</v>
      </c>
      <c r="F22" s="3" t="s">
        <v>225</v>
      </c>
      <c r="G22" s="3" t="s">
        <v>165</v>
      </c>
      <c r="H22" s="3" t="s">
        <v>5</v>
      </c>
      <c r="I22" s="65">
        <v>49.828729281767998</v>
      </c>
      <c r="J22" s="4">
        <v>539.03999999999485</v>
      </c>
      <c r="K22" s="4">
        <v>34.18</v>
      </c>
      <c r="L22" s="4">
        <v>40.620000000000026</v>
      </c>
      <c r="M22" s="4">
        <v>25.460000000000004</v>
      </c>
      <c r="N22" s="4">
        <v>108.30999999999999</v>
      </c>
      <c r="O22" s="4">
        <v>442.03999999999985</v>
      </c>
      <c r="P22" s="4">
        <v>1.26</v>
      </c>
      <c r="Q22" s="4">
        <v>87.690000000000069</v>
      </c>
      <c r="R22" s="4">
        <v>29.110000000000003</v>
      </c>
      <c r="S22" s="4">
        <v>24.97</v>
      </c>
      <c r="T22" s="4">
        <v>33.470000000000013</v>
      </c>
      <c r="U22" s="4">
        <v>551.7499999999942</v>
      </c>
      <c r="V22" s="4">
        <v>427.82000000000045</v>
      </c>
      <c r="W22" s="5">
        <v>750</v>
      </c>
      <c r="X22" s="3" t="s">
        <v>145</v>
      </c>
      <c r="Y22" s="7" t="s">
        <v>567</v>
      </c>
      <c r="Z22" s="3" t="s">
        <v>147</v>
      </c>
      <c r="AA22" s="62" t="s">
        <v>621</v>
      </c>
      <c r="AB22" s="64" t="s">
        <v>145</v>
      </c>
      <c r="AC22" s="63" t="s">
        <v>567</v>
      </c>
      <c r="AD22" s="62">
        <v>44378</v>
      </c>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row>
    <row r="23" spans="1:81" s="61" customFormat="1" ht="15.75" x14ac:dyDescent="0.25">
      <c r="A23" s="3" t="s">
        <v>260</v>
      </c>
      <c r="B23" s="3" t="s">
        <v>261</v>
      </c>
      <c r="C23" s="3" t="s">
        <v>262</v>
      </c>
      <c r="D23" s="3" t="s">
        <v>156</v>
      </c>
      <c r="E23" s="6">
        <v>77351</v>
      </c>
      <c r="F23" s="3" t="s">
        <v>198</v>
      </c>
      <c r="G23" s="3" t="s">
        <v>165</v>
      </c>
      <c r="H23" s="3" t="s">
        <v>5</v>
      </c>
      <c r="I23" s="65">
        <v>55.781385281385298</v>
      </c>
      <c r="J23" s="4">
        <v>595.29999999999859</v>
      </c>
      <c r="K23" s="4">
        <v>1.23</v>
      </c>
      <c r="L23" s="4">
        <v>0.13</v>
      </c>
      <c r="M23" s="4">
        <v>0</v>
      </c>
      <c r="N23" s="4">
        <v>3.99</v>
      </c>
      <c r="O23" s="4">
        <v>592.66999999999825</v>
      </c>
      <c r="P23" s="4">
        <v>0</v>
      </c>
      <c r="Q23" s="4">
        <v>0</v>
      </c>
      <c r="R23" s="4">
        <v>0.8</v>
      </c>
      <c r="S23" s="4">
        <v>0</v>
      </c>
      <c r="T23" s="4">
        <v>3.12</v>
      </c>
      <c r="U23" s="4">
        <v>592.7399999999983</v>
      </c>
      <c r="V23" s="4">
        <v>216.83000000000015</v>
      </c>
      <c r="W23" s="5">
        <v>350</v>
      </c>
      <c r="X23" s="3" t="s">
        <v>145</v>
      </c>
      <c r="Y23" s="7" t="s">
        <v>525</v>
      </c>
      <c r="Z23" s="3" t="s">
        <v>254</v>
      </c>
      <c r="AA23" s="62" t="s">
        <v>613</v>
      </c>
      <c r="AB23" s="64" t="s">
        <v>145</v>
      </c>
      <c r="AC23" s="63" t="s">
        <v>525</v>
      </c>
      <c r="AD23" s="62">
        <v>44202</v>
      </c>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row>
    <row r="24" spans="1:81" s="61" customFormat="1" ht="15.75" x14ac:dyDescent="0.25">
      <c r="A24" s="3" t="s">
        <v>11</v>
      </c>
      <c r="B24" s="3" t="s">
        <v>205</v>
      </c>
      <c r="C24" s="3" t="s">
        <v>206</v>
      </c>
      <c r="D24" s="3" t="s">
        <v>156</v>
      </c>
      <c r="E24" s="6">
        <v>78580</v>
      </c>
      <c r="F24" s="3" t="s">
        <v>535</v>
      </c>
      <c r="G24" s="3" t="s">
        <v>165</v>
      </c>
      <c r="H24" s="3" t="s">
        <v>144</v>
      </c>
      <c r="I24" s="65">
        <v>55.163002274450299</v>
      </c>
      <c r="J24" s="4">
        <v>539.68999999999983</v>
      </c>
      <c r="K24" s="4">
        <v>12.67</v>
      </c>
      <c r="L24" s="4">
        <v>3.8000000000000003</v>
      </c>
      <c r="M24" s="4">
        <v>0.97</v>
      </c>
      <c r="N24" s="4">
        <v>27.949999999999992</v>
      </c>
      <c r="O24" s="4">
        <v>364.49000000000052</v>
      </c>
      <c r="P24" s="4">
        <v>3.34</v>
      </c>
      <c r="Q24" s="4">
        <v>161.34999999999994</v>
      </c>
      <c r="R24" s="4">
        <v>3.3899999999999997</v>
      </c>
      <c r="S24" s="4">
        <v>2.89</v>
      </c>
      <c r="T24" s="4">
        <v>5.42</v>
      </c>
      <c r="U24" s="4">
        <v>545.43000000000018</v>
      </c>
      <c r="V24" s="4">
        <v>235.61999999999924</v>
      </c>
      <c r="W24" s="5">
        <v>750</v>
      </c>
      <c r="X24" s="3" t="s">
        <v>145</v>
      </c>
      <c r="Y24" s="7" t="s">
        <v>567</v>
      </c>
      <c r="Z24" s="3" t="s">
        <v>147</v>
      </c>
      <c r="AA24" s="62" t="s">
        <v>620</v>
      </c>
      <c r="AB24" s="64" t="s">
        <v>145</v>
      </c>
      <c r="AC24" s="63" t="s">
        <v>567</v>
      </c>
      <c r="AD24" s="62">
        <v>44175</v>
      </c>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row>
    <row r="25" spans="1:81" s="61" customFormat="1" ht="15.75" x14ac:dyDescent="0.25">
      <c r="A25" s="3" t="s">
        <v>217</v>
      </c>
      <c r="B25" s="3" t="s">
        <v>218</v>
      </c>
      <c r="C25" s="3" t="s">
        <v>219</v>
      </c>
      <c r="D25" s="3" t="s">
        <v>163</v>
      </c>
      <c r="E25" s="6">
        <v>70515</v>
      </c>
      <c r="F25" s="3" t="s">
        <v>164</v>
      </c>
      <c r="G25" s="3" t="s">
        <v>143</v>
      </c>
      <c r="H25" s="3" t="s">
        <v>144</v>
      </c>
      <c r="I25" s="65">
        <v>45.737780713342097</v>
      </c>
      <c r="J25" s="4">
        <v>483.46999999999741</v>
      </c>
      <c r="K25" s="4">
        <v>10.409999999999995</v>
      </c>
      <c r="L25" s="4">
        <v>41.320000000000007</v>
      </c>
      <c r="M25" s="4">
        <v>6.4799999999999986</v>
      </c>
      <c r="N25" s="4">
        <v>0.56000000000000005</v>
      </c>
      <c r="O25" s="4">
        <v>2.52</v>
      </c>
      <c r="P25" s="4">
        <v>55.22000000000002</v>
      </c>
      <c r="Q25" s="4">
        <v>483.37999999999727</v>
      </c>
      <c r="R25" s="4">
        <v>41.700000000000031</v>
      </c>
      <c r="S25" s="4">
        <v>10.139999999999997</v>
      </c>
      <c r="T25" s="4">
        <v>2.5799999999999996</v>
      </c>
      <c r="U25" s="4">
        <v>487.25999999999721</v>
      </c>
      <c r="V25" s="4">
        <v>294.11999999999824</v>
      </c>
      <c r="W25" s="5">
        <v>700</v>
      </c>
      <c r="X25" s="3" t="s">
        <v>145</v>
      </c>
      <c r="Y25" s="7" t="s">
        <v>567</v>
      </c>
      <c r="Z25" s="3" t="s">
        <v>147</v>
      </c>
      <c r="AA25" s="62" t="s">
        <v>530</v>
      </c>
      <c r="AB25" s="64" t="s">
        <v>145</v>
      </c>
      <c r="AC25" s="63" t="s">
        <v>567</v>
      </c>
      <c r="AD25" s="62">
        <v>44176</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row>
    <row r="26" spans="1:81" s="61" customFormat="1" ht="15.75" x14ac:dyDescent="0.25">
      <c r="A26" s="3" t="s">
        <v>181</v>
      </c>
      <c r="B26" s="3" t="s">
        <v>182</v>
      </c>
      <c r="C26" s="3" t="s">
        <v>183</v>
      </c>
      <c r="D26" s="3" t="s">
        <v>184</v>
      </c>
      <c r="E26" s="6">
        <v>98421</v>
      </c>
      <c r="F26" s="3" t="s">
        <v>185</v>
      </c>
      <c r="G26" s="3" t="s">
        <v>158</v>
      </c>
      <c r="H26" s="3" t="s">
        <v>144</v>
      </c>
      <c r="I26" s="65">
        <v>46.641134751773102</v>
      </c>
      <c r="J26" s="4">
        <v>308.16000000000054</v>
      </c>
      <c r="K26" s="4">
        <v>66.8</v>
      </c>
      <c r="L26" s="4">
        <v>79.829999999999956</v>
      </c>
      <c r="M26" s="4">
        <v>76.949999999999989</v>
      </c>
      <c r="N26" s="4">
        <v>178.35000000000002</v>
      </c>
      <c r="O26" s="4">
        <v>315.10000000000031</v>
      </c>
      <c r="P26" s="4">
        <v>14.98</v>
      </c>
      <c r="Q26" s="4">
        <v>23.310000000000006</v>
      </c>
      <c r="R26" s="4">
        <v>117.82</v>
      </c>
      <c r="S26" s="4">
        <v>28.25</v>
      </c>
      <c r="T26" s="4">
        <v>12.690000000000001</v>
      </c>
      <c r="U26" s="4">
        <v>372.98000000000138</v>
      </c>
      <c r="V26" s="4">
        <v>270.9899999999999</v>
      </c>
      <c r="W26" s="5">
        <v>1181</v>
      </c>
      <c r="X26" s="3" t="s">
        <v>145</v>
      </c>
      <c r="Y26" s="7" t="s">
        <v>567</v>
      </c>
      <c r="Z26" s="3" t="s">
        <v>147</v>
      </c>
      <c r="AA26" s="62" t="s">
        <v>617</v>
      </c>
      <c r="AB26" s="64" t="s">
        <v>145</v>
      </c>
      <c r="AC26" s="63" t="s">
        <v>567</v>
      </c>
      <c r="AD26" s="62">
        <v>44329</v>
      </c>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row>
    <row r="27" spans="1:81" s="61" customFormat="1" ht="15.75" x14ac:dyDescent="0.25">
      <c r="A27" s="3" t="s">
        <v>220</v>
      </c>
      <c r="B27" s="3" t="s">
        <v>221</v>
      </c>
      <c r="C27" s="3" t="s">
        <v>222</v>
      </c>
      <c r="D27" s="3" t="s">
        <v>141</v>
      </c>
      <c r="E27" s="6">
        <v>92231</v>
      </c>
      <c r="F27" s="3" t="s">
        <v>179</v>
      </c>
      <c r="G27" s="3" t="s">
        <v>158</v>
      </c>
      <c r="H27" s="3" t="s">
        <v>144</v>
      </c>
      <c r="I27" s="65">
        <v>54.894985808893097</v>
      </c>
      <c r="J27" s="4">
        <v>491.08999999999929</v>
      </c>
      <c r="K27" s="4">
        <v>8.2499999999999982</v>
      </c>
      <c r="L27" s="4">
        <v>10.38</v>
      </c>
      <c r="M27" s="4">
        <v>15.96</v>
      </c>
      <c r="N27" s="4">
        <v>52.849999999999987</v>
      </c>
      <c r="O27" s="4">
        <v>472.78999999999877</v>
      </c>
      <c r="P27" s="4">
        <v>0.02</v>
      </c>
      <c r="Q27" s="4">
        <v>0.02</v>
      </c>
      <c r="R27" s="4">
        <v>33.770000000000003</v>
      </c>
      <c r="S27" s="4">
        <v>6.06</v>
      </c>
      <c r="T27" s="4">
        <v>8.3499999999999979</v>
      </c>
      <c r="U27" s="4">
        <v>477.49999999999881</v>
      </c>
      <c r="V27" s="4">
        <v>293.9500000000001</v>
      </c>
      <c r="W27" s="5">
        <v>640</v>
      </c>
      <c r="X27" s="3" t="s">
        <v>145</v>
      </c>
      <c r="Y27" s="7" t="s">
        <v>567</v>
      </c>
      <c r="Z27" s="3" t="s">
        <v>147</v>
      </c>
      <c r="AA27" s="62" t="s">
        <v>619</v>
      </c>
      <c r="AB27" s="64" t="s">
        <v>145</v>
      </c>
      <c r="AC27" s="63" t="s">
        <v>567</v>
      </c>
      <c r="AD27" s="62">
        <v>44209</v>
      </c>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row>
    <row r="28" spans="1:81" s="61" customFormat="1" ht="15.75" x14ac:dyDescent="0.25">
      <c r="A28" s="3" t="s">
        <v>190</v>
      </c>
      <c r="B28" s="3" t="s">
        <v>191</v>
      </c>
      <c r="C28" s="3" t="s">
        <v>192</v>
      </c>
      <c r="D28" s="3" t="s">
        <v>193</v>
      </c>
      <c r="E28" s="6">
        <v>88081</v>
      </c>
      <c r="F28" s="3" t="s">
        <v>194</v>
      </c>
      <c r="G28" s="3" t="s">
        <v>143</v>
      </c>
      <c r="H28" s="3" t="s">
        <v>144</v>
      </c>
      <c r="I28" s="65">
        <v>55.586516853932601</v>
      </c>
      <c r="J28" s="4">
        <v>498.19000000000068</v>
      </c>
      <c r="K28" s="4">
        <v>14.030000000000001</v>
      </c>
      <c r="L28" s="4">
        <v>1.1600000000000001</v>
      </c>
      <c r="M28" s="4">
        <v>0</v>
      </c>
      <c r="N28" s="4">
        <v>3.54</v>
      </c>
      <c r="O28" s="4">
        <v>408.43999999999977</v>
      </c>
      <c r="P28" s="4">
        <v>2.5</v>
      </c>
      <c r="Q28" s="4">
        <v>98.9</v>
      </c>
      <c r="R28" s="4">
        <v>0</v>
      </c>
      <c r="S28" s="4">
        <v>1.6800000000000002</v>
      </c>
      <c r="T28" s="4">
        <v>3.21</v>
      </c>
      <c r="U28" s="4">
        <v>508.49000000000075</v>
      </c>
      <c r="V28" s="4">
        <v>225.55999999999943</v>
      </c>
      <c r="W28" s="5">
        <v>500</v>
      </c>
      <c r="X28" s="3" t="s">
        <v>145</v>
      </c>
      <c r="Y28" s="7" t="s">
        <v>567</v>
      </c>
      <c r="Z28" s="3" t="s">
        <v>147</v>
      </c>
      <c r="AA28" s="62" t="s">
        <v>618</v>
      </c>
      <c r="AB28" s="64" t="s">
        <v>145</v>
      </c>
      <c r="AC28" s="63" t="s">
        <v>567</v>
      </c>
      <c r="AD28" s="62">
        <v>44225</v>
      </c>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row>
    <row r="29" spans="1:81" s="61" customFormat="1" ht="15.75" x14ac:dyDescent="0.25">
      <c r="A29" s="3" t="s">
        <v>200</v>
      </c>
      <c r="B29" s="3" t="s">
        <v>201</v>
      </c>
      <c r="C29" s="3" t="s">
        <v>202</v>
      </c>
      <c r="D29" s="3" t="s">
        <v>163</v>
      </c>
      <c r="E29" s="6">
        <v>71202</v>
      </c>
      <c r="F29" s="3" t="s">
        <v>164</v>
      </c>
      <c r="G29" s="3" t="s">
        <v>143</v>
      </c>
      <c r="H29" s="3" t="s">
        <v>5</v>
      </c>
      <c r="I29" s="65">
        <v>51.049411764705901</v>
      </c>
      <c r="J29" s="4">
        <v>470.10999999999842</v>
      </c>
      <c r="K29" s="4">
        <v>4.6399999999999997</v>
      </c>
      <c r="L29" s="4">
        <v>3.1100000000000003</v>
      </c>
      <c r="M29" s="4">
        <v>0.67</v>
      </c>
      <c r="N29" s="4">
        <v>21.48</v>
      </c>
      <c r="O29" s="4">
        <v>436.51999999999839</v>
      </c>
      <c r="P29" s="4">
        <v>0</v>
      </c>
      <c r="Q29" s="4">
        <v>20.530000000000015</v>
      </c>
      <c r="R29" s="4">
        <v>5.56</v>
      </c>
      <c r="S29" s="4">
        <v>3.38</v>
      </c>
      <c r="T29" s="4">
        <v>9.85</v>
      </c>
      <c r="U29" s="4">
        <v>459.7399999999983</v>
      </c>
      <c r="V29" s="4">
        <v>247.47000000000116</v>
      </c>
      <c r="W29" s="5">
        <v>677</v>
      </c>
      <c r="X29" s="3" t="s">
        <v>145</v>
      </c>
      <c r="Y29" s="7" t="s">
        <v>567</v>
      </c>
      <c r="Z29" s="3" t="s">
        <v>147</v>
      </c>
      <c r="AA29" s="62" t="s">
        <v>581</v>
      </c>
      <c r="AB29" s="64" t="s">
        <v>145</v>
      </c>
      <c r="AC29" s="63" t="s">
        <v>567</v>
      </c>
      <c r="AD29" s="62">
        <v>44125</v>
      </c>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row>
    <row r="30" spans="1:81" s="61" customFormat="1" ht="15.75" x14ac:dyDescent="0.25">
      <c r="A30" s="3" t="s">
        <v>223</v>
      </c>
      <c r="B30" s="3" t="s">
        <v>224</v>
      </c>
      <c r="C30" s="3" t="s">
        <v>36</v>
      </c>
      <c r="D30" s="3" t="s">
        <v>156</v>
      </c>
      <c r="E30" s="6">
        <v>76009</v>
      </c>
      <c r="F30" s="3" t="s">
        <v>225</v>
      </c>
      <c r="G30" s="3" t="s">
        <v>143</v>
      </c>
      <c r="H30" s="3" t="s">
        <v>144</v>
      </c>
      <c r="I30" s="65">
        <v>14.9950980392157</v>
      </c>
      <c r="J30" s="4">
        <v>164.57999999999868</v>
      </c>
      <c r="K30" s="4">
        <v>76.550000000000111</v>
      </c>
      <c r="L30" s="4">
        <v>133.8400000000002</v>
      </c>
      <c r="M30" s="4">
        <v>101.79000000000006</v>
      </c>
      <c r="N30" s="4">
        <v>276.11999999999944</v>
      </c>
      <c r="O30" s="4">
        <v>177.06999999999877</v>
      </c>
      <c r="P30" s="4">
        <v>16.189999999999998</v>
      </c>
      <c r="Q30" s="4">
        <v>7.3799999999999946</v>
      </c>
      <c r="R30" s="4">
        <v>136.5500000000001</v>
      </c>
      <c r="S30" s="4">
        <v>63.099999999999987</v>
      </c>
      <c r="T30" s="4">
        <v>75.27000000000011</v>
      </c>
      <c r="U30" s="4">
        <v>201.83999999999813</v>
      </c>
      <c r="V30" s="4">
        <v>342.76999999999919</v>
      </c>
      <c r="W30" s="5">
        <v>525</v>
      </c>
      <c r="X30" s="3" t="s">
        <v>145</v>
      </c>
      <c r="Y30" s="7" t="s">
        <v>567</v>
      </c>
      <c r="Z30" s="3" t="s">
        <v>147</v>
      </c>
      <c r="AA30" s="62" t="s">
        <v>555</v>
      </c>
      <c r="AB30" s="64" t="s">
        <v>145</v>
      </c>
      <c r="AC30" s="63" t="s">
        <v>567</v>
      </c>
      <c r="AD30" s="62">
        <v>44237</v>
      </c>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row>
    <row r="31" spans="1:81" s="61" customFormat="1" ht="15.75" x14ac:dyDescent="0.25">
      <c r="A31" s="3" t="s">
        <v>8</v>
      </c>
      <c r="B31" s="3" t="s">
        <v>242</v>
      </c>
      <c r="C31" s="3" t="s">
        <v>243</v>
      </c>
      <c r="D31" s="3" t="s">
        <v>236</v>
      </c>
      <c r="E31" s="6">
        <v>33073</v>
      </c>
      <c r="F31" s="3" t="s">
        <v>27</v>
      </c>
      <c r="G31" s="3" t="s">
        <v>158</v>
      </c>
      <c r="H31" s="3" t="s">
        <v>144</v>
      </c>
      <c r="I31" s="65">
        <v>48.772900763358798</v>
      </c>
      <c r="J31" s="4">
        <v>350.8899999999997</v>
      </c>
      <c r="K31" s="4">
        <v>106.5</v>
      </c>
      <c r="L31" s="4">
        <v>0.13</v>
      </c>
      <c r="M31" s="4">
        <v>0</v>
      </c>
      <c r="N31" s="4">
        <v>124.41999999999996</v>
      </c>
      <c r="O31" s="4">
        <v>269.61999999999858</v>
      </c>
      <c r="P31" s="4">
        <v>9.490000000000002</v>
      </c>
      <c r="Q31" s="4">
        <v>53.990000000000073</v>
      </c>
      <c r="R31" s="4">
        <v>15.649999999999999</v>
      </c>
      <c r="S31" s="4">
        <v>42.269999999999996</v>
      </c>
      <c r="T31" s="4">
        <v>38.889999999999979</v>
      </c>
      <c r="U31" s="4">
        <v>360.70999999999987</v>
      </c>
      <c r="V31" s="4">
        <v>234.01000000000133</v>
      </c>
      <c r="W31" s="5">
        <v>700</v>
      </c>
      <c r="X31" s="3" t="s">
        <v>145</v>
      </c>
      <c r="Y31" s="7" t="s">
        <v>567</v>
      </c>
      <c r="Z31" s="3" t="s">
        <v>147</v>
      </c>
      <c r="AA31" s="62" t="s">
        <v>544</v>
      </c>
      <c r="AB31" s="64" t="s">
        <v>145</v>
      </c>
      <c r="AC31" s="63" t="s">
        <v>146</v>
      </c>
      <c r="AD31" s="62">
        <v>44098</v>
      </c>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row>
    <row r="32" spans="1:81" s="61" customFormat="1" ht="15.75" x14ac:dyDescent="0.25">
      <c r="A32" s="3" t="s">
        <v>212</v>
      </c>
      <c r="B32" s="3" t="s">
        <v>213</v>
      </c>
      <c r="C32" s="3" t="s">
        <v>214</v>
      </c>
      <c r="D32" s="3" t="s">
        <v>156</v>
      </c>
      <c r="E32" s="6">
        <v>77032</v>
      </c>
      <c r="F32" s="3" t="s">
        <v>198</v>
      </c>
      <c r="G32" s="3" t="s">
        <v>158</v>
      </c>
      <c r="H32" s="3" t="s">
        <v>144</v>
      </c>
      <c r="I32" s="65">
        <v>39.6830015313936</v>
      </c>
      <c r="J32" s="4">
        <v>414.70999999999805</v>
      </c>
      <c r="K32" s="4">
        <v>16.709999999999987</v>
      </c>
      <c r="L32" s="4">
        <v>1.0300000000000002</v>
      </c>
      <c r="M32" s="4">
        <v>0.2</v>
      </c>
      <c r="N32" s="4">
        <v>0.51</v>
      </c>
      <c r="O32" s="4">
        <v>348.13999999999771</v>
      </c>
      <c r="P32" s="4">
        <v>0.88000000000000023</v>
      </c>
      <c r="Q32" s="4">
        <v>83.120000000000147</v>
      </c>
      <c r="R32" s="4">
        <v>0</v>
      </c>
      <c r="S32" s="4">
        <v>0.47</v>
      </c>
      <c r="T32" s="4">
        <v>0</v>
      </c>
      <c r="U32" s="4">
        <v>432.17999999999881</v>
      </c>
      <c r="V32" s="4">
        <v>305.0799999999976</v>
      </c>
      <c r="W32" s="5">
        <v>750</v>
      </c>
      <c r="X32" s="3" t="s">
        <v>145</v>
      </c>
      <c r="Y32" s="7" t="s">
        <v>567</v>
      </c>
      <c r="Z32" s="3" t="s">
        <v>147</v>
      </c>
      <c r="AA32" s="62" t="s">
        <v>613</v>
      </c>
      <c r="AB32" s="64" t="s">
        <v>145</v>
      </c>
      <c r="AC32" s="63" t="s">
        <v>567</v>
      </c>
      <c r="AD32" s="62">
        <v>44202</v>
      </c>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row>
    <row r="33" spans="1:81" s="61" customFormat="1" ht="15.75" x14ac:dyDescent="0.25">
      <c r="A33" s="3" t="s">
        <v>209</v>
      </c>
      <c r="B33" s="3" t="s">
        <v>210</v>
      </c>
      <c r="C33" s="3" t="s">
        <v>211</v>
      </c>
      <c r="D33" s="3" t="s">
        <v>156</v>
      </c>
      <c r="E33" s="6">
        <v>79925</v>
      </c>
      <c r="F33" s="3" t="s">
        <v>194</v>
      </c>
      <c r="G33" s="3" t="s">
        <v>189</v>
      </c>
      <c r="H33" s="3" t="s">
        <v>144</v>
      </c>
      <c r="I33" s="65">
        <v>36.565445026177997</v>
      </c>
      <c r="J33" s="4">
        <v>233.50999999999948</v>
      </c>
      <c r="K33" s="4">
        <v>71.989999999999995</v>
      </c>
      <c r="L33" s="4">
        <v>68.720000000000027</v>
      </c>
      <c r="M33" s="4">
        <v>49.480000000000004</v>
      </c>
      <c r="N33" s="4">
        <v>165.27999999999997</v>
      </c>
      <c r="O33" s="4">
        <v>169.66999999999967</v>
      </c>
      <c r="P33" s="4">
        <v>21.449999999999996</v>
      </c>
      <c r="Q33" s="4">
        <v>67.299999999999983</v>
      </c>
      <c r="R33" s="4">
        <v>55.16</v>
      </c>
      <c r="S33" s="4">
        <v>43.190000000000005</v>
      </c>
      <c r="T33" s="4">
        <v>30.22000000000002</v>
      </c>
      <c r="U33" s="4">
        <v>295.13000000000062</v>
      </c>
      <c r="V33" s="4">
        <v>265.13999999999942</v>
      </c>
      <c r="W33" s="5">
        <v>600</v>
      </c>
      <c r="X33" s="3" t="s">
        <v>145</v>
      </c>
      <c r="Y33" s="7" t="s">
        <v>567</v>
      </c>
      <c r="Z33" s="3" t="s">
        <v>147</v>
      </c>
      <c r="AA33" s="62" t="s">
        <v>575</v>
      </c>
      <c r="AB33" s="64" t="s">
        <v>145</v>
      </c>
      <c r="AC33" s="63" t="s">
        <v>567</v>
      </c>
      <c r="AD33" s="62">
        <v>44168</v>
      </c>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row>
    <row r="34" spans="1:81" s="61" customFormat="1" ht="15.75" x14ac:dyDescent="0.25">
      <c r="A34" s="3" t="s">
        <v>615</v>
      </c>
      <c r="B34" s="3" t="s">
        <v>614</v>
      </c>
      <c r="C34" s="3" t="s">
        <v>241</v>
      </c>
      <c r="D34" s="3" t="s">
        <v>152</v>
      </c>
      <c r="E34" s="6">
        <v>31537</v>
      </c>
      <c r="F34" s="3" t="s">
        <v>153</v>
      </c>
      <c r="G34" s="3" t="s">
        <v>143</v>
      </c>
      <c r="H34" s="3" t="s">
        <v>5</v>
      </c>
      <c r="I34" s="65">
        <v>33.190961171228501</v>
      </c>
      <c r="J34" s="4">
        <v>317.48999999999683</v>
      </c>
      <c r="K34" s="4">
        <v>33.289999999999992</v>
      </c>
      <c r="L34" s="4">
        <v>35.590000000000011</v>
      </c>
      <c r="M34" s="4">
        <v>31.970000000000002</v>
      </c>
      <c r="N34" s="4">
        <v>85.960000000000065</v>
      </c>
      <c r="O34" s="4">
        <v>332.37999999999681</v>
      </c>
      <c r="P34" s="4">
        <v>0</v>
      </c>
      <c r="Q34" s="4">
        <v>0</v>
      </c>
      <c r="R34" s="4">
        <v>17.019999999999996</v>
      </c>
      <c r="S34" s="4">
        <v>11.93</v>
      </c>
      <c r="T34" s="4">
        <v>13.509999999999998</v>
      </c>
      <c r="U34" s="4">
        <v>375.87999999999676</v>
      </c>
      <c r="V34" s="4">
        <v>131.71000000000026</v>
      </c>
      <c r="W34" s="5">
        <v>544</v>
      </c>
      <c r="X34" s="3" t="s">
        <v>145</v>
      </c>
      <c r="Y34" s="7" t="s">
        <v>567</v>
      </c>
      <c r="Z34" s="3" t="s">
        <v>147</v>
      </c>
      <c r="AA34" s="62" t="s">
        <v>600</v>
      </c>
      <c r="AB34" s="64" t="s">
        <v>145</v>
      </c>
      <c r="AC34" s="63" t="s">
        <v>567</v>
      </c>
      <c r="AD34" s="62">
        <v>44405</v>
      </c>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row>
    <row r="35" spans="1:81" s="61" customFormat="1" ht="15.75" x14ac:dyDescent="0.25">
      <c r="A35" s="3" t="s">
        <v>15</v>
      </c>
      <c r="B35" s="3" t="s">
        <v>255</v>
      </c>
      <c r="C35" s="3" t="s">
        <v>256</v>
      </c>
      <c r="D35" s="3" t="s">
        <v>156</v>
      </c>
      <c r="E35" s="6">
        <v>78046</v>
      </c>
      <c r="F35" s="3" t="s">
        <v>535</v>
      </c>
      <c r="G35" s="3" t="s">
        <v>180</v>
      </c>
      <c r="H35" s="3" t="s">
        <v>5</v>
      </c>
      <c r="I35" s="65">
        <v>49.147835269271397</v>
      </c>
      <c r="J35" s="4">
        <v>402.25000000000028</v>
      </c>
      <c r="K35" s="4">
        <v>1.67</v>
      </c>
      <c r="L35" s="4">
        <v>0.33</v>
      </c>
      <c r="M35" s="4">
        <v>1.66</v>
      </c>
      <c r="N35" s="4">
        <v>6.5300000000000011</v>
      </c>
      <c r="O35" s="4">
        <v>398.62000000000029</v>
      </c>
      <c r="P35" s="4">
        <v>0</v>
      </c>
      <c r="Q35" s="4">
        <v>0.76</v>
      </c>
      <c r="R35" s="4">
        <v>1.08</v>
      </c>
      <c r="S35" s="4">
        <v>0</v>
      </c>
      <c r="T35" s="4">
        <v>3.41</v>
      </c>
      <c r="U35" s="4">
        <v>401.4200000000003</v>
      </c>
      <c r="V35" s="4">
        <v>238.10999999999987</v>
      </c>
      <c r="W35" s="5">
        <v>275</v>
      </c>
      <c r="X35" s="3" t="s">
        <v>145</v>
      </c>
      <c r="Y35" s="7" t="s">
        <v>208</v>
      </c>
      <c r="Z35" s="3" t="s">
        <v>147</v>
      </c>
      <c r="AA35" s="62" t="s">
        <v>616</v>
      </c>
      <c r="AB35" s="64" t="s">
        <v>145</v>
      </c>
      <c r="AC35" s="63" t="s">
        <v>208</v>
      </c>
      <c r="AD35" s="62">
        <v>44265</v>
      </c>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row>
    <row r="36" spans="1:81" s="61" customFormat="1" ht="15.75" x14ac:dyDescent="0.25">
      <c r="A36" s="3" t="s">
        <v>233</v>
      </c>
      <c r="B36" s="3" t="s">
        <v>234</v>
      </c>
      <c r="C36" s="3" t="s">
        <v>235</v>
      </c>
      <c r="D36" s="3" t="s">
        <v>236</v>
      </c>
      <c r="E36" s="6">
        <v>33194</v>
      </c>
      <c r="F36" s="3" t="s">
        <v>27</v>
      </c>
      <c r="G36" s="3" t="s">
        <v>189</v>
      </c>
      <c r="H36" s="3" t="s">
        <v>5</v>
      </c>
      <c r="I36" s="65">
        <v>42.621951219512198</v>
      </c>
      <c r="J36" s="4">
        <v>0.09</v>
      </c>
      <c r="K36" s="4">
        <v>0.14000000000000001</v>
      </c>
      <c r="L36" s="4">
        <v>160.91999999999996</v>
      </c>
      <c r="M36" s="4">
        <v>240.4200000000001</v>
      </c>
      <c r="N36" s="4">
        <v>305.84000000000009</v>
      </c>
      <c r="O36" s="4">
        <v>95.550000000000182</v>
      </c>
      <c r="P36" s="4">
        <v>0.17</v>
      </c>
      <c r="Q36" s="4">
        <v>0.01</v>
      </c>
      <c r="R36" s="4">
        <v>152.30999999999986</v>
      </c>
      <c r="S36" s="4">
        <v>32.190000000000005</v>
      </c>
      <c r="T36" s="4">
        <v>22.43</v>
      </c>
      <c r="U36" s="4">
        <v>194.64000000000019</v>
      </c>
      <c r="V36" s="4">
        <v>292.86</v>
      </c>
      <c r="W36" s="5">
        <v>450</v>
      </c>
      <c r="X36" s="3" t="s">
        <v>145</v>
      </c>
      <c r="Y36" s="7" t="s">
        <v>567</v>
      </c>
      <c r="Z36" s="3" t="s">
        <v>147</v>
      </c>
      <c r="AA36" s="62" t="s">
        <v>612</v>
      </c>
      <c r="AB36" s="64" t="s">
        <v>145</v>
      </c>
      <c r="AC36" s="63" t="s">
        <v>567</v>
      </c>
      <c r="AD36" s="62">
        <v>44419</v>
      </c>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row>
    <row r="37" spans="1:81" s="61" customFormat="1" ht="15.75" x14ac:dyDescent="0.25">
      <c r="A37" s="3" t="s">
        <v>608</v>
      </c>
      <c r="B37" s="3" t="s">
        <v>607</v>
      </c>
      <c r="C37" s="3" t="s">
        <v>267</v>
      </c>
      <c r="D37" s="3" t="s">
        <v>167</v>
      </c>
      <c r="E37" s="6">
        <v>85132</v>
      </c>
      <c r="F37" s="3" t="s">
        <v>168</v>
      </c>
      <c r="G37" s="3" t="s">
        <v>207</v>
      </c>
      <c r="H37" s="3" t="s">
        <v>5</v>
      </c>
      <c r="I37" s="65">
        <v>15.7908594138102</v>
      </c>
      <c r="J37" s="4">
        <v>95.870000000000687</v>
      </c>
      <c r="K37" s="4">
        <v>43.79000000000002</v>
      </c>
      <c r="L37" s="4">
        <v>121.47000000000001</v>
      </c>
      <c r="M37" s="4">
        <v>116.22000000000006</v>
      </c>
      <c r="N37" s="4">
        <v>240.12999999999994</v>
      </c>
      <c r="O37" s="4">
        <v>136.30000000000086</v>
      </c>
      <c r="P37" s="4">
        <v>0.11999999999999998</v>
      </c>
      <c r="Q37" s="4">
        <v>0.80000000000000049</v>
      </c>
      <c r="R37" s="4">
        <v>82.28000000000003</v>
      </c>
      <c r="S37" s="4">
        <v>18.339999999999986</v>
      </c>
      <c r="T37" s="4">
        <v>22.330000000000013</v>
      </c>
      <c r="U37" s="4">
        <v>254.39999999999864</v>
      </c>
      <c r="V37" s="4">
        <v>254.93999999999744</v>
      </c>
      <c r="W37" s="5"/>
      <c r="X37" s="3" t="s">
        <v>145</v>
      </c>
      <c r="Y37" s="7" t="s">
        <v>208</v>
      </c>
      <c r="Z37" s="3" t="s">
        <v>148</v>
      </c>
      <c r="AA37" s="62" t="s">
        <v>604</v>
      </c>
      <c r="AB37" s="64" t="s">
        <v>145</v>
      </c>
      <c r="AC37" s="63" t="s">
        <v>208</v>
      </c>
      <c r="AD37" s="62">
        <v>44434</v>
      </c>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row>
    <row r="38" spans="1:81" s="61" customFormat="1" ht="15.75" x14ac:dyDescent="0.25">
      <c r="A38" s="3" t="s">
        <v>35</v>
      </c>
      <c r="B38" s="3" t="s">
        <v>215</v>
      </c>
      <c r="C38" s="3" t="s">
        <v>216</v>
      </c>
      <c r="D38" s="3" t="s">
        <v>163</v>
      </c>
      <c r="E38" s="6">
        <v>70576</v>
      </c>
      <c r="F38" s="3" t="s">
        <v>164</v>
      </c>
      <c r="G38" s="3" t="s">
        <v>165</v>
      </c>
      <c r="H38" s="3" t="s">
        <v>5</v>
      </c>
      <c r="I38" s="65">
        <v>75.766176470588206</v>
      </c>
      <c r="J38" s="4">
        <v>177.4499999999999</v>
      </c>
      <c r="K38" s="4">
        <v>81.910000000000011</v>
      </c>
      <c r="L38" s="4">
        <v>74.150000000000048</v>
      </c>
      <c r="M38" s="4">
        <v>27.12</v>
      </c>
      <c r="N38" s="4">
        <v>139.18999999999997</v>
      </c>
      <c r="O38" s="4">
        <v>221.43999999999966</v>
      </c>
      <c r="P38" s="4">
        <v>0</v>
      </c>
      <c r="Q38" s="4">
        <v>0</v>
      </c>
      <c r="R38" s="4">
        <v>66.600000000000023</v>
      </c>
      <c r="S38" s="4">
        <v>34.11</v>
      </c>
      <c r="T38" s="4">
        <v>26.549999999999997</v>
      </c>
      <c r="U38" s="4">
        <v>233.36999999999972</v>
      </c>
      <c r="V38" s="4">
        <v>247.6099999999997</v>
      </c>
      <c r="W38" s="5"/>
      <c r="X38" s="3" t="s">
        <v>145</v>
      </c>
      <c r="Y38" s="7" t="s">
        <v>567</v>
      </c>
      <c r="Z38" s="3" t="s">
        <v>147</v>
      </c>
      <c r="AA38" s="62" t="s">
        <v>611</v>
      </c>
      <c r="AB38" s="64" t="s">
        <v>145</v>
      </c>
      <c r="AC38" s="63" t="s">
        <v>567</v>
      </c>
      <c r="AD38" s="62">
        <v>44140</v>
      </c>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row>
    <row r="39" spans="1:81" s="61" customFormat="1" ht="15.75" x14ac:dyDescent="0.25">
      <c r="A39" s="3" t="s">
        <v>610</v>
      </c>
      <c r="B39" s="3" t="s">
        <v>248</v>
      </c>
      <c r="C39" s="3" t="s">
        <v>31</v>
      </c>
      <c r="D39" s="3" t="s">
        <v>156</v>
      </c>
      <c r="E39" s="6">
        <v>76574</v>
      </c>
      <c r="F39" s="3" t="s">
        <v>157</v>
      </c>
      <c r="G39" s="3" t="s">
        <v>143</v>
      </c>
      <c r="H39" s="3" t="s">
        <v>5</v>
      </c>
      <c r="I39" s="65">
        <v>33.747913188647701</v>
      </c>
      <c r="J39" s="4">
        <v>347.10999999999672</v>
      </c>
      <c r="K39" s="4">
        <v>6.06</v>
      </c>
      <c r="L39" s="4">
        <v>1.34</v>
      </c>
      <c r="M39" s="4">
        <v>0</v>
      </c>
      <c r="N39" s="4">
        <v>16.649999999999995</v>
      </c>
      <c r="O39" s="4">
        <v>337.859999999997</v>
      </c>
      <c r="P39" s="4">
        <v>0</v>
      </c>
      <c r="Q39" s="4">
        <v>0</v>
      </c>
      <c r="R39" s="4">
        <v>0.81</v>
      </c>
      <c r="S39" s="4">
        <v>2.0200000000000005</v>
      </c>
      <c r="T39" s="4">
        <v>12.299999999999999</v>
      </c>
      <c r="U39" s="4">
        <v>339.37999999999698</v>
      </c>
      <c r="V39" s="4">
        <v>137.03999999999994</v>
      </c>
      <c r="W39" s="5">
        <v>461</v>
      </c>
      <c r="X39" s="3" t="s">
        <v>145</v>
      </c>
      <c r="Y39" s="7" t="s">
        <v>567</v>
      </c>
      <c r="Z39" s="3" t="s">
        <v>147</v>
      </c>
      <c r="AA39" s="62" t="s">
        <v>609</v>
      </c>
      <c r="AB39" s="64" t="s">
        <v>145</v>
      </c>
      <c r="AC39" s="63" t="s">
        <v>567</v>
      </c>
      <c r="AD39" s="62">
        <v>44286</v>
      </c>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row>
    <row r="40" spans="1:81" s="61" customFormat="1" ht="15.75" x14ac:dyDescent="0.25">
      <c r="A40" s="3" t="s">
        <v>606</v>
      </c>
      <c r="B40" s="3" t="s">
        <v>605</v>
      </c>
      <c r="C40" s="3" t="s">
        <v>197</v>
      </c>
      <c r="D40" s="3" t="s">
        <v>156</v>
      </c>
      <c r="E40" s="6">
        <v>77301</v>
      </c>
      <c r="F40" s="3" t="s">
        <v>198</v>
      </c>
      <c r="G40" s="3" t="s">
        <v>165</v>
      </c>
      <c r="H40" s="3" t="s">
        <v>144</v>
      </c>
      <c r="I40" s="65">
        <v>42.569942196531798</v>
      </c>
      <c r="J40" s="4">
        <v>313.4299999999995</v>
      </c>
      <c r="K40" s="4">
        <v>3.13</v>
      </c>
      <c r="L40" s="4">
        <v>0</v>
      </c>
      <c r="M40" s="4">
        <v>0</v>
      </c>
      <c r="N40" s="4">
        <v>4.2</v>
      </c>
      <c r="O40" s="4">
        <v>312.35999999999956</v>
      </c>
      <c r="P40" s="4">
        <v>0</v>
      </c>
      <c r="Q40" s="4">
        <v>0</v>
      </c>
      <c r="R40" s="4">
        <v>1</v>
      </c>
      <c r="S40" s="4">
        <v>1</v>
      </c>
      <c r="T40" s="4">
        <v>2.2000000000000002</v>
      </c>
      <c r="U40" s="4">
        <v>312.35999999999956</v>
      </c>
      <c r="V40" s="4">
        <v>165.70000000000087</v>
      </c>
      <c r="W40" s="5"/>
      <c r="X40" s="3" t="s">
        <v>145</v>
      </c>
      <c r="Y40" s="7" t="s">
        <v>525</v>
      </c>
      <c r="Z40" s="3" t="s">
        <v>254</v>
      </c>
      <c r="AA40" s="62" t="s">
        <v>536</v>
      </c>
      <c r="AB40" s="64" t="s">
        <v>145</v>
      </c>
      <c r="AC40" s="63" t="s">
        <v>525</v>
      </c>
      <c r="AD40" s="62">
        <v>44183</v>
      </c>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row>
    <row r="41" spans="1:81" s="61" customFormat="1" ht="15.75" x14ac:dyDescent="0.25">
      <c r="A41" s="3" t="s">
        <v>257</v>
      </c>
      <c r="B41" s="3" t="s">
        <v>258</v>
      </c>
      <c r="C41" s="3" t="s">
        <v>259</v>
      </c>
      <c r="D41" s="3" t="s">
        <v>163</v>
      </c>
      <c r="E41" s="6">
        <v>71334</v>
      </c>
      <c r="F41" s="3" t="s">
        <v>164</v>
      </c>
      <c r="G41" s="3" t="s">
        <v>143</v>
      </c>
      <c r="H41" s="3" t="s">
        <v>5</v>
      </c>
      <c r="I41" s="65">
        <v>68.939351198871606</v>
      </c>
      <c r="J41" s="4">
        <v>295.44999999999919</v>
      </c>
      <c r="K41" s="4">
        <v>6.93</v>
      </c>
      <c r="L41" s="4">
        <v>1.77</v>
      </c>
      <c r="M41" s="4">
        <v>0.01</v>
      </c>
      <c r="N41" s="4">
        <v>10.999999999999998</v>
      </c>
      <c r="O41" s="4">
        <v>293.15999999999923</v>
      </c>
      <c r="P41" s="4">
        <v>0</v>
      </c>
      <c r="Q41" s="4">
        <v>0</v>
      </c>
      <c r="R41" s="4">
        <v>3.14</v>
      </c>
      <c r="S41" s="4">
        <v>2.3000000000000003</v>
      </c>
      <c r="T41" s="4">
        <v>2.9299999999999997</v>
      </c>
      <c r="U41" s="4">
        <v>295.78999999999905</v>
      </c>
      <c r="V41" s="4">
        <v>199.91000000000048</v>
      </c>
      <c r="W41" s="5">
        <v>361</v>
      </c>
      <c r="X41" s="3" t="s">
        <v>145</v>
      </c>
      <c r="Y41" s="7" t="s">
        <v>567</v>
      </c>
      <c r="Z41" s="3" t="s">
        <v>147</v>
      </c>
      <c r="AA41" s="62" t="s">
        <v>594</v>
      </c>
      <c r="AB41" s="64" t="s">
        <v>145</v>
      </c>
      <c r="AC41" s="63" t="s">
        <v>567</v>
      </c>
      <c r="AD41" s="62">
        <v>44427</v>
      </c>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row>
    <row r="42" spans="1:81" s="61" customFormat="1" ht="15.75" x14ac:dyDescent="0.25">
      <c r="A42" s="3" t="s">
        <v>249</v>
      </c>
      <c r="B42" s="3" t="s">
        <v>250</v>
      </c>
      <c r="C42" s="3" t="s">
        <v>251</v>
      </c>
      <c r="D42" s="3" t="s">
        <v>252</v>
      </c>
      <c r="E42" s="6">
        <v>14020</v>
      </c>
      <c r="F42" s="3" t="s">
        <v>253</v>
      </c>
      <c r="G42" s="3" t="s">
        <v>189</v>
      </c>
      <c r="H42" s="3" t="s">
        <v>144</v>
      </c>
      <c r="I42" s="65">
        <v>80.337209302325604</v>
      </c>
      <c r="J42" s="4">
        <v>51.249999999999993</v>
      </c>
      <c r="K42" s="4">
        <v>26.229999999999997</v>
      </c>
      <c r="L42" s="4">
        <v>87.350000000000037</v>
      </c>
      <c r="M42" s="4">
        <v>127.54999999999993</v>
      </c>
      <c r="N42" s="4">
        <v>206.33999999999989</v>
      </c>
      <c r="O42" s="4">
        <v>86.04</v>
      </c>
      <c r="P42" s="4">
        <v>0</v>
      </c>
      <c r="Q42" s="4">
        <v>0</v>
      </c>
      <c r="R42" s="4">
        <v>136.22999999999993</v>
      </c>
      <c r="S42" s="4">
        <v>15.58</v>
      </c>
      <c r="T42" s="4">
        <v>13.96</v>
      </c>
      <c r="U42" s="4">
        <v>126.61000000000003</v>
      </c>
      <c r="V42" s="4">
        <v>236.4799999999999</v>
      </c>
      <c r="W42" s="5">
        <v>400</v>
      </c>
      <c r="X42" s="3" t="s">
        <v>145</v>
      </c>
      <c r="Y42" s="7" t="s">
        <v>567</v>
      </c>
      <c r="Z42" s="3" t="s">
        <v>147</v>
      </c>
      <c r="AA42" s="62" t="s">
        <v>604</v>
      </c>
      <c r="AB42" s="64" t="s">
        <v>145</v>
      </c>
      <c r="AC42" s="63" t="s">
        <v>567</v>
      </c>
      <c r="AD42" s="62">
        <v>44434</v>
      </c>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row>
    <row r="43" spans="1:81" s="61" customFormat="1" ht="15.75" x14ac:dyDescent="0.25">
      <c r="A43" s="3" t="s">
        <v>16</v>
      </c>
      <c r="B43" s="3" t="s">
        <v>293</v>
      </c>
      <c r="C43" s="3" t="s">
        <v>256</v>
      </c>
      <c r="D43" s="3" t="s">
        <v>156</v>
      </c>
      <c r="E43" s="6">
        <v>78041</v>
      </c>
      <c r="F43" s="3" t="s">
        <v>535</v>
      </c>
      <c r="G43" s="3" t="s">
        <v>143</v>
      </c>
      <c r="H43" s="3" t="s">
        <v>144</v>
      </c>
      <c r="I43" s="65">
        <v>37.949367088607602</v>
      </c>
      <c r="J43" s="4">
        <v>233.86000000000027</v>
      </c>
      <c r="K43" s="4">
        <v>5.1499999999999977</v>
      </c>
      <c r="L43" s="4">
        <v>1.6300000000000003</v>
      </c>
      <c r="M43" s="4">
        <v>5.2900000000000009</v>
      </c>
      <c r="N43" s="4">
        <v>3.7099999999999906</v>
      </c>
      <c r="O43" s="4">
        <v>139.45999999999992</v>
      </c>
      <c r="P43" s="4">
        <v>4.9499999999999993</v>
      </c>
      <c r="Q43" s="4">
        <v>97.80999999999996</v>
      </c>
      <c r="R43" s="4">
        <v>3.2899999999999938</v>
      </c>
      <c r="S43" s="4">
        <v>2.2399999999999989</v>
      </c>
      <c r="T43" s="4">
        <v>2.5599999999999987</v>
      </c>
      <c r="U43" s="4">
        <v>237.84000000000029</v>
      </c>
      <c r="V43" s="4">
        <v>113.64999999999986</v>
      </c>
      <c r="W43" s="5"/>
      <c r="X43" s="3" t="s">
        <v>145</v>
      </c>
      <c r="Y43" s="7" t="s">
        <v>525</v>
      </c>
      <c r="Z43" s="3" t="s">
        <v>254</v>
      </c>
      <c r="AA43" s="62" t="s">
        <v>603</v>
      </c>
      <c r="AB43" s="64" t="s">
        <v>145</v>
      </c>
      <c r="AC43" s="63" t="s">
        <v>525</v>
      </c>
      <c r="AD43" s="62">
        <v>44343</v>
      </c>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row>
    <row r="44" spans="1:81" s="61" customFormat="1" ht="15.75" x14ac:dyDescent="0.25">
      <c r="A44" s="3" t="s">
        <v>23</v>
      </c>
      <c r="B44" s="3" t="s">
        <v>333</v>
      </c>
      <c r="C44" s="3" t="s">
        <v>256</v>
      </c>
      <c r="D44" s="3" t="s">
        <v>156</v>
      </c>
      <c r="E44" s="6">
        <v>78046</v>
      </c>
      <c r="F44" s="3" t="s">
        <v>535</v>
      </c>
      <c r="G44" s="3" t="s">
        <v>143</v>
      </c>
      <c r="H44" s="3" t="s">
        <v>144</v>
      </c>
      <c r="I44" s="65">
        <v>38.910411622276001</v>
      </c>
      <c r="J44" s="4">
        <v>69.360000000000085</v>
      </c>
      <c r="K44" s="4">
        <v>6.99</v>
      </c>
      <c r="L44" s="4">
        <v>39.640000000000008</v>
      </c>
      <c r="M44" s="4">
        <v>112.11999999999998</v>
      </c>
      <c r="N44" s="4">
        <v>67.200000000000045</v>
      </c>
      <c r="O44" s="4">
        <v>126.00000000000007</v>
      </c>
      <c r="P44" s="4">
        <v>12.01</v>
      </c>
      <c r="Q44" s="4">
        <v>22.899999999999995</v>
      </c>
      <c r="R44" s="4">
        <v>30.710000000000012</v>
      </c>
      <c r="S44" s="4">
        <v>11.159999999999998</v>
      </c>
      <c r="T44" s="4">
        <v>14.469999999999999</v>
      </c>
      <c r="U44" s="4">
        <v>171.77000000000027</v>
      </c>
      <c r="V44" s="4">
        <v>137.07000000000016</v>
      </c>
      <c r="W44" s="5"/>
      <c r="X44" s="3" t="s">
        <v>145</v>
      </c>
      <c r="Y44" s="7" t="s">
        <v>567</v>
      </c>
      <c r="Z44" s="3" t="s">
        <v>147</v>
      </c>
      <c r="AA44" s="62" t="s">
        <v>602</v>
      </c>
      <c r="AB44" s="64" t="s">
        <v>145</v>
      </c>
      <c r="AC44" s="63" t="s">
        <v>567</v>
      </c>
      <c r="AD44" s="62">
        <v>44230</v>
      </c>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row>
    <row r="45" spans="1:81" s="61" customFormat="1" ht="17.100000000000001" customHeight="1" x14ac:dyDescent="0.25">
      <c r="A45" s="3" t="s">
        <v>9</v>
      </c>
      <c r="B45" s="3" t="s">
        <v>283</v>
      </c>
      <c r="C45" s="3" t="s">
        <v>28</v>
      </c>
      <c r="D45" s="3" t="s">
        <v>163</v>
      </c>
      <c r="E45" s="6">
        <v>71303</v>
      </c>
      <c r="F45" s="3" t="s">
        <v>164</v>
      </c>
      <c r="G45" s="3" t="s">
        <v>284</v>
      </c>
      <c r="H45" s="3" t="s">
        <v>5</v>
      </c>
      <c r="I45" s="65">
        <v>3.66933382954968</v>
      </c>
      <c r="J45" s="4">
        <v>93.91999999999976</v>
      </c>
      <c r="K45" s="4">
        <v>23.950000000000056</v>
      </c>
      <c r="L45" s="4">
        <v>41.420000000000144</v>
      </c>
      <c r="M45" s="4">
        <v>40.360000000000177</v>
      </c>
      <c r="N45" s="4">
        <v>97.570000000000277</v>
      </c>
      <c r="O45" s="4">
        <v>102.07999999999998</v>
      </c>
      <c r="P45" s="4">
        <v>0</v>
      </c>
      <c r="Q45" s="4">
        <v>0</v>
      </c>
      <c r="R45" s="4">
        <v>40.910000000000181</v>
      </c>
      <c r="S45" s="4">
        <v>18.199999999999989</v>
      </c>
      <c r="T45" s="4">
        <v>20.770000000000046</v>
      </c>
      <c r="U45" s="4">
        <v>119.77000000000037</v>
      </c>
      <c r="V45" s="4">
        <v>195.43000000000006</v>
      </c>
      <c r="W45" s="5"/>
      <c r="X45" s="3" t="s">
        <v>166</v>
      </c>
      <c r="Y45" s="7"/>
      <c r="Z45" s="3"/>
      <c r="AA45" s="62"/>
      <c r="AB45" s="64" t="s">
        <v>166</v>
      </c>
      <c r="AC45" s="63"/>
      <c r="AD45" s="62"/>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row>
    <row r="46" spans="1:81" s="61" customFormat="1" ht="15.75" x14ac:dyDescent="0.25">
      <c r="A46" s="3" t="s">
        <v>265</v>
      </c>
      <c r="B46" s="3" t="s">
        <v>266</v>
      </c>
      <c r="C46" s="3" t="s">
        <v>267</v>
      </c>
      <c r="D46" s="3" t="s">
        <v>167</v>
      </c>
      <c r="E46" s="6">
        <v>85132</v>
      </c>
      <c r="F46" s="3" t="s">
        <v>168</v>
      </c>
      <c r="G46" s="3" t="s">
        <v>189</v>
      </c>
      <c r="H46" s="3" t="s">
        <v>5</v>
      </c>
      <c r="I46" s="65">
        <v>7.8921271763815302</v>
      </c>
      <c r="J46" s="4">
        <v>164.2999999999999</v>
      </c>
      <c r="K46" s="4">
        <v>14.889999999999986</v>
      </c>
      <c r="L46" s="4">
        <v>1.620000000000001</v>
      </c>
      <c r="M46" s="4">
        <v>1.6400000000000008</v>
      </c>
      <c r="N46" s="4">
        <v>16.469999999999953</v>
      </c>
      <c r="O46" s="4">
        <v>165.91999999999993</v>
      </c>
      <c r="P46" s="4">
        <v>0.02</v>
      </c>
      <c r="Q46" s="4">
        <v>0.04</v>
      </c>
      <c r="R46" s="4">
        <v>1.7900000000000003</v>
      </c>
      <c r="S46" s="4">
        <v>2.2999999999999989</v>
      </c>
      <c r="T46" s="4">
        <v>3.6099999999999972</v>
      </c>
      <c r="U46" s="4">
        <v>174.75000000000017</v>
      </c>
      <c r="V46" s="4">
        <v>45.550000000000026</v>
      </c>
      <c r="W46" s="5">
        <v>392</v>
      </c>
      <c r="X46" s="3" t="s">
        <v>145</v>
      </c>
      <c r="Y46" s="7" t="s">
        <v>567</v>
      </c>
      <c r="Z46" s="3" t="s">
        <v>147</v>
      </c>
      <c r="AA46" s="62" t="s">
        <v>601</v>
      </c>
      <c r="AB46" s="64" t="s">
        <v>145</v>
      </c>
      <c r="AC46" s="63" t="s">
        <v>567</v>
      </c>
      <c r="AD46" s="62">
        <v>44294</v>
      </c>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row>
    <row r="47" spans="1:81" s="61" customFormat="1" ht="15.75" x14ac:dyDescent="0.25">
      <c r="A47" s="3" t="s">
        <v>288</v>
      </c>
      <c r="B47" s="3" t="s">
        <v>289</v>
      </c>
      <c r="C47" s="3" t="s">
        <v>290</v>
      </c>
      <c r="D47" s="3" t="s">
        <v>236</v>
      </c>
      <c r="E47" s="6">
        <v>32063</v>
      </c>
      <c r="F47" s="3" t="s">
        <v>27</v>
      </c>
      <c r="G47" s="3" t="s">
        <v>165</v>
      </c>
      <c r="H47" s="3" t="s">
        <v>144</v>
      </c>
      <c r="I47" s="65">
        <v>40.598039215686299</v>
      </c>
      <c r="J47" s="4">
        <v>10.389999999999997</v>
      </c>
      <c r="K47" s="4">
        <v>27.590000000000007</v>
      </c>
      <c r="L47" s="4">
        <v>77.369999999999933</v>
      </c>
      <c r="M47" s="4">
        <v>58.1</v>
      </c>
      <c r="N47" s="4">
        <v>133.69000000000003</v>
      </c>
      <c r="O47" s="4">
        <v>27.740000000000006</v>
      </c>
      <c r="P47" s="4">
        <v>8.23</v>
      </c>
      <c r="Q47" s="4">
        <v>3.79</v>
      </c>
      <c r="R47" s="4">
        <v>68.41</v>
      </c>
      <c r="S47" s="4">
        <v>20.300000000000008</v>
      </c>
      <c r="T47" s="4">
        <v>15.020000000000001</v>
      </c>
      <c r="U47" s="4">
        <v>69.72</v>
      </c>
      <c r="V47" s="4">
        <v>132.12000000000012</v>
      </c>
      <c r="W47" s="5">
        <v>192</v>
      </c>
      <c r="X47" s="3" t="s">
        <v>145</v>
      </c>
      <c r="Y47" s="7" t="s">
        <v>525</v>
      </c>
      <c r="Z47" s="3" t="s">
        <v>254</v>
      </c>
      <c r="AA47" s="62" t="s">
        <v>583</v>
      </c>
      <c r="AB47" s="64" t="s">
        <v>145</v>
      </c>
      <c r="AC47" s="63" t="s">
        <v>525</v>
      </c>
      <c r="AD47" s="62">
        <v>44336</v>
      </c>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row>
    <row r="48" spans="1:81" s="61" customFormat="1" ht="15.75" x14ac:dyDescent="0.25">
      <c r="A48" s="3" t="s">
        <v>285</v>
      </c>
      <c r="B48" s="3" t="s">
        <v>286</v>
      </c>
      <c r="C48" s="3" t="s">
        <v>287</v>
      </c>
      <c r="D48" s="3" t="s">
        <v>231</v>
      </c>
      <c r="E48" s="6">
        <v>22427</v>
      </c>
      <c r="F48" s="3" t="s">
        <v>232</v>
      </c>
      <c r="G48" s="3" t="s">
        <v>143</v>
      </c>
      <c r="H48" s="3" t="s">
        <v>144</v>
      </c>
      <c r="I48" s="65">
        <v>50.859259259259296</v>
      </c>
      <c r="J48" s="4">
        <v>30.44</v>
      </c>
      <c r="K48" s="4">
        <v>32.349999999999994</v>
      </c>
      <c r="L48" s="4">
        <v>44.969999999999985</v>
      </c>
      <c r="M48" s="4">
        <v>63.410000000000075</v>
      </c>
      <c r="N48" s="4">
        <v>121.58000000000001</v>
      </c>
      <c r="O48" s="4">
        <v>49.589999999999989</v>
      </c>
      <c r="P48" s="4">
        <v>0</v>
      </c>
      <c r="Q48" s="4">
        <v>0</v>
      </c>
      <c r="R48" s="4">
        <v>48.280000000000015</v>
      </c>
      <c r="S48" s="4">
        <v>22.4</v>
      </c>
      <c r="T48" s="4">
        <v>14.66</v>
      </c>
      <c r="U48" s="4">
        <v>85.830000000000041</v>
      </c>
      <c r="V48" s="4">
        <v>109.92000000000003</v>
      </c>
      <c r="W48" s="5">
        <v>224</v>
      </c>
      <c r="X48" s="3" t="s">
        <v>145</v>
      </c>
      <c r="Y48" s="7" t="s">
        <v>567</v>
      </c>
      <c r="Z48" s="3" t="s">
        <v>147</v>
      </c>
      <c r="AA48" s="62" t="s">
        <v>599</v>
      </c>
      <c r="AB48" s="64" t="s">
        <v>145</v>
      </c>
      <c r="AC48" s="63" t="s">
        <v>567</v>
      </c>
      <c r="AD48" s="62">
        <v>44314</v>
      </c>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row>
    <row r="49" spans="1:81" s="61" customFormat="1" ht="15.75" x14ac:dyDescent="0.25">
      <c r="A49" s="3" t="s">
        <v>291</v>
      </c>
      <c r="B49" s="3" t="s">
        <v>292</v>
      </c>
      <c r="C49" s="3" t="s">
        <v>241</v>
      </c>
      <c r="D49" s="3" t="s">
        <v>152</v>
      </c>
      <c r="E49" s="6">
        <v>31537</v>
      </c>
      <c r="F49" s="3" t="s">
        <v>153</v>
      </c>
      <c r="G49" s="3" t="s">
        <v>143</v>
      </c>
      <c r="H49" s="3" t="s">
        <v>5</v>
      </c>
      <c r="I49" s="65">
        <v>28.586726998491699</v>
      </c>
      <c r="J49" s="4">
        <v>78.700000000000273</v>
      </c>
      <c r="K49" s="4">
        <v>11.87</v>
      </c>
      <c r="L49" s="4">
        <v>15.62</v>
      </c>
      <c r="M49" s="4">
        <v>59.400000000000048</v>
      </c>
      <c r="N49" s="4">
        <v>78.420000000000059</v>
      </c>
      <c r="O49" s="4">
        <v>87.170000000000215</v>
      </c>
      <c r="P49" s="4">
        <v>0</v>
      </c>
      <c r="Q49" s="4">
        <v>0</v>
      </c>
      <c r="R49" s="4">
        <v>29.52</v>
      </c>
      <c r="S49" s="4">
        <v>5.79</v>
      </c>
      <c r="T49" s="4">
        <v>0.43999999999999995</v>
      </c>
      <c r="U49" s="4">
        <v>129.84000000000026</v>
      </c>
      <c r="V49" s="4">
        <v>92.660000000000124</v>
      </c>
      <c r="W49" s="5">
        <v>338</v>
      </c>
      <c r="X49" s="3" t="s">
        <v>145</v>
      </c>
      <c r="Y49" s="7" t="s">
        <v>567</v>
      </c>
      <c r="Z49" s="3" t="s">
        <v>147</v>
      </c>
      <c r="AA49" s="62" t="s">
        <v>600</v>
      </c>
      <c r="AB49" s="64" t="s">
        <v>145</v>
      </c>
      <c r="AC49" s="63" t="s">
        <v>567</v>
      </c>
      <c r="AD49" s="62">
        <v>44407</v>
      </c>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row>
    <row r="50" spans="1:81" s="61" customFormat="1" ht="15.75" x14ac:dyDescent="0.25">
      <c r="A50" s="3" t="s">
        <v>294</v>
      </c>
      <c r="B50" s="3" t="s">
        <v>295</v>
      </c>
      <c r="C50" s="3" t="s">
        <v>20</v>
      </c>
      <c r="D50" s="3" t="s">
        <v>226</v>
      </c>
      <c r="E50" s="6">
        <v>7201</v>
      </c>
      <c r="F50" s="3" t="s">
        <v>227</v>
      </c>
      <c r="G50" s="3" t="s">
        <v>158</v>
      </c>
      <c r="H50" s="3" t="s">
        <v>144</v>
      </c>
      <c r="I50" s="65">
        <v>15.742647058823501</v>
      </c>
      <c r="J50" s="4">
        <v>83.990000000000009</v>
      </c>
      <c r="K50" s="4">
        <v>55.140000000000015</v>
      </c>
      <c r="L50" s="4">
        <v>5.5699999999999763</v>
      </c>
      <c r="M50" s="4">
        <v>2.6899999999999977</v>
      </c>
      <c r="N50" s="4">
        <v>27.659999999999993</v>
      </c>
      <c r="O50" s="4">
        <v>100.47000000000001</v>
      </c>
      <c r="P50" s="4">
        <v>4.46</v>
      </c>
      <c r="Q50" s="4">
        <v>14.799999999999994</v>
      </c>
      <c r="R50" s="4">
        <v>5.35</v>
      </c>
      <c r="S50" s="4">
        <v>6.5299999999999994</v>
      </c>
      <c r="T50" s="4">
        <v>10.990000000000002</v>
      </c>
      <c r="U50" s="4">
        <v>124.52000000000002</v>
      </c>
      <c r="V50" s="4">
        <v>81.710000000000107</v>
      </c>
      <c r="W50" s="5">
        <v>285</v>
      </c>
      <c r="X50" s="3" t="s">
        <v>145</v>
      </c>
      <c r="Y50" s="7" t="s">
        <v>567</v>
      </c>
      <c r="Z50" s="3" t="s">
        <v>147</v>
      </c>
      <c r="AA50" s="62" t="s">
        <v>580</v>
      </c>
      <c r="AB50" s="64" t="s">
        <v>145</v>
      </c>
      <c r="AC50" s="63" t="s">
        <v>146</v>
      </c>
      <c r="AD50" s="62">
        <v>44091</v>
      </c>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row>
    <row r="51" spans="1:81" s="61" customFormat="1" ht="15.75" x14ac:dyDescent="0.25">
      <c r="A51" s="3" t="s">
        <v>263</v>
      </c>
      <c r="B51" s="3" t="s">
        <v>264</v>
      </c>
      <c r="C51" s="3" t="s">
        <v>34</v>
      </c>
      <c r="D51" s="3" t="s">
        <v>156</v>
      </c>
      <c r="E51" s="6">
        <v>76837</v>
      </c>
      <c r="F51" s="3" t="s">
        <v>225</v>
      </c>
      <c r="G51" s="3" t="s">
        <v>207</v>
      </c>
      <c r="H51" s="3" t="s">
        <v>5</v>
      </c>
      <c r="I51" s="65">
        <v>50.488888888888901</v>
      </c>
      <c r="J51" s="4">
        <v>101.41000000000049</v>
      </c>
      <c r="K51" s="4">
        <v>36.13000000000001</v>
      </c>
      <c r="L51" s="4">
        <v>3.86</v>
      </c>
      <c r="M51" s="4">
        <v>1.01</v>
      </c>
      <c r="N51" s="4">
        <v>5.96</v>
      </c>
      <c r="O51" s="4">
        <v>136.44999999999968</v>
      </c>
      <c r="P51" s="4">
        <v>0</v>
      </c>
      <c r="Q51" s="4">
        <v>0</v>
      </c>
      <c r="R51" s="4">
        <v>0.48</v>
      </c>
      <c r="S51" s="4">
        <v>3.1799999999999997</v>
      </c>
      <c r="T51" s="4">
        <v>0.56000000000000005</v>
      </c>
      <c r="U51" s="4">
        <v>138.18999999999963</v>
      </c>
      <c r="V51" s="4">
        <v>68.210000000000306</v>
      </c>
      <c r="W51" s="5"/>
      <c r="X51" s="3" t="s">
        <v>145</v>
      </c>
      <c r="Y51" s="7" t="s">
        <v>244</v>
      </c>
      <c r="Z51" s="3" t="s">
        <v>254</v>
      </c>
      <c r="AA51" s="62" t="s">
        <v>598</v>
      </c>
      <c r="AB51" s="64" t="s">
        <v>145</v>
      </c>
      <c r="AC51" s="63" t="s">
        <v>244</v>
      </c>
      <c r="AD51" s="62">
        <v>44168</v>
      </c>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row>
    <row r="52" spans="1:81" s="61" customFormat="1" ht="15.75" x14ac:dyDescent="0.25">
      <c r="A52" s="3" t="s">
        <v>597</v>
      </c>
      <c r="B52" s="3" t="s">
        <v>596</v>
      </c>
      <c r="C52" s="3" t="s">
        <v>595</v>
      </c>
      <c r="D52" s="3" t="s">
        <v>141</v>
      </c>
      <c r="E52" s="6">
        <v>93250</v>
      </c>
      <c r="F52" s="3" t="s">
        <v>270</v>
      </c>
      <c r="G52" s="3" t="s">
        <v>158</v>
      </c>
      <c r="H52" s="3" t="s">
        <v>144</v>
      </c>
      <c r="I52" s="65">
        <v>103.31304347826099</v>
      </c>
      <c r="J52" s="4">
        <v>0</v>
      </c>
      <c r="K52" s="4">
        <v>0.56000000000000005</v>
      </c>
      <c r="L52" s="4">
        <v>42.69</v>
      </c>
      <c r="M52" s="4">
        <v>95.729999999999947</v>
      </c>
      <c r="N52" s="4">
        <v>135.97999999999996</v>
      </c>
      <c r="O52" s="4">
        <v>3</v>
      </c>
      <c r="P52" s="4">
        <v>0</v>
      </c>
      <c r="Q52" s="4">
        <v>0</v>
      </c>
      <c r="R52" s="4">
        <v>101.21999999999997</v>
      </c>
      <c r="S52" s="4">
        <v>1.8599999999999999</v>
      </c>
      <c r="T52" s="4">
        <v>1.42</v>
      </c>
      <c r="U52" s="4">
        <v>34.479999999999997</v>
      </c>
      <c r="V52" s="4">
        <v>116.13999999999999</v>
      </c>
      <c r="W52" s="5">
        <v>560</v>
      </c>
      <c r="X52" s="3" t="s">
        <v>145</v>
      </c>
      <c r="Y52" s="7" t="s">
        <v>567</v>
      </c>
      <c r="Z52" s="3" t="s">
        <v>147</v>
      </c>
      <c r="AA52" s="62" t="s">
        <v>544</v>
      </c>
      <c r="AB52" s="64" t="s">
        <v>145</v>
      </c>
      <c r="AC52" s="63" t="s">
        <v>567</v>
      </c>
      <c r="AD52" s="62">
        <v>44272</v>
      </c>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row>
    <row r="53" spans="1:81" s="61" customFormat="1" ht="15.75" x14ac:dyDescent="0.25">
      <c r="A53" s="3" t="s">
        <v>317</v>
      </c>
      <c r="B53" s="3" t="s">
        <v>318</v>
      </c>
      <c r="C53" s="3" t="s">
        <v>319</v>
      </c>
      <c r="D53" s="3" t="s">
        <v>320</v>
      </c>
      <c r="E53" s="6">
        <v>41005</v>
      </c>
      <c r="F53" s="3" t="s">
        <v>32</v>
      </c>
      <c r="G53" s="3" t="s">
        <v>207</v>
      </c>
      <c r="H53" s="3" t="s">
        <v>144</v>
      </c>
      <c r="I53" s="65">
        <v>28.3729281767956</v>
      </c>
      <c r="J53" s="4">
        <v>21.819999999999993</v>
      </c>
      <c r="K53" s="4">
        <v>19.630000000000006</v>
      </c>
      <c r="L53" s="4">
        <v>54.369999999999976</v>
      </c>
      <c r="M53" s="4">
        <v>38.060000000000016</v>
      </c>
      <c r="N53" s="4">
        <v>102.58999999999997</v>
      </c>
      <c r="O53" s="4">
        <v>27.779999999999994</v>
      </c>
      <c r="P53" s="4">
        <v>3.35</v>
      </c>
      <c r="Q53" s="4">
        <v>0.16</v>
      </c>
      <c r="R53" s="4">
        <v>39.259999999999991</v>
      </c>
      <c r="S53" s="4">
        <v>19.329999999999998</v>
      </c>
      <c r="T53" s="4">
        <v>12.549999999999997</v>
      </c>
      <c r="U53" s="4">
        <v>62.740000000000009</v>
      </c>
      <c r="V53" s="4">
        <v>87.179999999999865</v>
      </c>
      <c r="W53" s="5"/>
      <c r="X53" s="3" t="s">
        <v>145</v>
      </c>
      <c r="Y53" s="7" t="s">
        <v>244</v>
      </c>
      <c r="Z53" s="3" t="s">
        <v>254</v>
      </c>
      <c r="AA53" s="62" t="s">
        <v>589</v>
      </c>
      <c r="AB53" s="64" t="s">
        <v>145</v>
      </c>
      <c r="AC53" s="63" t="s">
        <v>244</v>
      </c>
      <c r="AD53" s="62">
        <v>44258</v>
      </c>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row>
    <row r="54" spans="1:81" s="61" customFormat="1" ht="15.75" x14ac:dyDescent="0.25">
      <c r="A54" s="3" t="s">
        <v>593</v>
      </c>
      <c r="B54" s="3" t="s">
        <v>592</v>
      </c>
      <c r="C54" s="3" t="s">
        <v>140</v>
      </c>
      <c r="D54" s="3" t="s">
        <v>141</v>
      </c>
      <c r="E54" s="6">
        <v>92301</v>
      </c>
      <c r="F54" s="3" t="s">
        <v>142</v>
      </c>
      <c r="G54" s="3" t="s">
        <v>158</v>
      </c>
      <c r="H54" s="3" t="s">
        <v>144</v>
      </c>
      <c r="I54" s="65">
        <v>33.122866894197998</v>
      </c>
      <c r="J54" s="4">
        <v>0</v>
      </c>
      <c r="K54" s="4">
        <v>3.13</v>
      </c>
      <c r="L54" s="4">
        <v>34.970000000000006</v>
      </c>
      <c r="M54" s="4">
        <v>75.64</v>
      </c>
      <c r="N54" s="4">
        <v>109.47000000000004</v>
      </c>
      <c r="O54" s="4">
        <v>3.6199999999999997</v>
      </c>
      <c r="P54" s="4">
        <v>0.65</v>
      </c>
      <c r="Q54" s="4">
        <v>0</v>
      </c>
      <c r="R54" s="4">
        <v>75.100000000000051</v>
      </c>
      <c r="S54" s="4">
        <v>11.95</v>
      </c>
      <c r="T54" s="4">
        <v>0.86</v>
      </c>
      <c r="U54" s="4">
        <v>25.830000000000009</v>
      </c>
      <c r="V54" s="4">
        <v>87.320000000000007</v>
      </c>
      <c r="W54" s="5">
        <v>120</v>
      </c>
      <c r="X54" s="3" t="s">
        <v>145</v>
      </c>
      <c r="Y54" s="7" t="s">
        <v>567</v>
      </c>
      <c r="Z54" s="3" t="s">
        <v>147</v>
      </c>
      <c r="AA54" s="62" t="s">
        <v>591</v>
      </c>
      <c r="AB54" s="64" t="s">
        <v>145</v>
      </c>
      <c r="AC54" s="63" t="s">
        <v>567</v>
      </c>
      <c r="AD54" s="62">
        <v>44279</v>
      </c>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row>
    <row r="55" spans="1:81" s="61" customFormat="1" ht="15.75" x14ac:dyDescent="0.25">
      <c r="A55" s="3" t="s">
        <v>7</v>
      </c>
      <c r="B55" s="3" t="s">
        <v>326</v>
      </c>
      <c r="C55" s="3" t="s">
        <v>327</v>
      </c>
      <c r="D55" s="3" t="s">
        <v>163</v>
      </c>
      <c r="E55" s="6">
        <v>70655</v>
      </c>
      <c r="F55" s="3" t="s">
        <v>164</v>
      </c>
      <c r="G55" s="3" t="s">
        <v>165</v>
      </c>
      <c r="H55" s="3" t="s">
        <v>5</v>
      </c>
      <c r="I55" s="65">
        <v>72.891999999999996</v>
      </c>
      <c r="J55" s="4">
        <v>109.97999999999992</v>
      </c>
      <c r="K55" s="4">
        <v>0.88</v>
      </c>
      <c r="L55" s="4">
        <v>0</v>
      </c>
      <c r="M55" s="4">
        <v>0</v>
      </c>
      <c r="N55" s="4">
        <v>2.1399999999999997</v>
      </c>
      <c r="O55" s="4">
        <v>108.71999999999991</v>
      </c>
      <c r="P55" s="4">
        <v>0</v>
      </c>
      <c r="Q55" s="4">
        <v>0</v>
      </c>
      <c r="R55" s="4">
        <v>0.7</v>
      </c>
      <c r="S55" s="4">
        <v>0.13</v>
      </c>
      <c r="T55" s="4">
        <v>1.04</v>
      </c>
      <c r="U55" s="4">
        <v>108.98999999999991</v>
      </c>
      <c r="V55" s="4">
        <v>80.359999999999914</v>
      </c>
      <c r="W55" s="5">
        <v>170</v>
      </c>
      <c r="X55" s="3" t="s">
        <v>145</v>
      </c>
      <c r="Y55" s="7" t="s">
        <v>567</v>
      </c>
      <c r="Z55" s="3" t="s">
        <v>147</v>
      </c>
      <c r="AA55" s="62" t="s">
        <v>594</v>
      </c>
      <c r="AB55" s="64" t="s">
        <v>145</v>
      </c>
      <c r="AC55" s="63" t="s">
        <v>567</v>
      </c>
      <c r="AD55" s="62">
        <v>44427</v>
      </c>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row>
    <row r="56" spans="1:81" s="61" customFormat="1" ht="15.75" x14ac:dyDescent="0.25">
      <c r="A56" s="3" t="s">
        <v>321</v>
      </c>
      <c r="B56" s="3" t="s">
        <v>322</v>
      </c>
      <c r="C56" s="3" t="s">
        <v>323</v>
      </c>
      <c r="D56" s="3" t="s">
        <v>309</v>
      </c>
      <c r="E56" s="6">
        <v>53039</v>
      </c>
      <c r="F56" s="3" t="s">
        <v>32</v>
      </c>
      <c r="G56" s="3" t="s">
        <v>207</v>
      </c>
      <c r="H56" s="3" t="s">
        <v>144</v>
      </c>
      <c r="I56" s="65">
        <v>31.752173913043499</v>
      </c>
      <c r="J56" s="4">
        <v>25.750000000000007</v>
      </c>
      <c r="K56" s="4">
        <v>9.3400000000000016</v>
      </c>
      <c r="L56" s="4">
        <v>28.720000000000002</v>
      </c>
      <c r="M56" s="4">
        <v>45.919999999999995</v>
      </c>
      <c r="N56" s="4">
        <v>71.510000000000005</v>
      </c>
      <c r="O56" s="4">
        <v>36.039999999999985</v>
      </c>
      <c r="P56" s="4">
        <v>1.82</v>
      </c>
      <c r="Q56" s="4">
        <v>0.36</v>
      </c>
      <c r="R56" s="4">
        <v>39.49</v>
      </c>
      <c r="S56" s="4">
        <v>9.7800000000000011</v>
      </c>
      <c r="T56" s="4">
        <v>6.97</v>
      </c>
      <c r="U56" s="4">
        <v>53.490000000000023</v>
      </c>
      <c r="V56" s="4">
        <v>81.470000000000013</v>
      </c>
      <c r="W56" s="5"/>
      <c r="X56" s="3" t="s">
        <v>145</v>
      </c>
      <c r="Y56" s="7" t="s">
        <v>244</v>
      </c>
      <c r="Z56" s="3" t="s">
        <v>254</v>
      </c>
      <c r="AA56" s="62" t="s">
        <v>569</v>
      </c>
      <c r="AB56" s="64" t="s">
        <v>145</v>
      </c>
      <c r="AC56" s="63" t="s">
        <v>525</v>
      </c>
      <c r="AD56" s="62">
        <v>44302</v>
      </c>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row>
    <row r="57" spans="1:81" s="61" customFormat="1" ht="15.75" x14ac:dyDescent="0.25">
      <c r="A57" s="3" t="s">
        <v>361</v>
      </c>
      <c r="B57" s="3" t="s">
        <v>362</v>
      </c>
      <c r="C57" s="3" t="s">
        <v>363</v>
      </c>
      <c r="D57" s="3" t="s">
        <v>167</v>
      </c>
      <c r="E57" s="6">
        <v>85349</v>
      </c>
      <c r="F57" s="3" t="s">
        <v>168</v>
      </c>
      <c r="G57" s="3" t="s">
        <v>165</v>
      </c>
      <c r="H57" s="3" t="s">
        <v>144</v>
      </c>
      <c r="I57" s="65">
        <v>5.6535982814178301</v>
      </c>
      <c r="J57" s="4">
        <v>103.0000000000005</v>
      </c>
      <c r="K57" s="4">
        <v>4.0299999999999994</v>
      </c>
      <c r="L57" s="4">
        <v>0.09</v>
      </c>
      <c r="M57" s="4">
        <v>9.9999999999999992E-2</v>
      </c>
      <c r="N57" s="4">
        <v>4.8299999999999885</v>
      </c>
      <c r="O57" s="4">
        <v>76.610000000000724</v>
      </c>
      <c r="P57" s="4">
        <v>7.0000000000000007E-2</v>
      </c>
      <c r="Q57" s="4">
        <v>25.70999999999994</v>
      </c>
      <c r="R57" s="4">
        <v>0.01</v>
      </c>
      <c r="S57" s="4">
        <v>0.32</v>
      </c>
      <c r="T57" s="4">
        <v>0.34000000000000008</v>
      </c>
      <c r="U57" s="4">
        <v>106.55000000000064</v>
      </c>
      <c r="V57" s="4">
        <v>56.439999999999884</v>
      </c>
      <c r="W57" s="5">
        <v>100</v>
      </c>
      <c r="X57" s="3" t="s">
        <v>145</v>
      </c>
      <c r="Y57" s="7" t="s">
        <v>525</v>
      </c>
      <c r="Z57" s="3" t="s">
        <v>254</v>
      </c>
      <c r="AA57" s="62" t="s">
        <v>571</v>
      </c>
      <c r="AB57" s="64" t="s">
        <v>145</v>
      </c>
      <c r="AC57" s="63" t="s">
        <v>525</v>
      </c>
      <c r="AD57" s="62">
        <v>44314</v>
      </c>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s="61" customFormat="1" ht="15.75" x14ac:dyDescent="0.25">
      <c r="A58" s="3" t="s">
        <v>301</v>
      </c>
      <c r="B58" s="3" t="s">
        <v>302</v>
      </c>
      <c r="C58" s="3" t="s">
        <v>303</v>
      </c>
      <c r="D58" s="3" t="s">
        <v>246</v>
      </c>
      <c r="E58" s="6">
        <v>18428</v>
      </c>
      <c r="F58" s="3" t="s">
        <v>247</v>
      </c>
      <c r="G58" s="3" t="s">
        <v>165</v>
      </c>
      <c r="H58" s="3" t="s">
        <v>5</v>
      </c>
      <c r="I58" s="65">
        <v>66.063063063063098</v>
      </c>
      <c r="J58" s="4">
        <v>13.079999999999998</v>
      </c>
      <c r="K58" s="4">
        <v>12.070000000000002</v>
      </c>
      <c r="L58" s="4">
        <v>36.410000000000004</v>
      </c>
      <c r="M58" s="4">
        <v>34.809999999999995</v>
      </c>
      <c r="N58" s="4">
        <v>61.870000000000012</v>
      </c>
      <c r="O58" s="4">
        <v>34.500000000000021</v>
      </c>
      <c r="P58" s="4">
        <v>0</v>
      </c>
      <c r="Q58" s="4">
        <v>0</v>
      </c>
      <c r="R58" s="4">
        <v>24.500000000000004</v>
      </c>
      <c r="S58" s="4">
        <v>6.49</v>
      </c>
      <c r="T58" s="4">
        <v>12.820000000000002</v>
      </c>
      <c r="U58" s="4">
        <v>52.560000000000038</v>
      </c>
      <c r="V58" s="4">
        <v>52.400000000000034</v>
      </c>
      <c r="W58" s="5">
        <v>100</v>
      </c>
      <c r="X58" s="3" t="s">
        <v>145</v>
      </c>
      <c r="Y58" s="7" t="s">
        <v>567</v>
      </c>
      <c r="Z58" s="3" t="s">
        <v>147</v>
      </c>
      <c r="AA58" s="62" t="s">
        <v>590</v>
      </c>
      <c r="AB58" s="64" t="s">
        <v>145</v>
      </c>
      <c r="AC58" s="63" t="s">
        <v>208</v>
      </c>
      <c r="AD58" s="62">
        <v>44307</v>
      </c>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row>
    <row r="59" spans="1:81" s="61" customFormat="1" ht="15.75" x14ac:dyDescent="0.25">
      <c r="A59" s="3" t="s">
        <v>271</v>
      </c>
      <c r="B59" s="3" t="s">
        <v>272</v>
      </c>
      <c r="C59" s="3" t="s">
        <v>273</v>
      </c>
      <c r="D59" s="3" t="s">
        <v>26</v>
      </c>
      <c r="E59" s="6">
        <v>2360</v>
      </c>
      <c r="F59" s="3" t="s">
        <v>274</v>
      </c>
      <c r="G59" s="3" t="s">
        <v>165</v>
      </c>
      <c r="H59" s="3" t="s">
        <v>5</v>
      </c>
      <c r="I59" s="65">
        <v>36.598566308243697</v>
      </c>
      <c r="J59" s="4">
        <v>26.180000000000003</v>
      </c>
      <c r="K59" s="4">
        <v>5.0399999999999991</v>
      </c>
      <c r="L59" s="4">
        <v>27.559999999999992</v>
      </c>
      <c r="M59" s="4">
        <v>33.769999999999996</v>
      </c>
      <c r="N59" s="4">
        <v>42.639999999999993</v>
      </c>
      <c r="O59" s="4">
        <v>49.910000000000039</v>
      </c>
      <c r="P59" s="4">
        <v>0</v>
      </c>
      <c r="Q59" s="4">
        <v>0</v>
      </c>
      <c r="R59" s="4">
        <v>24.709999999999997</v>
      </c>
      <c r="S59" s="4">
        <v>4.71</v>
      </c>
      <c r="T59" s="4">
        <v>1.1300000000000001</v>
      </c>
      <c r="U59" s="4">
        <v>61.999999999999972</v>
      </c>
      <c r="V59" s="4">
        <v>58.199999999999996</v>
      </c>
      <c r="W59" s="5"/>
      <c r="X59" s="3" t="s">
        <v>145</v>
      </c>
      <c r="Y59" s="7" t="s">
        <v>525</v>
      </c>
      <c r="Z59" s="3" t="s">
        <v>254</v>
      </c>
      <c r="AA59" s="62" t="s">
        <v>574</v>
      </c>
      <c r="AB59" s="64" t="s">
        <v>145</v>
      </c>
      <c r="AC59" s="63" t="s">
        <v>525</v>
      </c>
      <c r="AD59" s="62">
        <v>44357</v>
      </c>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row>
    <row r="60" spans="1:81" s="61" customFormat="1" ht="15.75" x14ac:dyDescent="0.25">
      <c r="A60" s="3" t="s">
        <v>364</v>
      </c>
      <c r="B60" s="3" t="s">
        <v>365</v>
      </c>
      <c r="C60" s="3" t="s">
        <v>366</v>
      </c>
      <c r="D60" s="3" t="s">
        <v>277</v>
      </c>
      <c r="E60" s="6">
        <v>56201</v>
      </c>
      <c r="F60" s="3" t="s">
        <v>278</v>
      </c>
      <c r="G60" s="3" t="s">
        <v>165</v>
      </c>
      <c r="H60" s="3" t="s">
        <v>144</v>
      </c>
      <c r="I60" s="65">
        <v>48.357575757575802</v>
      </c>
      <c r="J60" s="4">
        <v>5.4899999999999967</v>
      </c>
      <c r="K60" s="4">
        <v>8.4</v>
      </c>
      <c r="L60" s="4">
        <v>52.649999999999991</v>
      </c>
      <c r="M60" s="4">
        <v>15.74</v>
      </c>
      <c r="N60" s="4">
        <v>48.719999999999978</v>
      </c>
      <c r="O60" s="4">
        <v>22.230000000000004</v>
      </c>
      <c r="P60" s="4">
        <v>8.67</v>
      </c>
      <c r="Q60" s="4">
        <v>2.66</v>
      </c>
      <c r="R60" s="4">
        <v>27.59</v>
      </c>
      <c r="S60" s="4">
        <v>10.740000000000004</v>
      </c>
      <c r="T60" s="4">
        <v>6.4600000000000009</v>
      </c>
      <c r="U60" s="4">
        <v>37.490000000000016</v>
      </c>
      <c r="V60" s="4">
        <v>66.669999999999987</v>
      </c>
      <c r="W60" s="5"/>
      <c r="X60" s="3" t="s">
        <v>145</v>
      </c>
      <c r="Y60" s="7" t="s">
        <v>244</v>
      </c>
      <c r="Z60" s="3" t="s">
        <v>245</v>
      </c>
      <c r="AA60" s="62" t="s">
        <v>574</v>
      </c>
      <c r="AB60" s="64" t="s">
        <v>145</v>
      </c>
      <c r="AC60" s="63" t="s">
        <v>244</v>
      </c>
      <c r="AD60" s="62">
        <v>44378</v>
      </c>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row>
    <row r="61" spans="1:81" s="61" customFormat="1" ht="15.75" x14ac:dyDescent="0.25">
      <c r="A61" s="3" t="s">
        <v>25</v>
      </c>
      <c r="B61" s="3" t="s">
        <v>324</v>
      </c>
      <c r="C61" s="3" t="s">
        <v>325</v>
      </c>
      <c r="D61" s="3" t="s">
        <v>252</v>
      </c>
      <c r="E61" s="6">
        <v>10924</v>
      </c>
      <c r="F61" s="3" t="s">
        <v>279</v>
      </c>
      <c r="G61" s="3" t="s">
        <v>165</v>
      </c>
      <c r="H61" s="3" t="s">
        <v>144</v>
      </c>
      <c r="I61" s="65">
        <v>34.436363636363602</v>
      </c>
      <c r="J61" s="4">
        <v>21.34</v>
      </c>
      <c r="K61" s="4">
        <v>32.319999999999979</v>
      </c>
      <c r="L61" s="4">
        <v>14.939999999999998</v>
      </c>
      <c r="M61" s="4">
        <v>11.899999999999999</v>
      </c>
      <c r="N61" s="4">
        <v>58.63</v>
      </c>
      <c r="O61" s="4">
        <v>16.580000000000009</v>
      </c>
      <c r="P61" s="4">
        <v>4.9300000000000006</v>
      </c>
      <c r="Q61" s="4">
        <v>0.36</v>
      </c>
      <c r="R61" s="4">
        <v>13.339999999999998</v>
      </c>
      <c r="S61" s="4">
        <v>20.21</v>
      </c>
      <c r="T61" s="4">
        <v>15.74</v>
      </c>
      <c r="U61" s="4">
        <v>31.210000000000026</v>
      </c>
      <c r="V61" s="4">
        <v>47.84</v>
      </c>
      <c r="W61" s="5"/>
      <c r="X61" s="3" t="s">
        <v>145</v>
      </c>
      <c r="Y61" s="7" t="s">
        <v>525</v>
      </c>
      <c r="Z61" s="3" t="s">
        <v>254</v>
      </c>
      <c r="AA61" s="62" t="s">
        <v>588</v>
      </c>
      <c r="AB61" s="64" t="s">
        <v>145</v>
      </c>
      <c r="AC61" s="63" t="s">
        <v>525</v>
      </c>
      <c r="AD61" s="62">
        <v>44300</v>
      </c>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row>
    <row r="62" spans="1:81" s="61" customFormat="1" ht="15.75" x14ac:dyDescent="0.25">
      <c r="A62" s="3" t="s">
        <v>310</v>
      </c>
      <c r="B62" s="3" t="s">
        <v>311</v>
      </c>
      <c r="C62" s="3" t="s">
        <v>312</v>
      </c>
      <c r="D62" s="3" t="s">
        <v>313</v>
      </c>
      <c r="E62" s="6">
        <v>49014</v>
      </c>
      <c r="F62" s="3" t="s">
        <v>308</v>
      </c>
      <c r="G62" s="3" t="s">
        <v>165</v>
      </c>
      <c r="H62" s="3" t="s">
        <v>144</v>
      </c>
      <c r="I62" s="65">
        <v>47.527131782945702</v>
      </c>
      <c r="J62" s="4">
        <v>23.019999999999996</v>
      </c>
      <c r="K62" s="4">
        <v>17.149999999999999</v>
      </c>
      <c r="L62" s="4">
        <v>24.830000000000005</v>
      </c>
      <c r="M62" s="4">
        <v>14.709999999999999</v>
      </c>
      <c r="N62" s="4">
        <v>45.820000000000007</v>
      </c>
      <c r="O62" s="4">
        <v>31.029999999999994</v>
      </c>
      <c r="P62" s="4">
        <v>1.9</v>
      </c>
      <c r="Q62" s="4">
        <v>0.96</v>
      </c>
      <c r="R62" s="4">
        <v>21.789999999999996</v>
      </c>
      <c r="S62" s="4">
        <v>9.09</v>
      </c>
      <c r="T62" s="4">
        <v>7.5300000000000011</v>
      </c>
      <c r="U62" s="4">
        <v>41.299999999999983</v>
      </c>
      <c r="V62" s="4">
        <v>61.800000000000011</v>
      </c>
      <c r="W62" s="5">
        <v>75</v>
      </c>
      <c r="X62" s="3" t="s">
        <v>145</v>
      </c>
      <c r="Y62" s="7" t="s">
        <v>525</v>
      </c>
      <c r="Z62" s="3" t="s">
        <v>254</v>
      </c>
      <c r="AA62" s="62" t="s">
        <v>589</v>
      </c>
      <c r="AB62" s="64" t="s">
        <v>145</v>
      </c>
      <c r="AC62" s="63" t="s">
        <v>525</v>
      </c>
      <c r="AD62" s="62">
        <v>44258</v>
      </c>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row>
    <row r="63" spans="1:81" s="61" customFormat="1" ht="15.75" x14ac:dyDescent="0.25">
      <c r="A63" s="3" t="s">
        <v>341</v>
      </c>
      <c r="B63" s="3" t="s">
        <v>342</v>
      </c>
      <c r="C63" s="3" t="s">
        <v>305</v>
      </c>
      <c r="D63" s="3" t="s">
        <v>299</v>
      </c>
      <c r="E63" s="6">
        <v>89060</v>
      </c>
      <c r="F63" s="3" t="s">
        <v>300</v>
      </c>
      <c r="G63" s="3" t="s">
        <v>165</v>
      </c>
      <c r="H63" s="3" t="s">
        <v>144</v>
      </c>
      <c r="I63" s="65">
        <v>41.183246073298399</v>
      </c>
      <c r="J63" s="4">
        <v>3.7499999999999991</v>
      </c>
      <c r="K63" s="4">
        <v>9.9899999999999984</v>
      </c>
      <c r="L63" s="4">
        <v>19.68</v>
      </c>
      <c r="M63" s="4">
        <v>43.260000000000005</v>
      </c>
      <c r="N63" s="4">
        <v>70.080000000000027</v>
      </c>
      <c r="O63" s="4">
        <v>6.6</v>
      </c>
      <c r="P63" s="4">
        <v>0</v>
      </c>
      <c r="Q63" s="4">
        <v>0</v>
      </c>
      <c r="R63" s="4">
        <v>39.68</v>
      </c>
      <c r="S63" s="4">
        <v>8.42</v>
      </c>
      <c r="T63" s="4">
        <v>4.34</v>
      </c>
      <c r="U63" s="4">
        <v>24.240000000000002</v>
      </c>
      <c r="V63" s="4">
        <v>65.17000000000003</v>
      </c>
      <c r="W63" s="5"/>
      <c r="X63" s="3" t="s">
        <v>145</v>
      </c>
      <c r="Y63" s="7" t="s">
        <v>525</v>
      </c>
      <c r="Z63" s="3" t="s">
        <v>254</v>
      </c>
      <c r="AA63" s="62" t="s">
        <v>587</v>
      </c>
      <c r="AB63" s="64" t="s">
        <v>145</v>
      </c>
      <c r="AC63" s="63" t="s">
        <v>525</v>
      </c>
      <c r="AD63" s="62">
        <v>44336</v>
      </c>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row>
    <row r="64" spans="1:81" s="61" customFormat="1" ht="15.75" x14ac:dyDescent="0.25">
      <c r="A64" s="3" t="s">
        <v>334</v>
      </c>
      <c r="B64" s="3" t="s">
        <v>335</v>
      </c>
      <c r="C64" s="3" t="s">
        <v>336</v>
      </c>
      <c r="D64" s="3" t="s">
        <v>296</v>
      </c>
      <c r="E64" s="6">
        <v>74647</v>
      </c>
      <c r="F64" s="3" t="s">
        <v>32</v>
      </c>
      <c r="G64" s="3" t="s">
        <v>165</v>
      </c>
      <c r="H64" s="3" t="s">
        <v>144</v>
      </c>
      <c r="I64" s="65">
        <v>39.9866666666667</v>
      </c>
      <c r="J64" s="4">
        <v>31.099999999999994</v>
      </c>
      <c r="K64" s="4">
        <v>8.2799999999999994</v>
      </c>
      <c r="L64" s="4">
        <v>20.629999999999995</v>
      </c>
      <c r="M64" s="4">
        <v>12.519999999999998</v>
      </c>
      <c r="N64" s="4">
        <v>35.769999999999996</v>
      </c>
      <c r="O64" s="4">
        <v>36.759999999999991</v>
      </c>
      <c r="P64" s="4">
        <v>0</v>
      </c>
      <c r="Q64" s="4">
        <v>0</v>
      </c>
      <c r="R64" s="4">
        <v>15.599999999999998</v>
      </c>
      <c r="S64" s="4">
        <v>5.74</v>
      </c>
      <c r="T64" s="4">
        <v>7.4799999999999995</v>
      </c>
      <c r="U64" s="4">
        <v>43.709999999999987</v>
      </c>
      <c r="V64" s="4">
        <v>62.380000000000017</v>
      </c>
      <c r="W64" s="5"/>
      <c r="X64" s="3" t="s">
        <v>145</v>
      </c>
      <c r="Y64" s="7" t="s">
        <v>567</v>
      </c>
      <c r="Z64" s="3" t="s">
        <v>148</v>
      </c>
      <c r="AA64" s="62" t="s">
        <v>586</v>
      </c>
      <c r="AB64" s="64" t="s">
        <v>145</v>
      </c>
      <c r="AC64" s="63" t="s">
        <v>567</v>
      </c>
      <c r="AD64" s="62">
        <v>44510</v>
      </c>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row>
    <row r="65" spans="1:81" s="61" customFormat="1" ht="15.75" x14ac:dyDescent="0.25">
      <c r="A65" s="3" t="s">
        <v>347</v>
      </c>
      <c r="B65" s="3" t="s">
        <v>348</v>
      </c>
      <c r="C65" s="3" t="s">
        <v>349</v>
      </c>
      <c r="D65" s="3" t="s">
        <v>350</v>
      </c>
      <c r="E65" s="6">
        <v>66845</v>
      </c>
      <c r="F65" s="3" t="s">
        <v>32</v>
      </c>
      <c r="G65" s="3" t="s">
        <v>165</v>
      </c>
      <c r="H65" s="3" t="s">
        <v>144</v>
      </c>
      <c r="I65" s="65">
        <v>30.897058823529399</v>
      </c>
      <c r="J65" s="4">
        <v>11.209999999999999</v>
      </c>
      <c r="K65" s="4">
        <v>12.229999999999997</v>
      </c>
      <c r="L65" s="4">
        <v>31.2</v>
      </c>
      <c r="M65" s="4">
        <v>17.009999999999998</v>
      </c>
      <c r="N65" s="4">
        <v>50.639999999999965</v>
      </c>
      <c r="O65" s="4">
        <v>17.579999999999995</v>
      </c>
      <c r="P65" s="4">
        <v>2.4499999999999997</v>
      </c>
      <c r="Q65" s="4">
        <v>0.98</v>
      </c>
      <c r="R65" s="4">
        <v>26.030000000000005</v>
      </c>
      <c r="S65" s="4">
        <v>7.4599999999999982</v>
      </c>
      <c r="T65" s="4">
        <v>6.6099999999999985</v>
      </c>
      <c r="U65" s="4">
        <v>31.55</v>
      </c>
      <c r="V65" s="4">
        <v>61.599999999999966</v>
      </c>
      <c r="W65" s="5"/>
      <c r="X65" s="3" t="s">
        <v>145</v>
      </c>
      <c r="Y65" s="7" t="s">
        <v>525</v>
      </c>
      <c r="Z65" s="3" t="s">
        <v>254</v>
      </c>
      <c r="AA65" s="62" t="s">
        <v>585</v>
      </c>
      <c r="AB65" s="64" t="s">
        <v>145</v>
      </c>
      <c r="AC65" s="63" t="s">
        <v>525</v>
      </c>
      <c r="AD65" s="62">
        <v>44413</v>
      </c>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row>
    <row r="66" spans="1:81" s="61" customFormat="1" ht="15.6" customHeight="1" x14ac:dyDescent="0.25">
      <c r="A66" s="3" t="s">
        <v>297</v>
      </c>
      <c r="B66" s="3" t="s">
        <v>298</v>
      </c>
      <c r="C66" s="3" t="s">
        <v>40</v>
      </c>
      <c r="D66" s="3" t="s">
        <v>299</v>
      </c>
      <c r="E66" s="6">
        <v>89015</v>
      </c>
      <c r="F66" s="3" t="s">
        <v>300</v>
      </c>
      <c r="G66" s="3" t="s">
        <v>207</v>
      </c>
      <c r="H66" s="3" t="s">
        <v>144</v>
      </c>
      <c r="I66" s="65">
        <v>27.909952606635098</v>
      </c>
      <c r="J66" s="4">
        <v>9.15</v>
      </c>
      <c r="K66" s="4">
        <v>13.439999999999998</v>
      </c>
      <c r="L66" s="4">
        <v>27.409999999999997</v>
      </c>
      <c r="M66" s="4">
        <v>21.13</v>
      </c>
      <c r="N66" s="4">
        <v>54.560000000000024</v>
      </c>
      <c r="O66" s="4">
        <v>8.11</v>
      </c>
      <c r="P66" s="4">
        <v>6.5600000000000005</v>
      </c>
      <c r="Q66" s="4">
        <v>1.8999999999999997</v>
      </c>
      <c r="R66" s="4">
        <v>14.369999999999994</v>
      </c>
      <c r="S66" s="4">
        <v>17.059999999999992</v>
      </c>
      <c r="T66" s="4">
        <v>12.529999999999996</v>
      </c>
      <c r="U66" s="4">
        <v>27.169999999999984</v>
      </c>
      <c r="V66" s="4">
        <v>52.520000000000053</v>
      </c>
      <c r="W66" s="5"/>
      <c r="X66" s="3" t="s">
        <v>145</v>
      </c>
      <c r="Y66" s="7" t="s">
        <v>244</v>
      </c>
      <c r="Z66" s="3" t="s">
        <v>254</v>
      </c>
      <c r="AA66" s="62" t="s">
        <v>572</v>
      </c>
      <c r="AB66" s="64" t="s">
        <v>145</v>
      </c>
      <c r="AC66" s="63" t="s">
        <v>244</v>
      </c>
      <c r="AD66" s="62">
        <v>44399</v>
      </c>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row>
    <row r="67" spans="1:81" s="61" customFormat="1" ht="14.1" customHeight="1" x14ac:dyDescent="0.25">
      <c r="A67" s="3" t="s">
        <v>329</v>
      </c>
      <c r="B67" s="3" t="s">
        <v>330</v>
      </c>
      <c r="C67" s="3" t="s">
        <v>331</v>
      </c>
      <c r="D67" s="3" t="s">
        <v>332</v>
      </c>
      <c r="E67" s="6">
        <v>2863</v>
      </c>
      <c r="F67" s="3" t="s">
        <v>274</v>
      </c>
      <c r="G67" s="3" t="s">
        <v>207</v>
      </c>
      <c r="H67" s="3" t="s">
        <v>5</v>
      </c>
      <c r="I67" s="65">
        <v>32.2222222222222</v>
      </c>
      <c r="J67" s="4">
        <v>36.970000000000013</v>
      </c>
      <c r="K67" s="4">
        <v>23.160000000000014</v>
      </c>
      <c r="L67" s="4">
        <v>0.04</v>
      </c>
      <c r="M67" s="4">
        <v>0.01</v>
      </c>
      <c r="N67" s="4">
        <v>16.459999999999997</v>
      </c>
      <c r="O67" s="4">
        <v>43.72000000000002</v>
      </c>
      <c r="P67" s="4">
        <v>0</v>
      </c>
      <c r="Q67" s="4">
        <v>0</v>
      </c>
      <c r="R67" s="4">
        <v>3.7299999999999995</v>
      </c>
      <c r="S67" s="4">
        <v>0.66</v>
      </c>
      <c r="T67" s="4">
        <v>3.51</v>
      </c>
      <c r="U67" s="4">
        <v>52.279999999999987</v>
      </c>
      <c r="V67" s="4">
        <v>42.930000000000014</v>
      </c>
      <c r="W67" s="5"/>
      <c r="X67" s="3" t="s">
        <v>145</v>
      </c>
      <c r="Y67" s="7" t="s">
        <v>525</v>
      </c>
      <c r="Z67" s="3" t="s">
        <v>254</v>
      </c>
      <c r="AA67" s="62" t="s">
        <v>584</v>
      </c>
      <c r="AB67" s="64" t="s">
        <v>145</v>
      </c>
      <c r="AC67" s="63" t="s">
        <v>525</v>
      </c>
      <c r="AD67" s="62">
        <v>44155</v>
      </c>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row>
    <row r="68" spans="1:81" s="61" customFormat="1" ht="15.75" x14ac:dyDescent="0.25">
      <c r="A68" s="3" t="s">
        <v>29</v>
      </c>
      <c r="B68" s="3" t="s">
        <v>304</v>
      </c>
      <c r="C68" s="3" t="s">
        <v>305</v>
      </c>
      <c r="D68" s="3" t="s">
        <v>299</v>
      </c>
      <c r="E68" s="6">
        <v>89060</v>
      </c>
      <c r="F68" s="3" t="s">
        <v>300</v>
      </c>
      <c r="G68" s="3" t="s">
        <v>207</v>
      </c>
      <c r="H68" s="3" t="s">
        <v>144</v>
      </c>
      <c r="I68" s="65">
        <v>23.313131313131301</v>
      </c>
      <c r="J68" s="4">
        <v>18.559999999999992</v>
      </c>
      <c r="K68" s="4">
        <v>14.549999999999997</v>
      </c>
      <c r="L68" s="4">
        <v>12.460000000000003</v>
      </c>
      <c r="M68" s="4">
        <v>11.769999999999998</v>
      </c>
      <c r="N68" s="4">
        <v>37.679999999999993</v>
      </c>
      <c r="O68" s="4">
        <v>19.659999999999997</v>
      </c>
      <c r="P68" s="4">
        <v>0</v>
      </c>
      <c r="Q68" s="4">
        <v>0</v>
      </c>
      <c r="R68" s="4">
        <v>15.879999999999999</v>
      </c>
      <c r="S68" s="4">
        <v>6.39</v>
      </c>
      <c r="T68" s="4">
        <v>6.169999999999999</v>
      </c>
      <c r="U68" s="4">
        <v>28.899999999999995</v>
      </c>
      <c r="V68" s="4">
        <v>35.91999999999998</v>
      </c>
      <c r="W68" s="5"/>
      <c r="X68" s="3" t="s">
        <v>145</v>
      </c>
      <c r="Y68" s="7" t="s">
        <v>208</v>
      </c>
      <c r="Z68" s="3" t="s">
        <v>147</v>
      </c>
      <c r="AA68" s="62" t="s">
        <v>582</v>
      </c>
      <c r="AB68" s="64" t="s">
        <v>145</v>
      </c>
      <c r="AC68" s="63" t="s">
        <v>208</v>
      </c>
      <c r="AD68" s="62">
        <v>44399</v>
      </c>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row>
    <row r="69" spans="1:81" s="61" customFormat="1" ht="15.75" x14ac:dyDescent="0.25">
      <c r="A69" s="3" t="s">
        <v>14</v>
      </c>
      <c r="B69" s="3" t="s">
        <v>359</v>
      </c>
      <c r="C69" s="3" t="s">
        <v>360</v>
      </c>
      <c r="D69" s="3" t="s">
        <v>307</v>
      </c>
      <c r="E69" s="6">
        <v>44883</v>
      </c>
      <c r="F69" s="3" t="s">
        <v>308</v>
      </c>
      <c r="G69" s="3" t="s">
        <v>165</v>
      </c>
      <c r="H69" s="3" t="s">
        <v>144</v>
      </c>
      <c r="I69" s="65">
        <v>42.028571428571396</v>
      </c>
      <c r="J69" s="4">
        <v>14.28</v>
      </c>
      <c r="K69" s="4">
        <v>6.3099999999999987</v>
      </c>
      <c r="L69" s="4">
        <v>15.080000000000002</v>
      </c>
      <c r="M69" s="4">
        <v>17.259999999999998</v>
      </c>
      <c r="N69" s="4">
        <v>33.909999999999989</v>
      </c>
      <c r="O69" s="4">
        <v>17.110000000000003</v>
      </c>
      <c r="P69" s="4">
        <v>1.2</v>
      </c>
      <c r="Q69" s="4">
        <v>0.71</v>
      </c>
      <c r="R69" s="4">
        <v>21.389999999999997</v>
      </c>
      <c r="S69" s="4">
        <v>5.3500000000000005</v>
      </c>
      <c r="T69" s="4">
        <v>5.4200000000000008</v>
      </c>
      <c r="U69" s="4">
        <v>20.769999999999996</v>
      </c>
      <c r="V69" s="4">
        <v>45.03</v>
      </c>
      <c r="W69" s="5"/>
      <c r="X69" s="3" t="s">
        <v>145</v>
      </c>
      <c r="Y69" s="7" t="s">
        <v>244</v>
      </c>
      <c r="Z69" s="3" t="s">
        <v>254</v>
      </c>
      <c r="AA69" s="62" t="s">
        <v>581</v>
      </c>
      <c r="AB69" s="64" t="s">
        <v>145</v>
      </c>
      <c r="AC69" s="63" t="s">
        <v>244</v>
      </c>
      <c r="AD69" s="62">
        <v>44209</v>
      </c>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row>
    <row r="70" spans="1:81" s="61" customFormat="1" ht="15.75" x14ac:dyDescent="0.25">
      <c r="A70" s="3" t="s">
        <v>22</v>
      </c>
      <c r="B70" s="3" t="s">
        <v>328</v>
      </c>
      <c r="C70" s="3" t="s">
        <v>33</v>
      </c>
      <c r="D70" s="3" t="s">
        <v>193</v>
      </c>
      <c r="E70" s="6">
        <v>87021</v>
      </c>
      <c r="F70" s="3" t="s">
        <v>194</v>
      </c>
      <c r="G70" s="3" t="s">
        <v>165</v>
      </c>
      <c r="H70" s="3" t="s">
        <v>5</v>
      </c>
      <c r="I70" s="65">
        <v>58.7040816326531</v>
      </c>
      <c r="J70" s="4">
        <v>51.399999999999991</v>
      </c>
      <c r="K70" s="4">
        <v>1.18</v>
      </c>
      <c r="L70" s="4">
        <v>0</v>
      </c>
      <c r="M70" s="4">
        <v>0</v>
      </c>
      <c r="N70" s="4">
        <v>0.95</v>
      </c>
      <c r="O70" s="4">
        <v>51.629999999999988</v>
      </c>
      <c r="P70" s="4">
        <v>0</v>
      </c>
      <c r="Q70" s="4">
        <v>0</v>
      </c>
      <c r="R70" s="4">
        <v>0</v>
      </c>
      <c r="S70" s="4">
        <v>0</v>
      </c>
      <c r="T70" s="4">
        <v>0.95</v>
      </c>
      <c r="U70" s="4">
        <v>51.629999999999988</v>
      </c>
      <c r="V70" s="4">
        <v>31.410000000000004</v>
      </c>
      <c r="W70" s="5"/>
      <c r="X70" s="3" t="s">
        <v>145</v>
      </c>
      <c r="Y70" s="7" t="s">
        <v>567</v>
      </c>
      <c r="Z70" s="3" t="s">
        <v>147</v>
      </c>
      <c r="AA70" s="62" t="s">
        <v>583</v>
      </c>
      <c r="AB70" s="64" t="s">
        <v>145</v>
      </c>
      <c r="AC70" s="63" t="s">
        <v>567</v>
      </c>
      <c r="AD70" s="62">
        <v>44322</v>
      </c>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row>
    <row r="71" spans="1:81" s="61" customFormat="1" ht="15.75" x14ac:dyDescent="0.25">
      <c r="A71" s="3" t="s">
        <v>351</v>
      </c>
      <c r="B71" s="3" t="s">
        <v>352</v>
      </c>
      <c r="C71" s="3" t="s">
        <v>353</v>
      </c>
      <c r="D71" s="3" t="s">
        <v>246</v>
      </c>
      <c r="E71" s="6">
        <v>17745</v>
      </c>
      <c r="F71" s="3" t="s">
        <v>247</v>
      </c>
      <c r="G71" s="3" t="s">
        <v>207</v>
      </c>
      <c r="H71" s="3" t="s">
        <v>5</v>
      </c>
      <c r="I71" s="65">
        <v>51.611940298507498</v>
      </c>
      <c r="J71" s="4">
        <v>0.88</v>
      </c>
      <c r="K71" s="4">
        <v>10.67</v>
      </c>
      <c r="L71" s="4">
        <v>16.61</v>
      </c>
      <c r="M71" s="4">
        <v>22.74</v>
      </c>
      <c r="N71" s="4">
        <v>45.449999999999996</v>
      </c>
      <c r="O71" s="4">
        <v>2.69</v>
      </c>
      <c r="P71" s="4">
        <v>1.76</v>
      </c>
      <c r="Q71" s="4">
        <v>1</v>
      </c>
      <c r="R71" s="4">
        <v>25.360000000000003</v>
      </c>
      <c r="S71" s="4">
        <v>7.92</v>
      </c>
      <c r="T71" s="4">
        <v>2.0300000000000002</v>
      </c>
      <c r="U71" s="4">
        <v>15.589999999999996</v>
      </c>
      <c r="V71" s="4">
        <v>42.010000000000005</v>
      </c>
      <c r="W71" s="5"/>
      <c r="X71" s="3" t="s">
        <v>145</v>
      </c>
      <c r="Y71" s="7" t="s">
        <v>525</v>
      </c>
      <c r="Z71" s="3" t="s">
        <v>254</v>
      </c>
      <c r="AA71" s="62" t="s">
        <v>580</v>
      </c>
      <c r="AB71" s="64" t="s">
        <v>145</v>
      </c>
      <c r="AC71" s="63" t="s">
        <v>525</v>
      </c>
      <c r="AD71" s="62">
        <v>44160</v>
      </c>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row>
    <row r="72" spans="1:81" s="61" customFormat="1" ht="15.75" x14ac:dyDescent="0.25">
      <c r="A72" s="3" t="s">
        <v>42</v>
      </c>
      <c r="B72" s="3" t="s">
        <v>268</v>
      </c>
      <c r="C72" s="3" t="s">
        <v>269</v>
      </c>
      <c r="D72" s="3" t="s">
        <v>141</v>
      </c>
      <c r="E72" s="6">
        <v>93301</v>
      </c>
      <c r="F72" s="3" t="s">
        <v>270</v>
      </c>
      <c r="G72" s="3" t="s">
        <v>158</v>
      </c>
      <c r="H72" s="3" t="s">
        <v>144</v>
      </c>
      <c r="I72" s="65">
        <v>109.07692307692299</v>
      </c>
      <c r="J72" s="4">
        <v>0</v>
      </c>
      <c r="K72" s="4">
        <v>0</v>
      </c>
      <c r="L72" s="4">
        <v>12.220000000000002</v>
      </c>
      <c r="M72" s="4">
        <v>36.930000000000014</v>
      </c>
      <c r="N72" s="4">
        <v>49.15000000000002</v>
      </c>
      <c r="O72" s="4">
        <v>0</v>
      </c>
      <c r="P72" s="4">
        <v>0</v>
      </c>
      <c r="Q72" s="4">
        <v>0</v>
      </c>
      <c r="R72" s="4">
        <v>37.130000000000003</v>
      </c>
      <c r="S72" s="4">
        <v>1</v>
      </c>
      <c r="T72" s="4">
        <v>0.31</v>
      </c>
      <c r="U72" s="4">
        <v>10.709999999999999</v>
      </c>
      <c r="V72" s="4">
        <v>44.540000000000013</v>
      </c>
      <c r="W72" s="5">
        <v>320</v>
      </c>
      <c r="X72" s="3" t="s">
        <v>145</v>
      </c>
      <c r="Y72" s="7" t="s">
        <v>567</v>
      </c>
      <c r="Z72" s="3" t="s">
        <v>147</v>
      </c>
      <c r="AA72" s="62" t="s">
        <v>565</v>
      </c>
      <c r="AB72" s="64" t="s">
        <v>145</v>
      </c>
      <c r="AC72" s="63" t="s">
        <v>567</v>
      </c>
      <c r="AD72" s="62">
        <v>44371</v>
      </c>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row>
    <row r="73" spans="1:81" s="61" customFormat="1" ht="15.75" x14ac:dyDescent="0.25">
      <c r="A73" s="3" t="s">
        <v>280</v>
      </c>
      <c r="B73" s="3" t="s">
        <v>281</v>
      </c>
      <c r="C73" s="3" t="s">
        <v>282</v>
      </c>
      <c r="D73" s="3" t="s">
        <v>193</v>
      </c>
      <c r="E73" s="6">
        <v>87016</v>
      </c>
      <c r="F73" s="3" t="s">
        <v>194</v>
      </c>
      <c r="G73" s="3" t="s">
        <v>165</v>
      </c>
      <c r="H73" s="3" t="s">
        <v>5</v>
      </c>
      <c r="I73" s="65">
        <v>71.170731707317103</v>
      </c>
      <c r="J73" s="4">
        <v>39.300000000000161</v>
      </c>
      <c r="K73" s="4">
        <v>7.3499999999999961</v>
      </c>
      <c r="L73" s="4">
        <v>0.05</v>
      </c>
      <c r="M73" s="4">
        <v>0.03</v>
      </c>
      <c r="N73" s="4">
        <v>0.10999999999999999</v>
      </c>
      <c r="O73" s="4">
        <v>46.620000000000111</v>
      </c>
      <c r="P73" s="4">
        <v>0</v>
      </c>
      <c r="Q73" s="4">
        <v>0</v>
      </c>
      <c r="R73" s="4">
        <v>0.02</v>
      </c>
      <c r="S73" s="4">
        <v>0.01</v>
      </c>
      <c r="T73" s="4">
        <v>0.02</v>
      </c>
      <c r="U73" s="4">
        <v>46.680000000000113</v>
      </c>
      <c r="V73" s="4">
        <v>32.889999999999979</v>
      </c>
      <c r="W73" s="5">
        <v>505</v>
      </c>
      <c r="X73" s="3" t="s">
        <v>145</v>
      </c>
      <c r="Y73" s="7" t="s">
        <v>567</v>
      </c>
      <c r="Z73" s="3" t="s">
        <v>147</v>
      </c>
      <c r="AA73" s="62" t="s">
        <v>572</v>
      </c>
      <c r="AB73" s="64" t="s">
        <v>145</v>
      </c>
      <c r="AC73" s="63" t="s">
        <v>567</v>
      </c>
      <c r="AD73" s="62">
        <v>44651</v>
      </c>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row>
    <row r="74" spans="1:81" s="61" customFormat="1" ht="15.75" x14ac:dyDescent="0.25">
      <c r="A74" s="3" t="s">
        <v>13</v>
      </c>
      <c r="B74" s="3" t="s">
        <v>266</v>
      </c>
      <c r="C74" s="3" t="s">
        <v>267</v>
      </c>
      <c r="D74" s="3" t="s">
        <v>167</v>
      </c>
      <c r="E74" s="6">
        <v>85232</v>
      </c>
      <c r="F74" s="3" t="s">
        <v>168</v>
      </c>
      <c r="G74" s="3" t="s">
        <v>284</v>
      </c>
      <c r="H74" s="3" t="s">
        <v>5</v>
      </c>
      <c r="I74" s="65">
        <v>0.95592799503414005</v>
      </c>
      <c r="J74" s="4">
        <v>30.730000000000626</v>
      </c>
      <c r="K74" s="4">
        <v>7.6699999999999102</v>
      </c>
      <c r="L74" s="4">
        <v>4.9799999999999587</v>
      </c>
      <c r="M74" s="4">
        <v>2.659999999999993</v>
      </c>
      <c r="N74" s="4">
        <v>11.719999999999843</v>
      </c>
      <c r="O74" s="4">
        <v>32.450000000000649</v>
      </c>
      <c r="P74" s="4">
        <v>0.44000000000000022</v>
      </c>
      <c r="Q74" s="4">
        <v>1.4300000000000008</v>
      </c>
      <c r="R74" s="4">
        <v>1.5300000000000011</v>
      </c>
      <c r="S74" s="4">
        <v>0.84000000000000052</v>
      </c>
      <c r="T74" s="4">
        <v>0.94000000000000061</v>
      </c>
      <c r="U74" s="4">
        <v>42.730000000001247</v>
      </c>
      <c r="V74" s="4">
        <v>17.689999999999902</v>
      </c>
      <c r="W74" s="5"/>
      <c r="X74" s="3" t="s">
        <v>166</v>
      </c>
      <c r="Y74" s="7"/>
      <c r="Z74" s="3"/>
      <c r="AA74" s="62"/>
      <c r="AB74" s="64" t="s">
        <v>166</v>
      </c>
      <c r="AC74" s="63"/>
      <c r="AD74" s="62"/>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row>
    <row r="75" spans="1:81" s="61" customFormat="1" ht="18.75" x14ac:dyDescent="0.25">
      <c r="A75" s="3" t="s">
        <v>579</v>
      </c>
      <c r="B75" s="3" t="s">
        <v>578</v>
      </c>
      <c r="C75" s="3" t="s">
        <v>358</v>
      </c>
      <c r="D75" s="3" t="s">
        <v>246</v>
      </c>
      <c r="E75" s="6">
        <v>19533</v>
      </c>
      <c r="F75" s="3" t="s">
        <v>247</v>
      </c>
      <c r="G75" s="3" t="s">
        <v>143</v>
      </c>
      <c r="H75" s="3" t="s">
        <v>10</v>
      </c>
      <c r="I75" s="65">
        <v>37.013245033112597</v>
      </c>
      <c r="J75" s="4">
        <v>34.270000000000003</v>
      </c>
      <c r="K75" s="4">
        <v>7.1899999999999995</v>
      </c>
      <c r="L75" s="4">
        <v>0</v>
      </c>
      <c r="M75" s="4">
        <v>0</v>
      </c>
      <c r="N75" s="4">
        <v>0</v>
      </c>
      <c r="O75" s="4">
        <v>0.92</v>
      </c>
      <c r="P75" s="4">
        <v>0</v>
      </c>
      <c r="Q75" s="4">
        <v>40.540000000000006</v>
      </c>
      <c r="R75" s="4">
        <v>0</v>
      </c>
      <c r="S75" s="4">
        <v>0</v>
      </c>
      <c r="T75" s="4">
        <v>0</v>
      </c>
      <c r="U75" s="4">
        <v>41.460000000000015</v>
      </c>
      <c r="V75" s="4">
        <v>39.82</v>
      </c>
      <c r="W75" s="5">
        <v>78</v>
      </c>
      <c r="X75" s="3" t="s">
        <v>145</v>
      </c>
      <c r="Y75" s="7" t="s">
        <v>576</v>
      </c>
      <c r="Z75" s="3"/>
      <c r="AA75" s="62" t="s">
        <v>577</v>
      </c>
      <c r="AB75" s="64" t="s">
        <v>145</v>
      </c>
      <c r="AC75" s="63" t="s">
        <v>576</v>
      </c>
      <c r="AD75" s="62">
        <v>44169</v>
      </c>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row>
    <row r="76" spans="1:81" s="61" customFormat="1" ht="15.75" x14ac:dyDescent="0.25">
      <c r="A76" s="3" t="s">
        <v>337</v>
      </c>
      <c r="B76" s="3" t="s">
        <v>338</v>
      </c>
      <c r="C76" s="3" t="s">
        <v>339</v>
      </c>
      <c r="D76" s="3" t="s">
        <v>340</v>
      </c>
      <c r="E76" s="6">
        <v>3820</v>
      </c>
      <c r="F76" s="3" t="s">
        <v>274</v>
      </c>
      <c r="G76" s="3" t="s">
        <v>165</v>
      </c>
      <c r="H76" s="3" t="s">
        <v>144</v>
      </c>
      <c r="I76" s="65">
        <v>59.840909090909101</v>
      </c>
      <c r="J76" s="4">
        <v>0</v>
      </c>
      <c r="K76" s="4">
        <v>0</v>
      </c>
      <c r="L76" s="4">
        <v>17.29</v>
      </c>
      <c r="M76" s="4">
        <v>23.37</v>
      </c>
      <c r="N76" s="4">
        <v>25.660000000000004</v>
      </c>
      <c r="O76" s="4">
        <v>14.219999999999999</v>
      </c>
      <c r="P76" s="4">
        <v>0.23</v>
      </c>
      <c r="Q76" s="4">
        <v>0.55000000000000004</v>
      </c>
      <c r="R76" s="4">
        <v>15.640000000000002</v>
      </c>
      <c r="S76" s="4">
        <v>0.86</v>
      </c>
      <c r="T76" s="4">
        <v>2.41</v>
      </c>
      <c r="U76" s="4">
        <v>21.750000000000007</v>
      </c>
      <c r="V76" s="4">
        <v>29.330000000000009</v>
      </c>
      <c r="W76" s="5"/>
      <c r="X76" s="3" t="s">
        <v>145</v>
      </c>
      <c r="Y76" s="7" t="s">
        <v>208</v>
      </c>
      <c r="Z76" s="3" t="s">
        <v>147</v>
      </c>
      <c r="AA76" s="62" t="s">
        <v>575</v>
      </c>
      <c r="AB76" s="64" t="s">
        <v>145</v>
      </c>
      <c r="AC76" s="63" t="s">
        <v>208</v>
      </c>
      <c r="AD76" s="62">
        <v>44175</v>
      </c>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row>
    <row r="77" spans="1:81" s="61" customFormat="1" ht="15.75" x14ac:dyDescent="0.25">
      <c r="A77" s="3" t="s">
        <v>355</v>
      </c>
      <c r="B77" s="3" t="s">
        <v>356</v>
      </c>
      <c r="C77" s="3" t="s">
        <v>357</v>
      </c>
      <c r="D77" s="3" t="s">
        <v>313</v>
      </c>
      <c r="E77" s="6">
        <v>48060</v>
      </c>
      <c r="F77" s="3" t="s">
        <v>308</v>
      </c>
      <c r="G77" s="3" t="s">
        <v>165</v>
      </c>
      <c r="H77" s="3" t="s">
        <v>5</v>
      </c>
      <c r="I77" s="65">
        <v>33.6</v>
      </c>
      <c r="J77" s="4">
        <v>22.53</v>
      </c>
      <c r="K77" s="4">
        <v>9.2300000000000022</v>
      </c>
      <c r="L77" s="4">
        <v>4.17</v>
      </c>
      <c r="M77" s="4">
        <v>2.7100000000000004</v>
      </c>
      <c r="N77" s="4">
        <v>12.129999999999999</v>
      </c>
      <c r="O77" s="4">
        <v>26.49</v>
      </c>
      <c r="P77" s="4">
        <v>0.02</v>
      </c>
      <c r="Q77" s="4">
        <v>0</v>
      </c>
      <c r="R77" s="4">
        <v>5.3599999999999994</v>
      </c>
      <c r="S77" s="4">
        <v>2.4600000000000004</v>
      </c>
      <c r="T77" s="4">
        <v>2.33</v>
      </c>
      <c r="U77" s="4">
        <v>28.49</v>
      </c>
      <c r="V77" s="4">
        <v>28.410000000000004</v>
      </c>
      <c r="W77" s="5"/>
      <c r="X77" s="3" t="s">
        <v>145</v>
      </c>
      <c r="Y77" s="7" t="s">
        <v>525</v>
      </c>
      <c r="Z77" s="3" t="s">
        <v>254</v>
      </c>
      <c r="AA77" s="62" t="s">
        <v>574</v>
      </c>
      <c r="AB77" s="64" t="s">
        <v>145</v>
      </c>
      <c r="AC77" s="63" t="s">
        <v>208</v>
      </c>
      <c r="AD77" s="62">
        <v>44105</v>
      </c>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row>
    <row r="78" spans="1:81" s="61" customFormat="1" ht="15.75" x14ac:dyDescent="0.25">
      <c r="A78" s="3" t="s">
        <v>427</v>
      </c>
      <c r="B78" s="3" t="s">
        <v>428</v>
      </c>
      <c r="C78" s="3" t="s">
        <v>429</v>
      </c>
      <c r="D78" s="3" t="s">
        <v>354</v>
      </c>
      <c r="E78" s="6">
        <v>51501</v>
      </c>
      <c r="F78" s="3" t="s">
        <v>278</v>
      </c>
      <c r="G78" s="3" t="s">
        <v>207</v>
      </c>
      <c r="H78" s="3" t="s">
        <v>144</v>
      </c>
      <c r="I78" s="65">
        <v>29.086956521739101</v>
      </c>
      <c r="J78" s="4">
        <v>0.49999999999999994</v>
      </c>
      <c r="K78" s="4">
        <v>2.61</v>
      </c>
      <c r="L78" s="4">
        <v>12.76</v>
      </c>
      <c r="M78" s="4">
        <v>9.9599999999999991</v>
      </c>
      <c r="N78" s="4">
        <v>22.749999999999993</v>
      </c>
      <c r="O78" s="4">
        <v>2.98</v>
      </c>
      <c r="P78" s="4">
        <v>0.1</v>
      </c>
      <c r="Q78" s="4">
        <v>0</v>
      </c>
      <c r="R78" s="4">
        <v>6.7100000000000009</v>
      </c>
      <c r="S78" s="4">
        <v>3.42</v>
      </c>
      <c r="T78" s="4">
        <v>2.0500000000000003</v>
      </c>
      <c r="U78" s="4">
        <v>13.649999999999999</v>
      </c>
      <c r="V78" s="4">
        <v>23.089999999999989</v>
      </c>
      <c r="W78" s="5"/>
      <c r="X78" s="3" t="s">
        <v>396</v>
      </c>
      <c r="Y78" s="7" t="s">
        <v>525</v>
      </c>
      <c r="Z78" s="3" t="s">
        <v>532</v>
      </c>
      <c r="AA78" s="62" t="s">
        <v>573</v>
      </c>
      <c r="AB78" s="64" t="s">
        <v>145</v>
      </c>
      <c r="AC78" s="63" t="s">
        <v>244</v>
      </c>
      <c r="AD78" s="62">
        <v>43202</v>
      </c>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row>
    <row r="79" spans="1:81" s="61" customFormat="1" ht="15.75" x14ac:dyDescent="0.25">
      <c r="A79" s="3" t="s">
        <v>370</v>
      </c>
      <c r="B79" s="3" t="s">
        <v>371</v>
      </c>
      <c r="C79" s="3" t="s">
        <v>12</v>
      </c>
      <c r="D79" s="3" t="s">
        <v>372</v>
      </c>
      <c r="E79" s="6">
        <v>47834</v>
      </c>
      <c r="F79" s="3" t="s">
        <v>32</v>
      </c>
      <c r="G79" s="3" t="s">
        <v>207</v>
      </c>
      <c r="H79" s="3" t="s">
        <v>144</v>
      </c>
      <c r="I79" s="65">
        <v>6.1602209944751403</v>
      </c>
      <c r="J79" s="4">
        <v>5.2199999999999873</v>
      </c>
      <c r="K79" s="4">
        <v>1.5500000000000003</v>
      </c>
      <c r="L79" s="4">
        <v>8.4899999999999896</v>
      </c>
      <c r="M79" s="4">
        <v>6.5899999999999919</v>
      </c>
      <c r="N79" s="4">
        <v>14.06999999999997</v>
      </c>
      <c r="O79" s="4">
        <v>7.7299999999999889</v>
      </c>
      <c r="P79" s="4">
        <v>0.04</v>
      </c>
      <c r="Q79" s="4">
        <v>0.01</v>
      </c>
      <c r="R79" s="4">
        <v>1.79</v>
      </c>
      <c r="S79" s="4">
        <v>0.21000000000000002</v>
      </c>
      <c r="T79" s="4">
        <v>0.28000000000000003</v>
      </c>
      <c r="U79" s="4">
        <v>19.569999999999975</v>
      </c>
      <c r="V79" s="4">
        <v>16.069999999999954</v>
      </c>
      <c r="W79" s="5"/>
      <c r="X79" s="3" t="s">
        <v>145</v>
      </c>
      <c r="Y79" s="7" t="s">
        <v>208</v>
      </c>
      <c r="Z79" s="3" t="s">
        <v>147</v>
      </c>
      <c r="AA79" s="62" t="s">
        <v>571</v>
      </c>
      <c r="AB79" s="64" t="s">
        <v>145</v>
      </c>
      <c r="AC79" s="63" t="s">
        <v>208</v>
      </c>
      <c r="AD79" s="62">
        <v>44539</v>
      </c>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row>
    <row r="80" spans="1:81" s="61" customFormat="1" ht="15.75" x14ac:dyDescent="0.25">
      <c r="A80" s="3" t="s">
        <v>384</v>
      </c>
      <c r="B80" s="3" t="s">
        <v>385</v>
      </c>
      <c r="C80" s="3" t="s">
        <v>386</v>
      </c>
      <c r="D80" s="3" t="s">
        <v>354</v>
      </c>
      <c r="E80" s="6">
        <v>50313</v>
      </c>
      <c r="F80" s="3" t="s">
        <v>278</v>
      </c>
      <c r="G80" s="3" t="s">
        <v>207</v>
      </c>
      <c r="H80" s="3" t="s">
        <v>144</v>
      </c>
      <c r="I80" s="65">
        <v>38.822222222222202</v>
      </c>
      <c r="J80" s="4">
        <v>2.1800000000000002</v>
      </c>
      <c r="K80" s="4">
        <v>7.77</v>
      </c>
      <c r="L80" s="4">
        <v>6.01</v>
      </c>
      <c r="M80" s="4">
        <v>5.2899999999999991</v>
      </c>
      <c r="N80" s="4">
        <v>16.619999999999997</v>
      </c>
      <c r="O80" s="4">
        <v>3.4900000000000007</v>
      </c>
      <c r="P80" s="4">
        <v>1.08</v>
      </c>
      <c r="Q80" s="4">
        <v>0.06</v>
      </c>
      <c r="R80" s="4">
        <v>6.9799999999999995</v>
      </c>
      <c r="S80" s="4">
        <v>0.18000000000000002</v>
      </c>
      <c r="T80" s="4">
        <v>1.44</v>
      </c>
      <c r="U80" s="4">
        <v>12.649999999999997</v>
      </c>
      <c r="V80" s="4">
        <v>18.3</v>
      </c>
      <c r="W80" s="5"/>
      <c r="X80" s="3" t="s">
        <v>145</v>
      </c>
      <c r="Y80" s="7" t="s">
        <v>244</v>
      </c>
      <c r="Z80" s="3" t="s">
        <v>254</v>
      </c>
      <c r="AA80" s="62" t="s">
        <v>570</v>
      </c>
      <c r="AB80" s="64" t="s">
        <v>145</v>
      </c>
      <c r="AC80" s="63" t="s">
        <v>244</v>
      </c>
      <c r="AD80" s="62">
        <v>43678</v>
      </c>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row>
    <row r="81" spans="1:81" s="61" customFormat="1" ht="15.75" x14ac:dyDescent="0.25">
      <c r="A81" s="3" t="s">
        <v>6</v>
      </c>
      <c r="B81" s="3" t="s">
        <v>139</v>
      </c>
      <c r="C81" s="3" t="s">
        <v>140</v>
      </c>
      <c r="D81" s="3" t="s">
        <v>141</v>
      </c>
      <c r="E81" s="6">
        <v>92301</v>
      </c>
      <c r="F81" s="3" t="s">
        <v>142</v>
      </c>
      <c r="G81" s="3" t="s">
        <v>158</v>
      </c>
      <c r="H81" s="3" t="s">
        <v>144</v>
      </c>
      <c r="I81" s="65">
        <v>713.5</v>
      </c>
      <c r="J81" s="4">
        <v>3</v>
      </c>
      <c r="K81" s="4">
        <v>1</v>
      </c>
      <c r="L81" s="4">
        <v>1</v>
      </c>
      <c r="M81" s="4">
        <v>14.23</v>
      </c>
      <c r="N81" s="4">
        <v>15.23</v>
      </c>
      <c r="O81" s="4">
        <v>2</v>
      </c>
      <c r="P81" s="4">
        <v>2</v>
      </c>
      <c r="Q81" s="4">
        <v>0</v>
      </c>
      <c r="R81" s="4">
        <v>15.030000000000001</v>
      </c>
      <c r="S81" s="4">
        <v>1.79</v>
      </c>
      <c r="T81" s="4">
        <v>0</v>
      </c>
      <c r="U81" s="4">
        <v>2.41</v>
      </c>
      <c r="V81" s="4">
        <v>18.23</v>
      </c>
      <c r="W81" s="5">
        <v>1455</v>
      </c>
      <c r="X81" s="3" t="s">
        <v>145</v>
      </c>
      <c r="Y81" s="7" t="s">
        <v>567</v>
      </c>
      <c r="Z81" s="3" t="s">
        <v>147</v>
      </c>
      <c r="AA81" s="62" t="s">
        <v>537</v>
      </c>
      <c r="AB81" s="64" t="s">
        <v>145</v>
      </c>
      <c r="AC81" s="63" t="s">
        <v>567</v>
      </c>
      <c r="AD81" s="62">
        <v>44155</v>
      </c>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row>
    <row r="82" spans="1:81" s="61" customFormat="1" ht="15.75" x14ac:dyDescent="0.25">
      <c r="A82" s="3" t="s">
        <v>228</v>
      </c>
      <c r="B82" s="3" t="s">
        <v>229</v>
      </c>
      <c r="C82" s="3" t="s">
        <v>230</v>
      </c>
      <c r="D82" s="3" t="s">
        <v>231</v>
      </c>
      <c r="E82" s="6">
        <v>23901</v>
      </c>
      <c r="F82" s="3" t="s">
        <v>232</v>
      </c>
      <c r="G82" s="3" t="s">
        <v>143</v>
      </c>
      <c r="H82" s="3" t="s">
        <v>5</v>
      </c>
      <c r="I82" s="65">
        <v>67.8333333333333</v>
      </c>
      <c r="J82" s="4">
        <v>0</v>
      </c>
      <c r="K82" s="4">
        <v>0</v>
      </c>
      <c r="L82" s="4">
        <v>8</v>
      </c>
      <c r="M82" s="4">
        <v>9.67</v>
      </c>
      <c r="N82" s="4">
        <v>16.5</v>
      </c>
      <c r="O82" s="4">
        <v>1.17</v>
      </c>
      <c r="P82" s="4">
        <v>0</v>
      </c>
      <c r="Q82" s="4">
        <v>0</v>
      </c>
      <c r="R82" s="4">
        <v>10</v>
      </c>
      <c r="S82" s="4">
        <v>2</v>
      </c>
      <c r="T82" s="4">
        <v>3</v>
      </c>
      <c r="U82" s="4">
        <v>2.67</v>
      </c>
      <c r="V82" s="4">
        <v>10.67</v>
      </c>
      <c r="W82" s="5">
        <v>500</v>
      </c>
      <c r="X82" s="3" t="s">
        <v>145</v>
      </c>
      <c r="Y82" s="7" t="s">
        <v>567</v>
      </c>
      <c r="Z82" s="3" t="s">
        <v>147</v>
      </c>
      <c r="AA82" s="62" t="s">
        <v>568</v>
      </c>
      <c r="AB82" s="64" t="s">
        <v>145</v>
      </c>
      <c r="AC82" s="63" t="s">
        <v>567</v>
      </c>
      <c r="AD82" s="62">
        <v>44251</v>
      </c>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row>
    <row r="83" spans="1:81" s="61" customFormat="1" ht="15.75" x14ac:dyDescent="0.25">
      <c r="A83" s="3" t="s">
        <v>367</v>
      </c>
      <c r="B83" s="3" t="s">
        <v>368</v>
      </c>
      <c r="C83" s="3" t="s">
        <v>369</v>
      </c>
      <c r="D83" s="3" t="s">
        <v>277</v>
      </c>
      <c r="E83" s="6">
        <v>56007</v>
      </c>
      <c r="F83" s="3" t="s">
        <v>278</v>
      </c>
      <c r="G83" s="3" t="s">
        <v>165</v>
      </c>
      <c r="H83" s="3" t="s">
        <v>5</v>
      </c>
      <c r="I83" s="65">
        <v>47.4375</v>
      </c>
      <c r="J83" s="4">
        <v>0.12</v>
      </c>
      <c r="K83" s="4">
        <v>3.52</v>
      </c>
      <c r="L83" s="4">
        <v>10.09</v>
      </c>
      <c r="M83" s="4">
        <v>3.6199999999999997</v>
      </c>
      <c r="N83" s="4">
        <v>13.689999999999996</v>
      </c>
      <c r="O83" s="4">
        <v>3.66</v>
      </c>
      <c r="P83" s="4">
        <v>0</v>
      </c>
      <c r="Q83" s="4">
        <v>0</v>
      </c>
      <c r="R83" s="4">
        <v>4.68</v>
      </c>
      <c r="S83" s="4">
        <v>1.04</v>
      </c>
      <c r="T83" s="4">
        <v>1.4599999999999997</v>
      </c>
      <c r="U83" s="4">
        <v>10.17</v>
      </c>
      <c r="V83" s="4">
        <v>15.009999999999996</v>
      </c>
      <c r="W83" s="5"/>
      <c r="X83" s="3" t="s">
        <v>145</v>
      </c>
      <c r="Y83" s="7" t="s">
        <v>525</v>
      </c>
      <c r="Z83" s="3" t="s">
        <v>254</v>
      </c>
      <c r="AA83" s="62" t="s">
        <v>569</v>
      </c>
      <c r="AB83" s="64" t="s">
        <v>145</v>
      </c>
      <c r="AC83" s="63" t="s">
        <v>525</v>
      </c>
      <c r="AD83" s="62">
        <v>44302</v>
      </c>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row>
    <row r="84" spans="1:81" s="61" customFormat="1" ht="15.75" x14ac:dyDescent="0.25">
      <c r="A84" s="3" t="s">
        <v>38</v>
      </c>
      <c r="B84" s="3" t="s">
        <v>373</v>
      </c>
      <c r="C84" s="3" t="s">
        <v>374</v>
      </c>
      <c r="D84" s="3" t="s">
        <v>307</v>
      </c>
      <c r="E84" s="6">
        <v>44024</v>
      </c>
      <c r="F84" s="3" t="s">
        <v>308</v>
      </c>
      <c r="G84" s="3" t="s">
        <v>207</v>
      </c>
      <c r="H84" s="3" t="s">
        <v>144</v>
      </c>
      <c r="I84" s="65">
        <v>41.629629629629598</v>
      </c>
      <c r="J84" s="4">
        <v>3.88</v>
      </c>
      <c r="K84" s="4">
        <v>2.9699999999999998</v>
      </c>
      <c r="L84" s="4">
        <v>5.379999999999999</v>
      </c>
      <c r="M84" s="4">
        <v>3.29</v>
      </c>
      <c r="N84" s="4">
        <v>10.029999999999999</v>
      </c>
      <c r="O84" s="4">
        <v>3.9199999999999995</v>
      </c>
      <c r="P84" s="4">
        <v>0.44</v>
      </c>
      <c r="Q84" s="4">
        <v>1.1299999999999999</v>
      </c>
      <c r="R84" s="4">
        <v>3.97</v>
      </c>
      <c r="S84" s="4">
        <v>2.41</v>
      </c>
      <c r="T84" s="4">
        <v>2.54</v>
      </c>
      <c r="U84" s="4">
        <v>6.6000000000000005</v>
      </c>
      <c r="V84" s="4">
        <v>12.200000000000003</v>
      </c>
      <c r="W84" s="5"/>
      <c r="X84" s="3" t="s">
        <v>145</v>
      </c>
      <c r="Y84" s="7" t="s">
        <v>244</v>
      </c>
      <c r="Z84" s="3" t="s">
        <v>254</v>
      </c>
      <c r="AA84" s="62" t="s">
        <v>566</v>
      </c>
      <c r="AB84" s="64" t="s">
        <v>145</v>
      </c>
      <c r="AC84" s="63" t="s">
        <v>244</v>
      </c>
      <c r="AD84" s="62">
        <v>44175</v>
      </c>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row>
    <row r="85" spans="1:81" s="61" customFormat="1" ht="15.75" x14ac:dyDescent="0.25">
      <c r="A85" s="3" t="s">
        <v>343</v>
      </c>
      <c r="B85" s="3" t="s">
        <v>344</v>
      </c>
      <c r="C85" s="3" t="s">
        <v>345</v>
      </c>
      <c r="D85" s="3" t="s">
        <v>346</v>
      </c>
      <c r="E85" s="6">
        <v>68801</v>
      </c>
      <c r="F85" s="3" t="s">
        <v>278</v>
      </c>
      <c r="G85" s="3" t="s">
        <v>165</v>
      </c>
      <c r="H85" s="3" t="s">
        <v>144</v>
      </c>
      <c r="I85" s="65">
        <v>51.971428571428604</v>
      </c>
      <c r="J85" s="4">
        <v>4.28</v>
      </c>
      <c r="K85" s="4">
        <v>2.6799999999999997</v>
      </c>
      <c r="L85" s="4">
        <v>5.0600000000000005</v>
      </c>
      <c r="M85" s="4">
        <v>1.45</v>
      </c>
      <c r="N85" s="4">
        <v>11.629999999999997</v>
      </c>
      <c r="O85" s="4">
        <v>1.33</v>
      </c>
      <c r="P85" s="4">
        <v>0.24</v>
      </c>
      <c r="Q85" s="4">
        <v>0.27</v>
      </c>
      <c r="R85" s="4">
        <v>1.1399999999999999</v>
      </c>
      <c r="S85" s="4">
        <v>2.7100000000000004</v>
      </c>
      <c r="T85" s="4">
        <v>2.3899999999999997</v>
      </c>
      <c r="U85" s="4">
        <v>7.2299999999999995</v>
      </c>
      <c r="V85" s="4">
        <v>12.52</v>
      </c>
      <c r="W85" s="5"/>
      <c r="X85" s="3" t="s">
        <v>145</v>
      </c>
      <c r="Y85" s="7" t="s">
        <v>525</v>
      </c>
      <c r="Z85" s="3" t="s">
        <v>254</v>
      </c>
      <c r="AA85" s="62" t="s">
        <v>565</v>
      </c>
      <c r="AB85" s="64" t="s">
        <v>145</v>
      </c>
      <c r="AC85" s="63" t="s">
        <v>525</v>
      </c>
      <c r="AD85" s="62">
        <v>44434</v>
      </c>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row>
    <row r="86" spans="1:81" s="61" customFormat="1" ht="15.75" x14ac:dyDescent="0.25">
      <c r="A86" s="3" t="s">
        <v>418</v>
      </c>
      <c r="B86" s="3" t="s">
        <v>419</v>
      </c>
      <c r="C86" s="3" t="s">
        <v>420</v>
      </c>
      <c r="D86" s="3" t="s">
        <v>354</v>
      </c>
      <c r="E86" s="6">
        <v>52401</v>
      </c>
      <c r="F86" s="3" t="s">
        <v>278</v>
      </c>
      <c r="G86" s="3" t="s">
        <v>207</v>
      </c>
      <c r="H86" s="3" t="s">
        <v>144</v>
      </c>
      <c r="I86" s="65">
        <v>24.0833333333333</v>
      </c>
      <c r="J86" s="4">
        <v>1.28</v>
      </c>
      <c r="K86" s="4">
        <v>2.8400000000000003</v>
      </c>
      <c r="L86" s="4">
        <v>4.74</v>
      </c>
      <c r="M86" s="4">
        <v>4.08</v>
      </c>
      <c r="N86" s="4">
        <v>10.92</v>
      </c>
      <c r="O86" s="4">
        <v>1.47</v>
      </c>
      <c r="P86" s="4">
        <v>0.55000000000000004</v>
      </c>
      <c r="Q86" s="4">
        <v>0</v>
      </c>
      <c r="R86" s="4">
        <v>4.54</v>
      </c>
      <c r="S86" s="4">
        <v>0.77</v>
      </c>
      <c r="T86" s="4">
        <v>1.4500000000000002</v>
      </c>
      <c r="U86" s="4">
        <v>6.18</v>
      </c>
      <c r="V86" s="4">
        <v>12.62</v>
      </c>
      <c r="W86" s="5"/>
      <c r="X86" s="3" t="s">
        <v>396</v>
      </c>
      <c r="Y86" s="7" t="s">
        <v>525</v>
      </c>
      <c r="Z86" s="3" t="s">
        <v>532</v>
      </c>
      <c r="AA86" s="62" t="s">
        <v>564</v>
      </c>
      <c r="AB86" s="64" t="s">
        <v>145</v>
      </c>
      <c r="AC86" s="63" t="s">
        <v>244</v>
      </c>
      <c r="AD86" s="62">
        <v>43636</v>
      </c>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row>
    <row r="87" spans="1:81" s="61" customFormat="1" ht="15.75" x14ac:dyDescent="0.25">
      <c r="A87" s="3" t="s">
        <v>563</v>
      </c>
      <c r="B87" s="3" t="s">
        <v>562</v>
      </c>
      <c r="C87" s="3" t="s">
        <v>561</v>
      </c>
      <c r="D87" s="3" t="s">
        <v>39</v>
      </c>
      <c r="E87" s="6">
        <v>35447</v>
      </c>
      <c r="F87" s="3" t="s">
        <v>164</v>
      </c>
      <c r="G87" s="3" t="s">
        <v>165</v>
      </c>
      <c r="H87" s="3" t="s">
        <v>144</v>
      </c>
      <c r="I87" s="65">
        <v>3.1267605633802802</v>
      </c>
      <c r="J87" s="4">
        <v>0.85000000000000053</v>
      </c>
      <c r="K87" s="4">
        <v>4.0199999999999925</v>
      </c>
      <c r="L87" s="4">
        <v>5.1499999999999888</v>
      </c>
      <c r="M87" s="4">
        <v>1.2500000000000004</v>
      </c>
      <c r="N87" s="4">
        <v>5.8399999999999883</v>
      </c>
      <c r="O87" s="4">
        <v>3.619999999999993</v>
      </c>
      <c r="P87" s="4">
        <v>1.680000000000001</v>
      </c>
      <c r="Q87" s="4">
        <v>0.13</v>
      </c>
      <c r="R87" s="4">
        <v>0.33999999999999997</v>
      </c>
      <c r="S87" s="4">
        <v>0.12</v>
      </c>
      <c r="T87" s="4">
        <v>7.0000000000000007E-2</v>
      </c>
      <c r="U87" s="4">
        <v>10.739999999999943</v>
      </c>
      <c r="V87" s="4">
        <v>9.5399999999999672</v>
      </c>
      <c r="W87" s="5"/>
      <c r="X87" s="3" t="s">
        <v>396</v>
      </c>
      <c r="Y87" s="7" t="s">
        <v>525</v>
      </c>
      <c r="Z87" s="3" t="s">
        <v>532</v>
      </c>
      <c r="AA87" s="62" t="s">
        <v>560</v>
      </c>
      <c r="AB87" s="64" t="s">
        <v>166</v>
      </c>
      <c r="AC87" s="63"/>
      <c r="AD87" s="62"/>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row>
    <row r="88" spans="1:81" s="61" customFormat="1" ht="15.75" x14ac:dyDescent="0.25">
      <c r="A88" s="3" t="s">
        <v>405</v>
      </c>
      <c r="B88" s="3" t="s">
        <v>406</v>
      </c>
      <c r="C88" s="3" t="s">
        <v>407</v>
      </c>
      <c r="D88" s="3" t="s">
        <v>236</v>
      </c>
      <c r="E88" s="6">
        <v>34112</v>
      </c>
      <c r="F88" s="3" t="s">
        <v>27</v>
      </c>
      <c r="G88" s="3" t="s">
        <v>165</v>
      </c>
      <c r="H88" s="3" t="s">
        <v>144</v>
      </c>
      <c r="I88" s="65">
        <v>3.3343195266272199</v>
      </c>
      <c r="J88" s="4">
        <v>6.0799999999999885</v>
      </c>
      <c r="K88" s="4">
        <v>2.4099999999999997</v>
      </c>
      <c r="L88" s="4">
        <v>1.7800000000000011</v>
      </c>
      <c r="M88" s="4">
        <v>0.78000000000000036</v>
      </c>
      <c r="N88" s="4">
        <v>7.0899999999999936</v>
      </c>
      <c r="O88" s="4">
        <v>3.6699999999999955</v>
      </c>
      <c r="P88" s="4">
        <v>0.11</v>
      </c>
      <c r="Q88" s="4">
        <v>0.18</v>
      </c>
      <c r="R88" s="4">
        <v>0.13</v>
      </c>
      <c r="S88" s="4">
        <v>1.2600000000000002</v>
      </c>
      <c r="T88" s="4">
        <v>1.9100000000000004</v>
      </c>
      <c r="U88" s="4">
        <v>7.7499999999999796</v>
      </c>
      <c r="V88" s="4">
        <v>4.9199999999999955</v>
      </c>
      <c r="W88" s="5"/>
      <c r="X88" s="3" t="s">
        <v>396</v>
      </c>
      <c r="Y88" s="7" t="s">
        <v>525</v>
      </c>
      <c r="Z88" s="3" t="s">
        <v>532</v>
      </c>
      <c r="AA88" s="62" t="s">
        <v>530</v>
      </c>
      <c r="AB88" s="64" t="s">
        <v>145</v>
      </c>
      <c r="AC88" s="63" t="s">
        <v>244</v>
      </c>
      <c r="AD88" s="62">
        <v>43503</v>
      </c>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row>
    <row r="89" spans="1:81" s="61" customFormat="1" ht="15.75" x14ac:dyDescent="0.25">
      <c r="A89" s="3" t="s">
        <v>398</v>
      </c>
      <c r="B89" s="3" t="s">
        <v>399</v>
      </c>
      <c r="C89" s="3" t="s">
        <v>400</v>
      </c>
      <c r="D89" s="3" t="s">
        <v>299</v>
      </c>
      <c r="E89" s="6">
        <v>89512</v>
      </c>
      <c r="F89" s="3" t="s">
        <v>300</v>
      </c>
      <c r="G89" s="3" t="s">
        <v>207</v>
      </c>
      <c r="H89" s="3" t="s">
        <v>144</v>
      </c>
      <c r="I89" s="65">
        <v>9.5909090909090899</v>
      </c>
      <c r="J89" s="4">
        <v>0.46</v>
      </c>
      <c r="K89" s="4">
        <v>3.4699999999999998</v>
      </c>
      <c r="L89" s="4">
        <v>2.819999999999999</v>
      </c>
      <c r="M89" s="4">
        <v>3.6999999999999993</v>
      </c>
      <c r="N89" s="4">
        <v>9.2099999999999973</v>
      </c>
      <c r="O89" s="4">
        <v>0.74</v>
      </c>
      <c r="P89" s="4">
        <v>0.5</v>
      </c>
      <c r="Q89" s="4">
        <v>0</v>
      </c>
      <c r="R89" s="4">
        <v>3.62</v>
      </c>
      <c r="S89" s="4">
        <v>0.56000000000000005</v>
      </c>
      <c r="T89" s="4">
        <v>1.2000000000000002</v>
      </c>
      <c r="U89" s="4">
        <v>5.0699999999999994</v>
      </c>
      <c r="V89" s="4">
        <v>9.2899999999999938</v>
      </c>
      <c r="W89" s="5"/>
      <c r="X89" s="3" t="s">
        <v>396</v>
      </c>
      <c r="Y89" s="7" t="s">
        <v>525</v>
      </c>
      <c r="Z89" s="3" t="s">
        <v>532</v>
      </c>
      <c r="AA89" s="62" t="s">
        <v>559</v>
      </c>
      <c r="AB89" s="64" t="s">
        <v>145</v>
      </c>
      <c r="AC89" s="63" t="s">
        <v>244</v>
      </c>
      <c r="AD89" s="62">
        <v>44119</v>
      </c>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row>
    <row r="90" spans="1:81" s="61" customFormat="1" ht="15.75" x14ac:dyDescent="0.25">
      <c r="A90" s="3" t="s">
        <v>390</v>
      </c>
      <c r="B90" s="3" t="s">
        <v>391</v>
      </c>
      <c r="C90" s="3" t="s">
        <v>392</v>
      </c>
      <c r="D90" s="3" t="s">
        <v>156</v>
      </c>
      <c r="E90" s="6">
        <v>78380</v>
      </c>
      <c r="F90" s="3" t="s">
        <v>535</v>
      </c>
      <c r="G90" s="3" t="s">
        <v>207</v>
      </c>
      <c r="H90" s="3" t="s">
        <v>5</v>
      </c>
      <c r="I90" s="65">
        <v>3.2012987012987</v>
      </c>
      <c r="J90" s="4">
        <v>4.2699999999999934</v>
      </c>
      <c r="K90" s="4">
        <v>3.9199999999999964</v>
      </c>
      <c r="L90" s="4">
        <v>1.1400000000000006</v>
      </c>
      <c r="M90" s="4">
        <v>0.39999999999999997</v>
      </c>
      <c r="N90" s="4">
        <v>3.5399999999999983</v>
      </c>
      <c r="O90" s="4">
        <v>4.9599999999999911</v>
      </c>
      <c r="P90" s="4">
        <v>0.21</v>
      </c>
      <c r="Q90" s="4">
        <v>1.0200000000000002</v>
      </c>
      <c r="R90" s="4">
        <v>0.69000000000000006</v>
      </c>
      <c r="S90" s="4">
        <v>0.56000000000000005</v>
      </c>
      <c r="T90" s="4">
        <v>0.28000000000000003</v>
      </c>
      <c r="U90" s="4">
        <v>8.1999999999999655</v>
      </c>
      <c r="V90" s="4">
        <v>7.1899999999999737</v>
      </c>
      <c r="W90" s="5"/>
      <c r="X90" s="3" t="s">
        <v>396</v>
      </c>
      <c r="Y90" s="7" t="s">
        <v>525</v>
      </c>
      <c r="Z90" s="3" t="s">
        <v>532</v>
      </c>
      <c r="AA90" s="62" t="s">
        <v>534</v>
      </c>
      <c r="AB90" s="64" t="s">
        <v>145</v>
      </c>
      <c r="AC90" s="63" t="s">
        <v>208</v>
      </c>
      <c r="AD90" s="62">
        <v>43839</v>
      </c>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row>
    <row r="91" spans="1:81" s="61" customFormat="1" ht="15.75" x14ac:dyDescent="0.25">
      <c r="A91" s="3" t="s">
        <v>375</v>
      </c>
      <c r="B91" s="3" t="s">
        <v>376</v>
      </c>
      <c r="C91" s="3" t="s">
        <v>377</v>
      </c>
      <c r="D91" s="3" t="s">
        <v>378</v>
      </c>
      <c r="E91" s="6">
        <v>27253</v>
      </c>
      <c r="F91" s="3" t="s">
        <v>153</v>
      </c>
      <c r="G91" s="3" t="s">
        <v>165</v>
      </c>
      <c r="H91" s="3" t="s">
        <v>144</v>
      </c>
      <c r="I91" s="65">
        <v>1.84318181818182</v>
      </c>
      <c r="J91" s="4">
        <v>1.1900000000000008</v>
      </c>
      <c r="K91" s="4">
        <v>1.4900000000000009</v>
      </c>
      <c r="L91" s="4">
        <v>2.3599999999999981</v>
      </c>
      <c r="M91" s="4">
        <v>3.3199999999999927</v>
      </c>
      <c r="N91" s="4">
        <v>6.7299999999999569</v>
      </c>
      <c r="O91" s="4">
        <v>1.6100000000000012</v>
      </c>
      <c r="P91" s="4">
        <v>0.02</v>
      </c>
      <c r="Q91" s="4">
        <v>0</v>
      </c>
      <c r="R91" s="4">
        <v>0.13</v>
      </c>
      <c r="S91" s="4">
        <v>0.15</v>
      </c>
      <c r="T91" s="4">
        <v>0</v>
      </c>
      <c r="U91" s="4">
        <v>8.0799999999999432</v>
      </c>
      <c r="V91" s="4">
        <v>6.5299999999999647</v>
      </c>
      <c r="W91" s="5">
        <v>50</v>
      </c>
      <c r="X91" s="3" t="s">
        <v>145</v>
      </c>
      <c r="Y91" s="7" t="s">
        <v>244</v>
      </c>
      <c r="Z91" s="3" t="s">
        <v>254</v>
      </c>
      <c r="AA91" s="62" t="s">
        <v>558</v>
      </c>
      <c r="AB91" s="64" t="s">
        <v>145</v>
      </c>
      <c r="AC91" s="63" t="s">
        <v>244</v>
      </c>
      <c r="AD91" s="62">
        <v>44364</v>
      </c>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row>
    <row r="92" spans="1:81" s="61" customFormat="1" ht="15.75" x14ac:dyDescent="0.25">
      <c r="A92" s="3" t="s">
        <v>414</v>
      </c>
      <c r="B92" s="3" t="s">
        <v>415</v>
      </c>
      <c r="C92" s="3" t="s">
        <v>416</v>
      </c>
      <c r="D92" s="3" t="s">
        <v>417</v>
      </c>
      <c r="E92" s="6">
        <v>96910</v>
      </c>
      <c r="F92" s="3" t="s">
        <v>270</v>
      </c>
      <c r="G92" s="3" t="s">
        <v>207</v>
      </c>
      <c r="H92" s="3" t="s">
        <v>144</v>
      </c>
      <c r="I92" s="65">
        <v>114.6</v>
      </c>
      <c r="J92" s="4">
        <v>0.15</v>
      </c>
      <c r="K92" s="4">
        <v>0.24</v>
      </c>
      <c r="L92" s="4">
        <v>4.7</v>
      </c>
      <c r="M92" s="4">
        <v>3.12</v>
      </c>
      <c r="N92" s="4">
        <v>8.2100000000000009</v>
      </c>
      <c r="O92" s="4">
        <v>0</v>
      </c>
      <c r="P92" s="4">
        <v>0</v>
      </c>
      <c r="Q92" s="4">
        <v>0</v>
      </c>
      <c r="R92" s="4">
        <v>7.82</v>
      </c>
      <c r="S92" s="4">
        <v>0.24</v>
      </c>
      <c r="T92" s="4">
        <v>0</v>
      </c>
      <c r="U92" s="4">
        <v>0.15</v>
      </c>
      <c r="V92" s="4">
        <v>8.0400000000000009</v>
      </c>
      <c r="W92" s="5"/>
      <c r="X92" s="3" t="s">
        <v>166</v>
      </c>
      <c r="Y92" s="7"/>
      <c r="Z92" s="3"/>
      <c r="AA92" s="62"/>
      <c r="AB92" s="64" t="s">
        <v>166</v>
      </c>
      <c r="AC92" s="63"/>
      <c r="AD92" s="6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row>
    <row r="93" spans="1:81" s="61" customFormat="1" ht="15.75" x14ac:dyDescent="0.25">
      <c r="A93" s="3" t="s">
        <v>387</v>
      </c>
      <c r="B93" s="3" t="s">
        <v>388</v>
      </c>
      <c r="C93" s="3" t="s">
        <v>389</v>
      </c>
      <c r="D93" s="3" t="s">
        <v>313</v>
      </c>
      <c r="E93" s="6">
        <v>49783</v>
      </c>
      <c r="F93" s="3" t="s">
        <v>308</v>
      </c>
      <c r="G93" s="3" t="s">
        <v>165</v>
      </c>
      <c r="H93" s="3" t="s">
        <v>144</v>
      </c>
      <c r="I93" s="65">
        <v>25.363636363636399</v>
      </c>
      <c r="J93" s="4">
        <v>2.2799999999999998</v>
      </c>
      <c r="K93" s="4">
        <v>1.47</v>
      </c>
      <c r="L93" s="4">
        <v>0.88</v>
      </c>
      <c r="M93" s="4">
        <v>2.65</v>
      </c>
      <c r="N93" s="4">
        <v>5.08</v>
      </c>
      <c r="O93" s="4">
        <v>2.2000000000000002</v>
      </c>
      <c r="P93" s="4">
        <v>0</v>
      </c>
      <c r="Q93" s="4">
        <v>0</v>
      </c>
      <c r="R93" s="4">
        <v>2.3000000000000003</v>
      </c>
      <c r="S93" s="4">
        <v>0.2</v>
      </c>
      <c r="T93" s="4">
        <v>1</v>
      </c>
      <c r="U93" s="4">
        <v>3.7800000000000007</v>
      </c>
      <c r="V93" s="4">
        <v>5.6700000000000008</v>
      </c>
      <c r="W93" s="5"/>
      <c r="X93" s="3" t="s">
        <v>145</v>
      </c>
      <c r="Y93" s="7" t="s">
        <v>525</v>
      </c>
      <c r="Z93" s="3" t="s">
        <v>254</v>
      </c>
      <c r="AA93" s="62" t="s">
        <v>557</v>
      </c>
      <c r="AB93" s="64" t="s">
        <v>145</v>
      </c>
      <c r="AC93" s="63" t="s">
        <v>244</v>
      </c>
      <c r="AD93" s="62">
        <v>43552</v>
      </c>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row>
    <row r="94" spans="1:81" s="61" customFormat="1" ht="15.75" x14ac:dyDescent="0.25">
      <c r="A94" s="3" t="s">
        <v>762</v>
      </c>
      <c r="B94" s="3" t="s">
        <v>761</v>
      </c>
      <c r="C94" s="3" t="s">
        <v>760</v>
      </c>
      <c r="D94" s="3" t="s">
        <v>156</v>
      </c>
      <c r="E94" s="6">
        <v>75202</v>
      </c>
      <c r="F94" s="3" t="s">
        <v>225</v>
      </c>
      <c r="G94" s="3" t="s">
        <v>207</v>
      </c>
      <c r="H94" s="3" t="s">
        <v>144</v>
      </c>
      <c r="I94" s="65">
        <v>1.4239999999999999</v>
      </c>
      <c r="J94" s="4">
        <v>7.1199999999999299</v>
      </c>
      <c r="K94" s="4">
        <v>0</v>
      </c>
      <c r="L94" s="4">
        <v>0.03</v>
      </c>
      <c r="M94" s="4">
        <v>0.01</v>
      </c>
      <c r="N94" s="4">
        <v>3.1199999999999872</v>
      </c>
      <c r="O94" s="4">
        <v>3.6599999999999859</v>
      </c>
      <c r="P94" s="4">
        <v>0.16</v>
      </c>
      <c r="Q94" s="4">
        <v>0.22000000000000003</v>
      </c>
      <c r="R94" s="4">
        <v>0.01</v>
      </c>
      <c r="S94" s="4">
        <v>0.01</v>
      </c>
      <c r="T94" s="4">
        <v>0.05</v>
      </c>
      <c r="U94" s="4">
        <v>7.0899999999999306</v>
      </c>
      <c r="V94" s="4">
        <v>2.8599999999999901</v>
      </c>
      <c r="W94" s="5"/>
      <c r="X94" s="3" t="s">
        <v>396</v>
      </c>
      <c r="Y94" s="7" t="s">
        <v>525</v>
      </c>
      <c r="Z94" s="3" t="s">
        <v>532</v>
      </c>
      <c r="AA94" s="62" t="s">
        <v>629</v>
      </c>
      <c r="AB94" s="64" t="s">
        <v>396</v>
      </c>
      <c r="AC94" s="63" t="s">
        <v>244</v>
      </c>
      <c r="AD94" s="62">
        <v>43028</v>
      </c>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row>
    <row r="95" spans="1:81" s="61" customFormat="1" ht="15.75" x14ac:dyDescent="0.25">
      <c r="A95" s="3" t="s">
        <v>379</v>
      </c>
      <c r="B95" s="3" t="s">
        <v>380</v>
      </c>
      <c r="C95" s="3" t="s">
        <v>381</v>
      </c>
      <c r="D95" s="3" t="s">
        <v>382</v>
      </c>
      <c r="E95" s="6">
        <v>96819</v>
      </c>
      <c r="F95" s="3" t="s">
        <v>270</v>
      </c>
      <c r="G95" s="3" t="s">
        <v>383</v>
      </c>
      <c r="H95" s="3" t="s">
        <v>144</v>
      </c>
      <c r="I95" s="65">
        <v>17.636363636363601</v>
      </c>
      <c r="J95" s="4">
        <v>1.47</v>
      </c>
      <c r="K95" s="4">
        <v>2.87</v>
      </c>
      <c r="L95" s="4">
        <v>0.51</v>
      </c>
      <c r="M95" s="4">
        <v>0.97</v>
      </c>
      <c r="N95" s="4">
        <v>3.96</v>
      </c>
      <c r="O95" s="4">
        <v>0.77</v>
      </c>
      <c r="P95" s="4">
        <v>0</v>
      </c>
      <c r="Q95" s="4">
        <v>1.0900000000000001</v>
      </c>
      <c r="R95" s="4">
        <v>3.7</v>
      </c>
      <c r="S95" s="4">
        <v>0.22</v>
      </c>
      <c r="T95" s="4">
        <v>0</v>
      </c>
      <c r="U95" s="4">
        <v>1.9000000000000001</v>
      </c>
      <c r="V95" s="4">
        <v>4.6399999999999997</v>
      </c>
      <c r="W95" s="5"/>
      <c r="X95" s="3" t="s">
        <v>166</v>
      </c>
      <c r="Y95" s="7"/>
      <c r="Z95" s="3"/>
      <c r="AA95" s="62"/>
      <c r="AB95" s="64" t="s">
        <v>166</v>
      </c>
      <c r="AC95" s="63"/>
      <c r="AD95" s="62"/>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row>
    <row r="96" spans="1:81" s="61" customFormat="1" ht="15.75" x14ac:dyDescent="0.25">
      <c r="A96" s="3" t="s">
        <v>408</v>
      </c>
      <c r="B96" s="3" t="s">
        <v>556</v>
      </c>
      <c r="C96" s="3" t="s">
        <v>409</v>
      </c>
      <c r="D96" s="3" t="s">
        <v>397</v>
      </c>
      <c r="E96" s="6">
        <v>84737</v>
      </c>
      <c r="F96" s="3" t="s">
        <v>300</v>
      </c>
      <c r="G96" s="3" t="s">
        <v>207</v>
      </c>
      <c r="H96" s="3" t="s">
        <v>144</v>
      </c>
      <c r="I96" s="65">
        <v>9.6166666666666707</v>
      </c>
      <c r="J96" s="4">
        <v>0.3</v>
      </c>
      <c r="K96" s="4">
        <v>2.0100000000000007</v>
      </c>
      <c r="L96" s="4">
        <v>2.8800000000000003</v>
      </c>
      <c r="M96" s="4">
        <v>0.52</v>
      </c>
      <c r="N96" s="4">
        <v>4.7299999999999995</v>
      </c>
      <c r="O96" s="4">
        <v>0.71</v>
      </c>
      <c r="P96" s="4">
        <v>0.27</v>
      </c>
      <c r="Q96" s="4">
        <v>0</v>
      </c>
      <c r="R96" s="4">
        <v>2.0499999999999998</v>
      </c>
      <c r="S96" s="4">
        <v>0.38</v>
      </c>
      <c r="T96" s="4">
        <v>0.18</v>
      </c>
      <c r="U96" s="4">
        <v>3.0999999999999992</v>
      </c>
      <c r="V96" s="4">
        <v>5.1799999999999988</v>
      </c>
      <c r="W96" s="5"/>
      <c r="X96" s="3" t="s">
        <v>396</v>
      </c>
      <c r="Y96" s="7" t="s">
        <v>525</v>
      </c>
      <c r="Z96" s="3" t="s">
        <v>532</v>
      </c>
      <c r="AA96" s="62" t="s">
        <v>555</v>
      </c>
      <c r="AB96" s="64" t="s">
        <v>396</v>
      </c>
      <c r="AC96" s="63" t="s">
        <v>244</v>
      </c>
      <c r="AD96" s="62">
        <v>43358</v>
      </c>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row>
    <row r="97" spans="1:81" s="61" customFormat="1" ht="15.75" x14ac:dyDescent="0.25">
      <c r="A97" s="3" t="s">
        <v>421</v>
      </c>
      <c r="B97" s="3" t="s">
        <v>422</v>
      </c>
      <c r="C97" s="3" t="s">
        <v>423</v>
      </c>
      <c r="D97" s="3" t="s">
        <v>424</v>
      </c>
      <c r="E97" s="6">
        <v>25309</v>
      </c>
      <c r="F97" s="3" t="s">
        <v>247</v>
      </c>
      <c r="G97" s="3" t="s">
        <v>207</v>
      </c>
      <c r="H97" s="3" t="s">
        <v>144</v>
      </c>
      <c r="I97" s="65">
        <v>9.3720930232558093</v>
      </c>
      <c r="J97" s="4">
        <v>0</v>
      </c>
      <c r="K97" s="4">
        <v>0</v>
      </c>
      <c r="L97" s="4">
        <v>4.1899999999999995</v>
      </c>
      <c r="M97" s="4">
        <v>0.67</v>
      </c>
      <c r="N97" s="4">
        <v>4.4800000000000004</v>
      </c>
      <c r="O97" s="4">
        <v>0.38</v>
      </c>
      <c r="P97" s="4">
        <v>0</v>
      </c>
      <c r="Q97" s="4">
        <v>0</v>
      </c>
      <c r="R97" s="4">
        <v>1.17</v>
      </c>
      <c r="S97" s="4">
        <v>0</v>
      </c>
      <c r="T97" s="4">
        <v>0</v>
      </c>
      <c r="U97" s="4">
        <v>3.69</v>
      </c>
      <c r="V97" s="4">
        <v>4.410000000000001</v>
      </c>
      <c r="W97" s="5"/>
      <c r="X97" s="3" t="s">
        <v>396</v>
      </c>
      <c r="Y97" s="7" t="s">
        <v>244</v>
      </c>
      <c r="Z97" s="3" t="s">
        <v>254</v>
      </c>
      <c r="AA97" s="62" t="s">
        <v>425</v>
      </c>
      <c r="AB97" s="64" t="s">
        <v>396</v>
      </c>
      <c r="AC97" s="63" t="s">
        <v>244</v>
      </c>
      <c r="AD97" s="62">
        <v>42996</v>
      </c>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row>
    <row r="98" spans="1:81" s="61" customFormat="1" ht="15.75" x14ac:dyDescent="0.25">
      <c r="A98" s="3" t="s">
        <v>759</v>
      </c>
      <c r="B98" s="3" t="s">
        <v>758</v>
      </c>
      <c r="C98" s="3" t="s">
        <v>757</v>
      </c>
      <c r="D98" s="3" t="s">
        <v>752</v>
      </c>
      <c r="E98" s="6">
        <v>939</v>
      </c>
      <c r="F98" s="3" t="s">
        <v>27</v>
      </c>
      <c r="G98" s="3" t="s">
        <v>383</v>
      </c>
      <c r="H98" s="3" t="s">
        <v>144</v>
      </c>
      <c r="I98" s="65">
        <v>8.2222222222222197</v>
      </c>
      <c r="J98" s="4">
        <v>0</v>
      </c>
      <c r="K98" s="4">
        <v>1.4500000000000002</v>
      </c>
      <c r="L98" s="4">
        <v>2.3400000000000003</v>
      </c>
      <c r="M98" s="4">
        <v>0.90000000000000013</v>
      </c>
      <c r="N98" s="4">
        <v>3.5399999999999996</v>
      </c>
      <c r="O98" s="4">
        <v>0.77999999999999992</v>
      </c>
      <c r="P98" s="4">
        <v>0.26</v>
      </c>
      <c r="Q98" s="4">
        <v>0.11</v>
      </c>
      <c r="R98" s="4">
        <v>0.09</v>
      </c>
      <c r="S98" s="4">
        <v>0.04</v>
      </c>
      <c r="T98" s="4">
        <v>0.05</v>
      </c>
      <c r="U98" s="4">
        <v>4.5099999999999989</v>
      </c>
      <c r="V98" s="4">
        <v>3.82</v>
      </c>
      <c r="W98" s="5"/>
      <c r="X98" s="3" t="s">
        <v>145</v>
      </c>
      <c r="Y98" s="7" t="s">
        <v>244</v>
      </c>
      <c r="Z98" s="3" t="s">
        <v>245</v>
      </c>
      <c r="AA98" s="62" t="s">
        <v>756</v>
      </c>
      <c r="AB98" s="64" t="s">
        <v>145</v>
      </c>
      <c r="AC98" s="63" t="s">
        <v>244</v>
      </c>
      <c r="AD98" s="62">
        <v>39241</v>
      </c>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row>
    <row r="99" spans="1:81" s="61" customFormat="1" ht="15.75" x14ac:dyDescent="0.25">
      <c r="A99" s="3" t="s">
        <v>755</v>
      </c>
      <c r="B99" s="3" t="s">
        <v>754</v>
      </c>
      <c r="C99" s="3" t="s">
        <v>753</v>
      </c>
      <c r="D99" s="3" t="s">
        <v>752</v>
      </c>
      <c r="E99" s="6">
        <v>965</v>
      </c>
      <c r="F99" s="3" t="s">
        <v>27</v>
      </c>
      <c r="G99" s="3" t="s">
        <v>284</v>
      </c>
      <c r="H99" s="3" t="s">
        <v>144</v>
      </c>
      <c r="I99" s="65">
        <v>2.0686274509803901</v>
      </c>
      <c r="J99" s="4">
        <v>4.2199999999999838</v>
      </c>
      <c r="K99" s="4">
        <v>0.04</v>
      </c>
      <c r="L99" s="4">
        <v>0.03</v>
      </c>
      <c r="M99" s="4">
        <v>0</v>
      </c>
      <c r="N99" s="4">
        <v>0.05</v>
      </c>
      <c r="O99" s="4">
        <v>3.3899999999999957</v>
      </c>
      <c r="P99" s="4">
        <v>0.01</v>
      </c>
      <c r="Q99" s="4">
        <v>0.8400000000000003</v>
      </c>
      <c r="R99" s="4">
        <v>0</v>
      </c>
      <c r="S99" s="4">
        <v>0.01</v>
      </c>
      <c r="T99" s="4">
        <v>0</v>
      </c>
      <c r="U99" s="4">
        <v>4.2799999999999816</v>
      </c>
      <c r="V99" s="4">
        <v>2.8899999999999988</v>
      </c>
      <c r="W99" s="5"/>
      <c r="X99" s="3" t="s">
        <v>166</v>
      </c>
      <c r="Y99" s="7"/>
      <c r="Z99" s="3"/>
      <c r="AA99" s="62"/>
      <c r="AB99" s="64" t="s">
        <v>166</v>
      </c>
      <c r="AC99" s="63"/>
      <c r="AD99" s="62"/>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row>
    <row r="100" spans="1:81" s="61" customFormat="1" ht="15.75" x14ac:dyDescent="0.25">
      <c r="A100" s="3" t="s">
        <v>554</v>
      </c>
      <c r="B100" s="3" t="s">
        <v>553</v>
      </c>
      <c r="C100" s="3" t="s">
        <v>552</v>
      </c>
      <c r="D100" s="3" t="s">
        <v>426</v>
      </c>
      <c r="E100" s="6">
        <v>83647</v>
      </c>
      <c r="F100" s="3" t="s">
        <v>300</v>
      </c>
      <c r="G100" s="3" t="s">
        <v>207</v>
      </c>
      <c r="H100" s="3" t="s">
        <v>144</v>
      </c>
      <c r="I100" s="65">
        <v>7.7454545454545496</v>
      </c>
      <c r="J100" s="4">
        <v>0.21999999999999997</v>
      </c>
      <c r="K100" s="4">
        <v>1.3700000000000003</v>
      </c>
      <c r="L100" s="4">
        <v>1.8000000000000003</v>
      </c>
      <c r="M100" s="4">
        <v>0.76000000000000023</v>
      </c>
      <c r="N100" s="4">
        <v>3.6399999999999992</v>
      </c>
      <c r="O100" s="4">
        <v>0.39000000000000007</v>
      </c>
      <c r="P100" s="4">
        <v>0.12</v>
      </c>
      <c r="Q100" s="4">
        <v>0</v>
      </c>
      <c r="R100" s="4">
        <v>0.47</v>
      </c>
      <c r="S100" s="4">
        <v>0.21000000000000002</v>
      </c>
      <c r="T100" s="4">
        <v>0.45999999999999996</v>
      </c>
      <c r="U100" s="4">
        <v>3.0099999999999993</v>
      </c>
      <c r="V100" s="4">
        <v>3.52</v>
      </c>
      <c r="W100" s="5"/>
      <c r="X100" s="3" t="s">
        <v>396</v>
      </c>
      <c r="Y100" s="7" t="s">
        <v>525</v>
      </c>
      <c r="Z100" s="3" t="s">
        <v>532</v>
      </c>
      <c r="AA100" s="62" t="s">
        <v>551</v>
      </c>
      <c r="AB100" s="64" t="s">
        <v>396</v>
      </c>
      <c r="AC100" s="63" t="s">
        <v>244</v>
      </c>
      <c r="AD100" s="62">
        <v>43360</v>
      </c>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row>
    <row r="101" spans="1:81" s="61" customFormat="1" ht="15.75" x14ac:dyDescent="0.25">
      <c r="A101" s="3" t="s">
        <v>550</v>
      </c>
      <c r="B101" s="3" t="s">
        <v>549</v>
      </c>
      <c r="C101" s="3" t="s">
        <v>548</v>
      </c>
      <c r="D101" s="3" t="s">
        <v>547</v>
      </c>
      <c r="E101" s="6">
        <v>5488</v>
      </c>
      <c r="F101" s="3" t="s">
        <v>274</v>
      </c>
      <c r="G101" s="3" t="s">
        <v>207</v>
      </c>
      <c r="H101" s="3" t="s">
        <v>144</v>
      </c>
      <c r="I101" s="65">
        <v>2.3888888888888902</v>
      </c>
      <c r="J101" s="4">
        <v>2.2399999999999998</v>
      </c>
      <c r="K101" s="4">
        <v>1.2200000000000006</v>
      </c>
      <c r="L101" s="4">
        <v>0.09</v>
      </c>
      <c r="M101" s="4">
        <v>0</v>
      </c>
      <c r="N101" s="4">
        <v>0.19000000000000003</v>
      </c>
      <c r="O101" s="4">
        <v>3.359999999999995</v>
      </c>
      <c r="P101" s="4">
        <v>0</v>
      </c>
      <c r="Q101" s="4">
        <v>0</v>
      </c>
      <c r="R101" s="4">
        <v>0</v>
      </c>
      <c r="S101" s="4">
        <v>0</v>
      </c>
      <c r="T101" s="4">
        <v>0</v>
      </c>
      <c r="U101" s="4">
        <v>3.549999999999994</v>
      </c>
      <c r="V101" s="4">
        <v>2.6799999999999975</v>
      </c>
      <c r="W101" s="5"/>
      <c r="X101" s="3" t="s">
        <v>396</v>
      </c>
      <c r="Y101" s="7" t="s">
        <v>244</v>
      </c>
      <c r="Z101" s="3" t="s">
        <v>254</v>
      </c>
      <c r="AA101" s="62" t="s">
        <v>546</v>
      </c>
      <c r="AB101" s="64" t="s">
        <v>396</v>
      </c>
      <c r="AC101" s="63" t="s">
        <v>244</v>
      </c>
      <c r="AD101" s="62">
        <v>42969</v>
      </c>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row>
    <row r="102" spans="1:81" s="61" customFormat="1" ht="15.75" x14ac:dyDescent="0.25">
      <c r="A102" s="3" t="s">
        <v>439</v>
      </c>
      <c r="B102" s="3" t="s">
        <v>440</v>
      </c>
      <c r="C102" s="3" t="s">
        <v>441</v>
      </c>
      <c r="D102" s="3" t="s">
        <v>397</v>
      </c>
      <c r="E102" s="6">
        <v>84119</v>
      </c>
      <c r="F102" s="3" t="s">
        <v>300</v>
      </c>
      <c r="G102" s="3" t="s">
        <v>207</v>
      </c>
      <c r="H102" s="3" t="s">
        <v>144</v>
      </c>
      <c r="I102" s="65">
        <v>1.87261146496815</v>
      </c>
      <c r="J102" s="4">
        <v>0.16000000000000003</v>
      </c>
      <c r="K102" s="4">
        <v>1.7400000000000013</v>
      </c>
      <c r="L102" s="4">
        <v>0.8200000000000004</v>
      </c>
      <c r="M102" s="4">
        <v>0.29000000000000004</v>
      </c>
      <c r="N102" s="4">
        <v>2.5999999999999983</v>
      </c>
      <c r="O102" s="4">
        <v>0.35000000000000009</v>
      </c>
      <c r="P102" s="4">
        <v>0.04</v>
      </c>
      <c r="Q102" s="4">
        <v>0.02</v>
      </c>
      <c r="R102" s="4">
        <v>0.27</v>
      </c>
      <c r="S102" s="4">
        <v>0.13</v>
      </c>
      <c r="T102" s="4">
        <v>0.05</v>
      </c>
      <c r="U102" s="4">
        <v>2.5599999999999974</v>
      </c>
      <c r="V102" s="4">
        <v>2.469999999999998</v>
      </c>
      <c r="W102" s="5"/>
      <c r="X102" s="3" t="s">
        <v>396</v>
      </c>
      <c r="Y102" s="7" t="s">
        <v>525</v>
      </c>
      <c r="Z102" s="3" t="s">
        <v>532</v>
      </c>
      <c r="AA102" s="62" t="s">
        <v>543</v>
      </c>
      <c r="AB102" s="64" t="s">
        <v>396</v>
      </c>
      <c r="AC102" s="63" t="s">
        <v>244</v>
      </c>
      <c r="AD102" s="62">
        <v>43358</v>
      </c>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row>
    <row r="103" spans="1:81" s="61" customFormat="1" ht="15.75" x14ac:dyDescent="0.25">
      <c r="A103" s="3" t="s">
        <v>751</v>
      </c>
      <c r="B103" s="3" t="s">
        <v>750</v>
      </c>
      <c r="C103" s="3" t="s">
        <v>749</v>
      </c>
      <c r="D103" s="3" t="s">
        <v>296</v>
      </c>
      <c r="E103" s="6">
        <v>74103</v>
      </c>
      <c r="F103" s="3" t="s">
        <v>225</v>
      </c>
      <c r="G103" s="3" t="s">
        <v>165</v>
      </c>
      <c r="H103" s="3" t="s">
        <v>144</v>
      </c>
      <c r="I103" s="65">
        <v>1.9513888888888899</v>
      </c>
      <c r="J103" s="4">
        <v>0.87000000000000055</v>
      </c>
      <c r="K103" s="4">
        <v>0.63000000000000012</v>
      </c>
      <c r="L103" s="4">
        <v>0.86000000000000043</v>
      </c>
      <c r="M103" s="4">
        <v>0.64000000000000024</v>
      </c>
      <c r="N103" s="4">
        <v>2.3199999999999998</v>
      </c>
      <c r="O103" s="4">
        <v>0.64000000000000024</v>
      </c>
      <c r="P103" s="4">
        <v>0.02</v>
      </c>
      <c r="Q103" s="4">
        <v>0.02</v>
      </c>
      <c r="R103" s="4">
        <v>0.25</v>
      </c>
      <c r="S103" s="4">
        <v>0.45000000000000012</v>
      </c>
      <c r="T103" s="4">
        <v>0.13999999999999999</v>
      </c>
      <c r="U103" s="4">
        <v>2.16</v>
      </c>
      <c r="V103" s="4">
        <v>1.6300000000000012</v>
      </c>
      <c r="W103" s="5"/>
      <c r="X103" s="3" t="s">
        <v>145</v>
      </c>
      <c r="Y103" s="7" t="s">
        <v>244</v>
      </c>
      <c r="Z103" s="3" t="s">
        <v>245</v>
      </c>
      <c r="AA103" s="62" t="s">
        <v>748</v>
      </c>
      <c r="AB103" s="64" t="s">
        <v>145</v>
      </c>
      <c r="AC103" s="63" t="s">
        <v>244</v>
      </c>
      <c r="AD103" s="62">
        <v>44187</v>
      </c>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row>
    <row r="104" spans="1:81" s="61" customFormat="1" ht="15.75" x14ac:dyDescent="0.25">
      <c r="A104" s="3" t="s">
        <v>393</v>
      </c>
      <c r="B104" s="3" t="s">
        <v>394</v>
      </c>
      <c r="C104" s="3" t="s">
        <v>395</v>
      </c>
      <c r="D104" s="3" t="s">
        <v>152</v>
      </c>
      <c r="E104" s="6">
        <v>30250</v>
      </c>
      <c r="F104" s="3" t="s">
        <v>153</v>
      </c>
      <c r="G104" s="3" t="s">
        <v>180</v>
      </c>
      <c r="H104" s="3" t="s">
        <v>144</v>
      </c>
      <c r="I104" s="65">
        <v>3.1627906976744198</v>
      </c>
      <c r="J104" s="4">
        <v>0.54</v>
      </c>
      <c r="K104" s="4">
        <v>0.63000000000000012</v>
      </c>
      <c r="L104" s="4">
        <v>0.91000000000000036</v>
      </c>
      <c r="M104" s="4">
        <v>0.69000000000000028</v>
      </c>
      <c r="N104" s="4">
        <v>1.830000000000001</v>
      </c>
      <c r="O104" s="4">
        <v>0.94000000000000039</v>
      </c>
      <c r="P104" s="4">
        <v>0</v>
      </c>
      <c r="Q104" s="4">
        <v>0</v>
      </c>
      <c r="R104" s="4">
        <v>0.24000000000000002</v>
      </c>
      <c r="S104" s="4">
        <v>0.05</v>
      </c>
      <c r="T104" s="4">
        <v>0</v>
      </c>
      <c r="U104" s="4">
        <v>2.4799999999999986</v>
      </c>
      <c r="V104" s="4">
        <v>2.2699999999999996</v>
      </c>
      <c r="W104" s="5"/>
      <c r="X104" s="3" t="s">
        <v>145</v>
      </c>
      <c r="Y104" s="7" t="s">
        <v>525</v>
      </c>
      <c r="Z104" s="3" t="s">
        <v>254</v>
      </c>
      <c r="AA104" s="62" t="s">
        <v>545</v>
      </c>
      <c r="AB104" s="64" t="s">
        <v>145</v>
      </c>
      <c r="AC104" s="63" t="s">
        <v>244</v>
      </c>
      <c r="AD104" s="62">
        <v>43804</v>
      </c>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row>
    <row r="105" spans="1:81" s="61" customFormat="1" ht="15.75" x14ac:dyDescent="0.25">
      <c r="A105" s="3" t="s">
        <v>542</v>
      </c>
      <c r="B105" s="3" t="s">
        <v>541</v>
      </c>
      <c r="C105" s="3" t="s">
        <v>540</v>
      </c>
      <c r="D105" s="3" t="s">
        <v>252</v>
      </c>
      <c r="E105" s="6">
        <v>12901</v>
      </c>
      <c r="F105" s="3" t="s">
        <v>253</v>
      </c>
      <c r="G105" s="3" t="s">
        <v>207</v>
      </c>
      <c r="H105" s="3" t="s">
        <v>144</v>
      </c>
      <c r="I105" s="65">
        <v>7.1578947368421098</v>
      </c>
      <c r="J105" s="4">
        <v>0.05</v>
      </c>
      <c r="K105" s="4">
        <v>1.05</v>
      </c>
      <c r="L105" s="4">
        <v>0.2</v>
      </c>
      <c r="M105" s="4">
        <v>1.06</v>
      </c>
      <c r="N105" s="4">
        <v>0.93</v>
      </c>
      <c r="O105" s="4">
        <v>0.43000000000000005</v>
      </c>
      <c r="P105" s="4">
        <v>1</v>
      </c>
      <c r="Q105" s="4">
        <v>0</v>
      </c>
      <c r="R105" s="4">
        <v>1</v>
      </c>
      <c r="S105" s="4">
        <v>0</v>
      </c>
      <c r="T105" s="4">
        <v>0</v>
      </c>
      <c r="U105" s="4">
        <v>1.36</v>
      </c>
      <c r="V105" s="4">
        <v>1.8900000000000001</v>
      </c>
      <c r="W105" s="5"/>
      <c r="X105" s="3" t="s">
        <v>396</v>
      </c>
      <c r="Y105" s="7" t="s">
        <v>525</v>
      </c>
      <c r="Z105" s="3" t="s">
        <v>532</v>
      </c>
      <c r="AA105" s="62" t="s">
        <v>539</v>
      </c>
      <c r="AB105" s="64" t="s">
        <v>145</v>
      </c>
      <c r="AC105" s="63" t="s">
        <v>244</v>
      </c>
      <c r="AD105" s="62">
        <v>43398</v>
      </c>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row>
    <row r="106" spans="1:81" s="61" customFormat="1" ht="15.75" x14ac:dyDescent="0.25">
      <c r="A106" s="3" t="s">
        <v>433</v>
      </c>
      <c r="B106" s="3" t="s">
        <v>434</v>
      </c>
      <c r="C106" s="3" t="s">
        <v>435</v>
      </c>
      <c r="D106" s="3" t="s">
        <v>167</v>
      </c>
      <c r="E106" s="6">
        <v>85344</v>
      </c>
      <c r="F106" s="3" t="s">
        <v>168</v>
      </c>
      <c r="G106" s="3" t="s">
        <v>207</v>
      </c>
      <c r="H106" s="3" t="s">
        <v>144</v>
      </c>
      <c r="I106" s="65">
        <v>2</v>
      </c>
      <c r="J106" s="4">
        <v>0.01</v>
      </c>
      <c r="K106" s="4">
        <v>2.21</v>
      </c>
      <c r="L106" s="4">
        <v>0</v>
      </c>
      <c r="M106" s="4">
        <v>0</v>
      </c>
      <c r="N106" s="4">
        <v>2.1400000000000006</v>
      </c>
      <c r="O106" s="4">
        <v>7.0000000000000007E-2</v>
      </c>
      <c r="P106" s="4">
        <v>0.01</v>
      </c>
      <c r="Q106" s="4">
        <v>0</v>
      </c>
      <c r="R106" s="4">
        <v>0.02</v>
      </c>
      <c r="S106" s="4">
        <v>0.17</v>
      </c>
      <c r="T106" s="4">
        <v>0</v>
      </c>
      <c r="U106" s="4">
        <v>2.0300000000000011</v>
      </c>
      <c r="V106" s="4">
        <v>2.14</v>
      </c>
      <c r="W106" s="5"/>
      <c r="X106" s="3" t="s">
        <v>396</v>
      </c>
      <c r="Y106" s="7" t="s">
        <v>525</v>
      </c>
      <c r="Z106" s="3" t="s">
        <v>532</v>
      </c>
      <c r="AA106" s="62" t="s">
        <v>537</v>
      </c>
      <c r="AB106" s="64" t="s">
        <v>396</v>
      </c>
      <c r="AC106" s="63" t="s">
        <v>244</v>
      </c>
      <c r="AD106" s="62">
        <v>43370</v>
      </c>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row>
    <row r="107" spans="1:81" s="61" customFormat="1" ht="15.75" x14ac:dyDescent="0.25">
      <c r="A107" s="3" t="s">
        <v>41</v>
      </c>
      <c r="B107" s="3" t="s">
        <v>430</v>
      </c>
      <c r="C107" s="3" t="s">
        <v>431</v>
      </c>
      <c r="D107" s="3" t="s">
        <v>432</v>
      </c>
      <c r="E107" s="6">
        <v>37918</v>
      </c>
      <c r="F107" s="3" t="s">
        <v>164</v>
      </c>
      <c r="G107" s="3" t="s">
        <v>207</v>
      </c>
      <c r="H107" s="3" t="s">
        <v>144</v>
      </c>
      <c r="I107" s="65">
        <v>2.0952380952380998</v>
      </c>
      <c r="J107" s="4">
        <v>0.11999999999999998</v>
      </c>
      <c r="K107" s="4">
        <v>0.87000000000000055</v>
      </c>
      <c r="L107" s="4">
        <v>0.8100000000000005</v>
      </c>
      <c r="M107" s="4">
        <v>0.41000000000000014</v>
      </c>
      <c r="N107" s="4">
        <v>1.7000000000000011</v>
      </c>
      <c r="O107" s="4">
        <v>0.49000000000000021</v>
      </c>
      <c r="P107" s="4">
        <v>0</v>
      </c>
      <c r="Q107" s="4">
        <v>0.02</v>
      </c>
      <c r="R107" s="4">
        <v>0.01</v>
      </c>
      <c r="S107" s="4">
        <v>0.02</v>
      </c>
      <c r="T107" s="4">
        <v>0.02</v>
      </c>
      <c r="U107" s="4">
        <v>2.1600000000000006</v>
      </c>
      <c r="V107" s="4">
        <v>1.7000000000000013</v>
      </c>
      <c r="W107" s="5"/>
      <c r="X107" s="3" t="s">
        <v>396</v>
      </c>
      <c r="Y107" s="7" t="s">
        <v>525</v>
      </c>
      <c r="Z107" s="3" t="s">
        <v>532</v>
      </c>
      <c r="AA107" s="62" t="s">
        <v>538</v>
      </c>
      <c r="AB107" s="64" t="s">
        <v>396</v>
      </c>
      <c r="AC107" s="63" t="s">
        <v>244</v>
      </c>
      <c r="AD107" s="62">
        <v>43354</v>
      </c>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row>
    <row r="108" spans="1:81" s="61" customFormat="1" ht="15.75" x14ac:dyDescent="0.25">
      <c r="A108" s="3" t="s">
        <v>747</v>
      </c>
      <c r="B108" s="3" t="s">
        <v>746</v>
      </c>
      <c r="C108" s="3" t="s">
        <v>745</v>
      </c>
      <c r="D108" s="3" t="s">
        <v>236</v>
      </c>
      <c r="E108" s="6">
        <v>33762</v>
      </c>
      <c r="F108" s="3" t="s">
        <v>27</v>
      </c>
      <c r="G108" s="3" t="s">
        <v>207</v>
      </c>
      <c r="H108" s="3" t="s">
        <v>144</v>
      </c>
      <c r="I108" s="65">
        <v>1.6967213114754101</v>
      </c>
      <c r="J108" s="4">
        <v>0.15</v>
      </c>
      <c r="K108" s="4">
        <v>0.67000000000000037</v>
      </c>
      <c r="L108" s="4">
        <v>1.0000000000000007</v>
      </c>
      <c r="M108" s="4">
        <v>0.33000000000000007</v>
      </c>
      <c r="N108" s="4">
        <v>1.3100000000000007</v>
      </c>
      <c r="O108" s="4">
        <v>0.73000000000000043</v>
      </c>
      <c r="P108" s="4">
        <v>0</v>
      </c>
      <c r="Q108" s="4">
        <v>0.11</v>
      </c>
      <c r="R108" s="4">
        <v>0.02</v>
      </c>
      <c r="S108" s="4">
        <v>0.04</v>
      </c>
      <c r="T108" s="4">
        <v>0.01</v>
      </c>
      <c r="U108" s="4">
        <v>2.0800000000000005</v>
      </c>
      <c r="V108" s="4">
        <v>1.2500000000000009</v>
      </c>
      <c r="W108" s="5"/>
      <c r="X108" s="3" t="s">
        <v>396</v>
      </c>
      <c r="Y108" s="7" t="s">
        <v>525</v>
      </c>
      <c r="Z108" s="3" t="s">
        <v>532</v>
      </c>
      <c r="AA108" s="62" t="s">
        <v>530</v>
      </c>
      <c r="AB108" s="64" t="s">
        <v>396</v>
      </c>
      <c r="AC108" s="63" t="s">
        <v>244</v>
      </c>
      <c r="AD108" s="62">
        <v>43364</v>
      </c>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row>
    <row r="109" spans="1:81" s="61" customFormat="1" ht="15.75" x14ac:dyDescent="0.25">
      <c r="A109" s="3" t="s">
        <v>18</v>
      </c>
      <c r="B109" s="3" t="s">
        <v>275</v>
      </c>
      <c r="C109" s="3" t="s">
        <v>276</v>
      </c>
      <c r="D109" s="3" t="s">
        <v>277</v>
      </c>
      <c r="E109" s="6">
        <v>55330</v>
      </c>
      <c r="F109" s="3" t="s">
        <v>278</v>
      </c>
      <c r="G109" s="3" t="s">
        <v>165</v>
      </c>
      <c r="H109" s="3" t="s">
        <v>144</v>
      </c>
      <c r="I109" s="65">
        <v>246</v>
      </c>
      <c r="J109" s="4">
        <v>0</v>
      </c>
      <c r="K109" s="4">
        <v>0</v>
      </c>
      <c r="L109" s="4">
        <v>1.48</v>
      </c>
      <c r="M109" s="4">
        <v>0.54</v>
      </c>
      <c r="N109" s="4">
        <v>2.02</v>
      </c>
      <c r="O109" s="4">
        <v>0</v>
      </c>
      <c r="P109" s="4">
        <v>0</v>
      </c>
      <c r="Q109" s="4">
        <v>0</v>
      </c>
      <c r="R109" s="4">
        <v>1</v>
      </c>
      <c r="S109" s="4">
        <v>0</v>
      </c>
      <c r="T109" s="4">
        <v>0</v>
      </c>
      <c r="U109" s="4">
        <v>1.02</v>
      </c>
      <c r="V109" s="4">
        <v>1.02</v>
      </c>
      <c r="W109" s="5"/>
      <c r="X109" s="3" t="s">
        <v>145</v>
      </c>
      <c r="Y109" s="7" t="s">
        <v>525</v>
      </c>
      <c r="Z109" s="3" t="s">
        <v>245</v>
      </c>
      <c r="AA109" s="62" t="s">
        <v>536</v>
      </c>
      <c r="AB109" s="64" t="s">
        <v>145</v>
      </c>
      <c r="AC109" s="63" t="s">
        <v>525</v>
      </c>
      <c r="AD109" s="62">
        <v>44217</v>
      </c>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row>
    <row r="110" spans="1:81" s="61" customFormat="1" ht="15.75" x14ac:dyDescent="0.25">
      <c r="A110" s="3" t="s">
        <v>744</v>
      </c>
      <c r="B110" s="3" t="s">
        <v>743</v>
      </c>
      <c r="C110" s="3" t="s">
        <v>742</v>
      </c>
      <c r="D110" s="3" t="s">
        <v>39</v>
      </c>
      <c r="E110" s="6">
        <v>36507</v>
      </c>
      <c r="F110" s="3" t="s">
        <v>164</v>
      </c>
      <c r="G110" s="3" t="s">
        <v>165</v>
      </c>
      <c r="H110" s="3" t="s">
        <v>144</v>
      </c>
      <c r="I110" s="65">
        <v>2.3068181818181799</v>
      </c>
      <c r="J110" s="4">
        <v>0.1</v>
      </c>
      <c r="K110" s="4">
        <v>1.0500000000000005</v>
      </c>
      <c r="L110" s="4">
        <v>0.63000000000000012</v>
      </c>
      <c r="M110" s="4">
        <v>0.23000000000000004</v>
      </c>
      <c r="N110" s="4">
        <v>0.81000000000000039</v>
      </c>
      <c r="O110" s="4">
        <v>1.1700000000000006</v>
      </c>
      <c r="P110" s="4">
        <v>0</v>
      </c>
      <c r="Q110" s="4">
        <v>0.03</v>
      </c>
      <c r="R110" s="4">
        <v>0</v>
      </c>
      <c r="S110" s="4">
        <v>0.04</v>
      </c>
      <c r="T110" s="4">
        <v>0</v>
      </c>
      <c r="U110" s="4">
        <v>1.9700000000000013</v>
      </c>
      <c r="V110" s="4">
        <v>1.4800000000000009</v>
      </c>
      <c r="W110" s="5"/>
      <c r="X110" s="3" t="s">
        <v>396</v>
      </c>
      <c r="Y110" s="7" t="s">
        <v>525</v>
      </c>
      <c r="Z110" s="3" t="s">
        <v>532</v>
      </c>
      <c r="AA110" s="62" t="s">
        <v>629</v>
      </c>
      <c r="AB110" s="64" t="s">
        <v>396</v>
      </c>
      <c r="AC110" s="63" t="s">
        <v>244</v>
      </c>
      <c r="AD110" s="62">
        <v>43354</v>
      </c>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row>
    <row r="111" spans="1:81" s="61" customFormat="1" ht="15.75" x14ac:dyDescent="0.25">
      <c r="A111" s="3" t="s">
        <v>741</v>
      </c>
      <c r="B111" s="3" t="s">
        <v>740</v>
      </c>
      <c r="C111" s="3" t="s">
        <v>739</v>
      </c>
      <c r="D111" s="3" t="s">
        <v>175</v>
      </c>
      <c r="E111" s="6">
        <v>39046</v>
      </c>
      <c r="F111" s="3" t="s">
        <v>164</v>
      </c>
      <c r="G111" s="3" t="s">
        <v>207</v>
      </c>
      <c r="H111" s="3" t="s">
        <v>144</v>
      </c>
      <c r="I111" s="65">
        <v>2.4567901234567899</v>
      </c>
      <c r="J111" s="4">
        <v>0.1</v>
      </c>
      <c r="K111" s="4">
        <v>0.57000000000000017</v>
      </c>
      <c r="L111" s="4">
        <v>0.91000000000000036</v>
      </c>
      <c r="M111" s="4">
        <v>0.43000000000000005</v>
      </c>
      <c r="N111" s="4">
        <v>1.5300000000000009</v>
      </c>
      <c r="O111" s="4">
        <v>0.48000000000000009</v>
      </c>
      <c r="P111" s="4">
        <v>0</v>
      </c>
      <c r="Q111" s="4">
        <v>0</v>
      </c>
      <c r="R111" s="4">
        <v>0.04</v>
      </c>
      <c r="S111" s="4">
        <v>0</v>
      </c>
      <c r="T111" s="4">
        <v>0</v>
      </c>
      <c r="U111" s="4">
        <v>1.9700000000000013</v>
      </c>
      <c r="V111" s="4">
        <v>1.4800000000000009</v>
      </c>
      <c r="W111" s="5"/>
      <c r="X111" s="3" t="s">
        <v>396</v>
      </c>
      <c r="Y111" s="7" t="s">
        <v>525</v>
      </c>
      <c r="Z111" s="3" t="s">
        <v>532</v>
      </c>
      <c r="AA111" s="62" t="s">
        <v>738</v>
      </c>
      <c r="AB111" s="64" t="s">
        <v>396</v>
      </c>
      <c r="AC111" s="63" t="s">
        <v>244</v>
      </c>
      <c r="AD111" s="62">
        <v>43370</v>
      </c>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row>
    <row r="112" spans="1:81" s="61" customFormat="1" ht="15.75" x14ac:dyDescent="0.25">
      <c r="A112" s="3" t="s">
        <v>737</v>
      </c>
      <c r="B112" s="3" t="s">
        <v>736</v>
      </c>
      <c r="C112" s="3" t="s">
        <v>438</v>
      </c>
      <c r="D112" s="3" t="s">
        <v>404</v>
      </c>
      <c r="E112" s="6">
        <v>29072</v>
      </c>
      <c r="F112" s="3" t="s">
        <v>153</v>
      </c>
      <c r="G112" s="3" t="s">
        <v>207</v>
      </c>
      <c r="H112" s="3" t="s">
        <v>144</v>
      </c>
      <c r="I112" s="65">
        <v>1.17333333333333</v>
      </c>
      <c r="J112" s="4">
        <v>0.38000000000000012</v>
      </c>
      <c r="K112" s="4">
        <v>0.97000000000000053</v>
      </c>
      <c r="L112" s="4">
        <v>0.34000000000000008</v>
      </c>
      <c r="M112" s="4">
        <v>0.11</v>
      </c>
      <c r="N112" s="4">
        <v>1.1200000000000008</v>
      </c>
      <c r="O112" s="4">
        <v>0.64000000000000035</v>
      </c>
      <c r="P112" s="4">
        <v>0</v>
      </c>
      <c r="Q112" s="4">
        <v>0.04</v>
      </c>
      <c r="R112" s="4">
        <v>0.01</v>
      </c>
      <c r="S112" s="4">
        <v>0</v>
      </c>
      <c r="T112" s="4">
        <v>0.02</v>
      </c>
      <c r="U112" s="4">
        <v>1.7700000000000014</v>
      </c>
      <c r="V112" s="4">
        <v>1.2200000000000009</v>
      </c>
      <c r="W112" s="5"/>
      <c r="X112" s="3" t="s">
        <v>396</v>
      </c>
      <c r="Y112" s="7" t="s">
        <v>525</v>
      </c>
      <c r="Z112" s="3" t="s">
        <v>532</v>
      </c>
      <c r="AA112" s="62" t="s">
        <v>735</v>
      </c>
      <c r="AB112" s="64" t="s">
        <v>396</v>
      </c>
      <c r="AC112" s="63" t="s">
        <v>244</v>
      </c>
      <c r="AD112" s="62">
        <v>42993</v>
      </c>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row>
    <row r="113" spans="1:81" s="61" customFormat="1" ht="15.75" x14ac:dyDescent="0.25">
      <c r="A113" s="3" t="s">
        <v>734</v>
      </c>
      <c r="B113" s="3" t="s">
        <v>733</v>
      </c>
      <c r="C113" s="3" t="s">
        <v>732</v>
      </c>
      <c r="D113" s="3" t="s">
        <v>426</v>
      </c>
      <c r="E113" s="6">
        <v>83318</v>
      </c>
      <c r="F113" s="3" t="s">
        <v>300</v>
      </c>
      <c r="G113" s="3" t="s">
        <v>165</v>
      </c>
      <c r="H113" s="3" t="s">
        <v>144</v>
      </c>
      <c r="I113" s="65">
        <v>2.5263157894736801</v>
      </c>
      <c r="J113" s="4">
        <v>0.14000000000000001</v>
      </c>
      <c r="K113" s="4">
        <v>0.41000000000000009</v>
      </c>
      <c r="L113" s="4">
        <v>0.62000000000000011</v>
      </c>
      <c r="M113" s="4">
        <v>0.28000000000000008</v>
      </c>
      <c r="N113" s="4">
        <v>1.3000000000000007</v>
      </c>
      <c r="O113" s="4">
        <v>0.11999999999999998</v>
      </c>
      <c r="P113" s="4">
        <v>0.03</v>
      </c>
      <c r="Q113" s="4">
        <v>0</v>
      </c>
      <c r="R113" s="4">
        <v>0.01</v>
      </c>
      <c r="S113" s="4">
        <v>0.05</v>
      </c>
      <c r="T113" s="4">
        <v>7.0000000000000007E-2</v>
      </c>
      <c r="U113" s="4">
        <v>1.3200000000000007</v>
      </c>
      <c r="V113" s="4">
        <v>1.2700000000000005</v>
      </c>
      <c r="W113" s="5"/>
      <c r="X113" s="3" t="s">
        <v>396</v>
      </c>
      <c r="Y113" s="7" t="s">
        <v>525</v>
      </c>
      <c r="Z113" s="3" t="s">
        <v>532</v>
      </c>
      <c r="AA113" s="62" t="s">
        <v>731</v>
      </c>
      <c r="AB113" s="64" t="s">
        <v>396</v>
      </c>
      <c r="AC113" s="63" t="s">
        <v>244</v>
      </c>
      <c r="AD113" s="62">
        <v>43360</v>
      </c>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row>
    <row r="114" spans="1:81" s="61" customFormat="1" ht="15.75" x14ac:dyDescent="0.25">
      <c r="A114" s="3" t="s">
        <v>730</v>
      </c>
      <c r="B114" s="3" t="s">
        <v>729</v>
      </c>
      <c r="C114" s="3" t="s">
        <v>728</v>
      </c>
      <c r="D114" s="3" t="s">
        <v>426</v>
      </c>
      <c r="E114" s="6">
        <v>83442</v>
      </c>
      <c r="F114" s="3" t="s">
        <v>300</v>
      </c>
      <c r="G114" s="3" t="s">
        <v>165</v>
      </c>
      <c r="H114" s="3" t="s">
        <v>144</v>
      </c>
      <c r="I114" s="65">
        <v>4.5</v>
      </c>
      <c r="J114" s="4">
        <v>0.1</v>
      </c>
      <c r="K114" s="4">
        <v>0.21000000000000002</v>
      </c>
      <c r="L114" s="4">
        <v>0.82000000000000017</v>
      </c>
      <c r="M114" s="4">
        <v>0.29000000000000004</v>
      </c>
      <c r="N114" s="4">
        <v>1.2400000000000004</v>
      </c>
      <c r="O114" s="4">
        <v>0.18</v>
      </c>
      <c r="P114" s="4">
        <v>0</v>
      </c>
      <c r="Q114" s="4">
        <v>0</v>
      </c>
      <c r="R114" s="4">
        <v>7.0000000000000007E-2</v>
      </c>
      <c r="S114" s="4">
        <v>0.05</v>
      </c>
      <c r="T114" s="4">
        <v>0.05</v>
      </c>
      <c r="U114" s="4">
        <v>1.2500000000000007</v>
      </c>
      <c r="V114" s="4">
        <v>0.79000000000000026</v>
      </c>
      <c r="W114" s="5"/>
      <c r="X114" s="3" t="s">
        <v>396</v>
      </c>
      <c r="Y114" s="7" t="s">
        <v>525</v>
      </c>
      <c r="Z114" s="3"/>
      <c r="AA114" s="62" t="s">
        <v>727</v>
      </c>
      <c r="AB114" s="64" t="s">
        <v>396</v>
      </c>
      <c r="AC114" s="63" t="s">
        <v>244</v>
      </c>
      <c r="AD114" s="62">
        <v>43360</v>
      </c>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row>
    <row r="115" spans="1:81" s="61" customFormat="1" ht="15.75" x14ac:dyDescent="0.25">
      <c r="A115" s="3" t="s">
        <v>726</v>
      </c>
      <c r="B115" s="3" t="s">
        <v>725</v>
      </c>
      <c r="C115" s="3" t="s">
        <v>724</v>
      </c>
      <c r="D115" s="3" t="s">
        <v>156</v>
      </c>
      <c r="E115" s="6">
        <v>79118</v>
      </c>
      <c r="F115" s="3" t="s">
        <v>225</v>
      </c>
      <c r="G115" s="3" t="s">
        <v>207</v>
      </c>
      <c r="H115" s="3" t="s">
        <v>144</v>
      </c>
      <c r="I115" s="65">
        <v>1.82191780821918</v>
      </c>
      <c r="J115" s="4">
        <v>0.40000000000000013</v>
      </c>
      <c r="K115" s="4">
        <v>0.24000000000000002</v>
      </c>
      <c r="L115" s="4">
        <v>0.35000000000000009</v>
      </c>
      <c r="M115" s="4">
        <v>0.27</v>
      </c>
      <c r="N115" s="4">
        <v>0.90000000000000047</v>
      </c>
      <c r="O115" s="4">
        <v>0.31000000000000005</v>
      </c>
      <c r="P115" s="4">
        <v>0.03</v>
      </c>
      <c r="Q115" s="4">
        <v>0.02</v>
      </c>
      <c r="R115" s="4">
        <v>6.9999999999999993E-2</v>
      </c>
      <c r="S115" s="4">
        <v>0</v>
      </c>
      <c r="T115" s="4">
        <v>0</v>
      </c>
      <c r="U115" s="4">
        <v>1.1900000000000008</v>
      </c>
      <c r="V115" s="4">
        <v>0.89000000000000057</v>
      </c>
      <c r="W115" s="5"/>
      <c r="X115" s="3" t="s">
        <v>396</v>
      </c>
      <c r="Y115" s="7" t="s">
        <v>525</v>
      </c>
      <c r="Z115" s="3" t="s">
        <v>532</v>
      </c>
      <c r="AA115" s="62" t="s">
        <v>723</v>
      </c>
      <c r="AB115" s="64" t="s">
        <v>396</v>
      </c>
      <c r="AC115" s="63" t="s">
        <v>244</v>
      </c>
      <c r="AD115" s="62">
        <v>43019</v>
      </c>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row>
    <row r="116" spans="1:81" s="61" customFormat="1" ht="15.75" x14ac:dyDescent="0.25">
      <c r="A116" s="3" t="s">
        <v>722</v>
      </c>
      <c r="B116" s="3" t="s">
        <v>721</v>
      </c>
      <c r="C116" s="3" t="s">
        <v>720</v>
      </c>
      <c r="D116" s="3" t="s">
        <v>320</v>
      </c>
      <c r="E116" s="6">
        <v>40031</v>
      </c>
      <c r="F116" s="3" t="s">
        <v>32</v>
      </c>
      <c r="G116" s="3" t="s">
        <v>207</v>
      </c>
      <c r="H116" s="3" t="s">
        <v>144</v>
      </c>
      <c r="I116" s="65">
        <v>2</v>
      </c>
      <c r="J116" s="4">
        <v>0.27</v>
      </c>
      <c r="K116" s="4">
        <v>0.21000000000000002</v>
      </c>
      <c r="L116" s="4">
        <v>0.37000000000000011</v>
      </c>
      <c r="M116" s="4">
        <v>0.26</v>
      </c>
      <c r="N116" s="4">
        <v>0.7100000000000003</v>
      </c>
      <c r="O116" s="4">
        <v>0.36999999999999994</v>
      </c>
      <c r="P116" s="4">
        <v>0.03</v>
      </c>
      <c r="Q116" s="4">
        <v>0</v>
      </c>
      <c r="R116" s="4">
        <v>0.08</v>
      </c>
      <c r="S116" s="4">
        <v>0.05</v>
      </c>
      <c r="T116" s="4">
        <v>0.02</v>
      </c>
      <c r="U116" s="4">
        <v>0.96000000000000063</v>
      </c>
      <c r="V116" s="4">
        <v>0.59000000000000019</v>
      </c>
      <c r="W116" s="5"/>
      <c r="X116" s="3" t="s">
        <v>396</v>
      </c>
      <c r="Y116" s="7" t="s">
        <v>525</v>
      </c>
      <c r="Z116" s="3" t="s">
        <v>532</v>
      </c>
      <c r="AA116" s="62" t="s">
        <v>568</v>
      </c>
      <c r="AB116" s="64" t="s">
        <v>396</v>
      </c>
      <c r="AC116" s="63" t="s">
        <v>244</v>
      </c>
      <c r="AD116" s="62">
        <v>43328</v>
      </c>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row>
    <row r="117" spans="1:81" s="61" customFormat="1" ht="15.75" x14ac:dyDescent="0.25">
      <c r="A117" s="3" t="s">
        <v>719</v>
      </c>
      <c r="B117" s="3" t="s">
        <v>718</v>
      </c>
      <c r="C117" s="3" t="s">
        <v>717</v>
      </c>
      <c r="D117" s="3" t="s">
        <v>156</v>
      </c>
      <c r="E117" s="6">
        <v>78611</v>
      </c>
      <c r="F117" s="3" t="s">
        <v>157</v>
      </c>
      <c r="G117" s="3" t="s">
        <v>207</v>
      </c>
      <c r="H117" s="3" t="s">
        <v>5</v>
      </c>
      <c r="I117" s="65">
        <v>1.44444444444444</v>
      </c>
      <c r="J117" s="4">
        <v>0.5</v>
      </c>
      <c r="K117" s="4">
        <v>0.22000000000000003</v>
      </c>
      <c r="L117" s="4">
        <v>0.31000000000000011</v>
      </c>
      <c r="M117" s="4">
        <v>0.03</v>
      </c>
      <c r="N117" s="4">
        <v>0.72000000000000031</v>
      </c>
      <c r="O117" s="4">
        <v>0.33000000000000007</v>
      </c>
      <c r="P117" s="4">
        <v>0</v>
      </c>
      <c r="Q117" s="4">
        <v>0.01</v>
      </c>
      <c r="R117" s="4">
        <v>0.01</v>
      </c>
      <c r="S117" s="4">
        <v>0.01</v>
      </c>
      <c r="T117" s="4">
        <v>0</v>
      </c>
      <c r="U117" s="4">
        <v>1.0400000000000005</v>
      </c>
      <c r="V117" s="4">
        <v>0.54000000000000015</v>
      </c>
      <c r="W117" s="5"/>
      <c r="X117" s="3" t="s">
        <v>396</v>
      </c>
      <c r="Y117" s="7" t="s">
        <v>525</v>
      </c>
      <c r="Z117" s="3" t="s">
        <v>532</v>
      </c>
      <c r="AA117" s="62" t="s">
        <v>716</v>
      </c>
      <c r="AB117" s="64" t="s">
        <v>396</v>
      </c>
      <c r="AC117" s="63" t="s">
        <v>244</v>
      </c>
      <c r="AD117" s="62">
        <v>43374</v>
      </c>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row>
    <row r="118" spans="1:81" s="61" customFormat="1" ht="15.75" x14ac:dyDescent="0.25">
      <c r="A118" s="3" t="s">
        <v>410</v>
      </c>
      <c r="B118" s="3" t="s">
        <v>411</v>
      </c>
      <c r="C118" s="3" t="s">
        <v>412</v>
      </c>
      <c r="D118" s="3" t="s">
        <v>413</v>
      </c>
      <c r="E118" s="6">
        <v>96950</v>
      </c>
      <c r="F118" s="3" t="s">
        <v>270</v>
      </c>
      <c r="G118" s="3" t="s">
        <v>207</v>
      </c>
      <c r="H118" s="3" t="s">
        <v>144</v>
      </c>
      <c r="I118" s="65">
        <v>5</v>
      </c>
      <c r="J118" s="4">
        <v>1.05</v>
      </c>
      <c r="K118" s="4">
        <v>0</v>
      </c>
      <c r="L118" s="4">
        <v>0</v>
      </c>
      <c r="M118" s="4">
        <v>0</v>
      </c>
      <c r="N118" s="4">
        <v>0</v>
      </c>
      <c r="O118" s="4">
        <v>0.05</v>
      </c>
      <c r="P118" s="4">
        <v>1</v>
      </c>
      <c r="Q118" s="4">
        <v>0</v>
      </c>
      <c r="R118" s="4">
        <v>1</v>
      </c>
      <c r="S118" s="4">
        <v>0</v>
      </c>
      <c r="T118" s="4">
        <v>0</v>
      </c>
      <c r="U118" s="4">
        <v>0.05</v>
      </c>
      <c r="V118" s="4">
        <v>1.05</v>
      </c>
      <c r="W118" s="5"/>
      <c r="X118" s="3" t="s">
        <v>396</v>
      </c>
      <c r="Y118" s="7" t="s">
        <v>525</v>
      </c>
      <c r="Z118" s="3" t="s">
        <v>532</v>
      </c>
      <c r="AA118" s="62" t="s">
        <v>533</v>
      </c>
      <c r="AB118" s="64" t="s">
        <v>166</v>
      </c>
      <c r="AC118" s="63"/>
      <c r="AD118" s="62"/>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row>
    <row r="119" spans="1:81" s="61" customFormat="1" ht="15.75" x14ac:dyDescent="0.25">
      <c r="A119" s="3" t="s">
        <v>436</v>
      </c>
      <c r="B119" s="3" t="s">
        <v>437</v>
      </c>
      <c r="C119" s="3" t="s">
        <v>438</v>
      </c>
      <c r="D119" s="3" t="s">
        <v>320</v>
      </c>
      <c r="E119" s="6">
        <v>40510</v>
      </c>
      <c r="F119" s="3" t="s">
        <v>32</v>
      </c>
      <c r="G119" s="3" t="s">
        <v>207</v>
      </c>
      <c r="H119" s="3" t="s">
        <v>144</v>
      </c>
      <c r="I119" s="65">
        <v>1.61666666666667</v>
      </c>
      <c r="J119" s="4">
        <v>0.05</v>
      </c>
      <c r="K119" s="4">
        <v>0.13999999999999999</v>
      </c>
      <c r="L119" s="4">
        <v>0.19</v>
      </c>
      <c r="M119" s="4">
        <v>0.62000000000000022</v>
      </c>
      <c r="N119" s="4">
        <v>0.9200000000000006</v>
      </c>
      <c r="O119" s="4">
        <v>7.0000000000000007E-2</v>
      </c>
      <c r="P119" s="4">
        <v>0.01</v>
      </c>
      <c r="Q119" s="4">
        <v>0</v>
      </c>
      <c r="R119" s="4">
        <v>0.1</v>
      </c>
      <c r="S119" s="4">
        <v>0.05</v>
      </c>
      <c r="T119" s="4">
        <v>0.03</v>
      </c>
      <c r="U119" s="4">
        <v>0.82000000000000051</v>
      </c>
      <c r="V119" s="4">
        <v>0.73000000000000043</v>
      </c>
      <c r="W119" s="5"/>
      <c r="X119" s="3" t="s">
        <v>396</v>
      </c>
      <c r="Y119" s="7" t="s">
        <v>525</v>
      </c>
      <c r="Z119" s="3" t="s">
        <v>532</v>
      </c>
      <c r="AA119" s="62" t="s">
        <v>531</v>
      </c>
      <c r="AB119" s="64" t="s">
        <v>396</v>
      </c>
      <c r="AC119" s="63" t="s">
        <v>244</v>
      </c>
      <c r="AD119" s="62">
        <v>43326</v>
      </c>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row>
    <row r="120" spans="1:81" s="61" customFormat="1" ht="15.75" x14ac:dyDescent="0.25">
      <c r="A120" s="3" t="s">
        <v>529</v>
      </c>
      <c r="B120" s="3" t="s">
        <v>528</v>
      </c>
      <c r="C120" s="3" t="s">
        <v>527</v>
      </c>
      <c r="D120" s="3" t="s">
        <v>236</v>
      </c>
      <c r="E120" s="6">
        <v>32621</v>
      </c>
      <c r="F120" s="3" t="s">
        <v>27</v>
      </c>
      <c r="G120" s="3" t="s">
        <v>165</v>
      </c>
      <c r="H120" s="3" t="s">
        <v>144</v>
      </c>
      <c r="I120" s="65"/>
      <c r="J120" s="4">
        <v>0.62</v>
      </c>
      <c r="K120" s="4">
        <v>0</v>
      </c>
      <c r="L120" s="4">
        <v>0</v>
      </c>
      <c r="M120" s="4">
        <v>0</v>
      </c>
      <c r="N120" s="4">
        <v>0</v>
      </c>
      <c r="O120" s="4">
        <v>0.62</v>
      </c>
      <c r="P120" s="4">
        <v>0</v>
      </c>
      <c r="Q120" s="4">
        <v>0</v>
      </c>
      <c r="R120" s="4">
        <v>0</v>
      </c>
      <c r="S120" s="4">
        <v>0</v>
      </c>
      <c r="T120" s="4">
        <v>0</v>
      </c>
      <c r="U120" s="4">
        <v>0.62</v>
      </c>
      <c r="V120" s="4">
        <v>0</v>
      </c>
      <c r="W120" s="5"/>
      <c r="X120" s="3" t="s">
        <v>166</v>
      </c>
      <c r="Y120" s="7"/>
      <c r="Z120" s="3"/>
      <c r="AA120" s="62"/>
      <c r="AB120" s="64" t="s">
        <v>166</v>
      </c>
      <c r="AC120" s="63"/>
      <c r="AD120" s="62"/>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row>
    <row r="121" spans="1:81" s="61" customFormat="1" ht="15.75" x14ac:dyDescent="0.25">
      <c r="A121" s="3" t="s">
        <v>442</v>
      </c>
      <c r="B121" s="3" t="s">
        <v>443</v>
      </c>
      <c r="C121" s="3" t="s">
        <v>444</v>
      </c>
      <c r="D121" s="3" t="s">
        <v>246</v>
      </c>
      <c r="E121" s="6">
        <v>16503</v>
      </c>
      <c r="F121" s="3" t="s">
        <v>247</v>
      </c>
      <c r="G121" s="3" t="s">
        <v>207</v>
      </c>
      <c r="H121" s="3" t="s">
        <v>144</v>
      </c>
      <c r="I121" s="65">
        <v>3.28571428571429</v>
      </c>
      <c r="J121" s="4">
        <v>0.04</v>
      </c>
      <c r="K121" s="4">
        <v>0.05</v>
      </c>
      <c r="L121" s="4">
        <v>0.37</v>
      </c>
      <c r="M121" s="4">
        <v>0.09</v>
      </c>
      <c r="N121" s="4">
        <v>0.42</v>
      </c>
      <c r="O121" s="4">
        <v>0.04</v>
      </c>
      <c r="P121" s="4">
        <v>0.09</v>
      </c>
      <c r="Q121" s="4">
        <v>0</v>
      </c>
      <c r="R121" s="4">
        <v>0</v>
      </c>
      <c r="S121" s="4">
        <v>0.34</v>
      </c>
      <c r="T121" s="4">
        <v>0.03</v>
      </c>
      <c r="U121" s="4">
        <v>0.18</v>
      </c>
      <c r="V121" s="4">
        <v>0.45</v>
      </c>
      <c r="W121" s="5"/>
      <c r="X121" s="3" t="s">
        <v>396</v>
      </c>
      <c r="Y121" s="7" t="s">
        <v>525</v>
      </c>
      <c r="Z121" s="3"/>
      <c r="AA121" s="62" t="s">
        <v>526</v>
      </c>
      <c r="AB121" s="64" t="s">
        <v>396</v>
      </c>
      <c r="AC121" s="63" t="s">
        <v>244</v>
      </c>
      <c r="AD121" s="62">
        <v>43363</v>
      </c>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row>
    <row r="122" spans="1:81" ht="15.75" x14ac:dyDescent="0.25">
      <c r="A122" s="3" t="s">
        <v>715</v>
      </c>
      <c r="B122" s="3" t="s">
        <v>714</v>
      </c>
      <c r="C122" s="3" t="s">
        <v>713</v>
      </c>
      <c r="D122" s="3" t="s">
        <v>712</v>
      </c>
      <c r="E122" s="6">
        <v>72701</v>
      </c>
      <c r="F122" s="3" t="s">
        <v>164</v>
      </c>
      <c r="G122" s="3" t="s">
        <v>207</v>
      </c>
      <c r="H122" s="3" t="s">
        <v>144</v>
      </c>
      <c r="I122" s="65">
        <v>1.8076923076923099</v>
      </c>
      <c r="J122" s="4">
        <v>0.03</v>
      </c>
      <c r="K122" s="4">
        <v>0.16999999999999998</v>
      </c>
      <c r="L122" s="4">
        <v>0.13</v>
      </c>
      <c r="M122" s="4">
        <v>0.15</v>
      </c>
      <c r="N122" s="4">
        <v>0.38999999999999996</v>
      </c>
      <c r="O122" s="4">
        <v>0.09</v>
      </c>
      <c r="P122" s="4">
        <v>0</v>
      </c>
      <c r="Q122" s="4">
        <v>0</v>
      </c>
      <c r="R122" s="4">
        <v>0.01</v>
      </c>
      <c r="S122" s="4">
        <v>0</v>
      </c>
      <c r="T122" s="4">
        <v>0.02</v>
      </c>
      <c r="U122" s="4">
        <v>0.45</v>
      </c>
      <c r="V122" s="4">
        <v>0.32</v>
      </c>
      <c r="W122" s="5"/>
      <c r="X122" s="3" t="s">
        <v>396</v>
      </c>
      <c r="Y122" s="7" t="s">
        <v>525</v>
      </c>
      <c r="Z122" s="3"/>
      <c r="AA122" s="62" t="s">
        <v>711</v>
      </c>
      <c r="AB122" s="64" t="s">
        <v>396</v>
      </c>
      <c r="AC122" s="63" t="s">
        <v>244</v>
      </c>
      <c r="AD122" s="62">
        <v>43361</v>
      </c>
    </row>
    <row r="123" spans="1:81" ht="15.75" x14ac:dyDescent="0.25">
      <c r="A123" s="3" t="s">
        <v>710</v>
      </c>
      <c r="B123" s="3" t="s">
        <v>709</v>
      </c>
      <c r="C123" s="3" t="s">
        <v>708</v>
      </c>
      <c r="D123" s="3" t="s">
        <v>707</v>
      </c>
      <c r="E123" s="6">
        <v>63379</v>
      </c>
      <c r="F123" s="3" t="s">
        <v>32</v>
      </c>
      <c r="G123" s="3" t="s">
        <v>165</v>
      </c>
      <c r="H123" s="3" t="s">
        <v>144</v>
      </c>
      <c r="I123" s="65">
        <v>1.8260869565217399</v>
      </c>
      <c r="J123" s="4">
        <v>0.08</v>
      </c>
      <c r="K123" s="4">
        <v>7.9999999999999988E-2</v>
      </c>
      <c r="L123" s="4">
        <v>0.29000000000000004</v>
      </c>
      <c r="M123" s="4">
        <v>0</v>
      </c>
      <c r="N123" s="4">
        <v>0.3600000000000001</v>
      </c>
      <c r="O123" s="4">
        <v>6.0000000000000005E-2</v>
      </c>
      <c r="P123" s="4">
        <v>0.03</v>
      </c>
      <c r="Q123" s="4">
        <v>0</v>
      </c>
      <c r="R123" s="4">
        <v>0</v>
      </c>
      <c r="S123" s="4">
        <v>0</v>
      </c>
      <c r="T123" s="4">
        <v>0.03</v>
      </c>
      <c r="U123" s="4">
        <v>0.42000000000000015</v>
      </c>
      <c r="V123" s="4">
        <v>0.45000000000000018</v>
      </c>
      <c r="W123" s="5"/>
      <c r="X123" s="3" t="s">
        <v>396</v>
      </c>
      <c r="Y123" s="7" t="s">
        <v>244</v>
      </c>
      <c r="Z123" s="3" t="s">
        <v>254</v>
      </c>
      <c r="AA123" s="62" t="s">
        <v>706</v>
      </c>
      <c r="AB123" s="64" t="s">
        <v>396</v>
      </c>
      <c r="AC123" s="63" t="s">
        <v>244</v>
      </c>
      <c r="AD123" s="62">
        <v>42983</v>
      </c>
    </row>
    <row r="124" spans="1:81" ht="15.75" x14ac:dyDescent="0.25">
      <c r="A124" s="3" t="s">
        <v>705</v>
      </c>
      <c r="B124" s="3" t="s">
        <v>704</v>
      </c>
      <c r="C124" s="3" t="s">
        <v>703</v>
      </c>
      <c r="D124" s="3" t="s">
        <v>231</v>
      </c>
      <c r="E124" s="6">
        <v>22960</v>
      </c>
      <c r="F124" s="3" t="s">
        <v>232</v>
      </c>
      <c r="G124" s="3" t="s">
        <v>207</v>
      </c>
      <c r="H124" s="3" t="s">
        <v>144</v>
      </c>
      <c r="I124" s="65">
        <v>2.6428571428571401</v>
      </c>
      <c r="J124" s="4">
        <v>0</v>
      </c>
      <c r="K124" s="4">
        <v>0.04</v>
      </c>
      <c r="L124" s="4">
        <v>0.22999999999999998</v>
      </c>
      <c r="M124" s="4">
        <v>0.14000000000000001</v>
      </c>
      <c r="N124" s="4">
        <v>0.21999999999999997</v>
      </c>
      <c r="O124" s="4">
        <v>0.15</v>
      </c>
      <c r="P124" s="4">
        <v>0.02</v>
      </c>
      <c r="Q124" s="4">
        <v>0.02</v>
      </c>
      <c r="R124" s="4">
        <v>0</v>
      </c>
      <c r="S124" s="4">
        <v>0</v>
      </c>
      <c r="T124" s="4">
        <v>0</v>
      </c>
      <c r="U124" s="4">
        <v>0.41000000000000014</v>
      </c>
      <c r="V124" s="4">
        <v>0.27</v>
      </c>
      <c r="W124" s="5"/>
      <c r="X124" s="3" t="s">
        <v>166</v>
      </c>
      <c r="Y124" s="7"/>
      <c r="Z124" s="3"/>
      <c r="AA124" s="62"/>
      <c r="AB124" s="64" t="s">
        <v>166</v>
      </c>
      <c r="AC124" s="63"/>
      <c r="AD124" s="62"/>
    </row>
    <row r="125" spans="1:81" ht="15.75" x14ac:dyDescent="0.25">
      <c r="A125" s="3" t="s">
        <v>702</v>
      </c>
      <c r="B125" s="3" t="s">
        <v>701</v>
      </c>
      <c r="C125" s="3" t="s">
        <v>700</v>
      </c>
      <c r="D125" s="3" t="s">
        <v>378</v>
      </c>
      <c r="E125" s="6">
        <v>28052</v>
      </c>
      <c r="F125" s="3" t="s">
        <v>153</v>
      </c>
      <c r="G125" s="3" t="s">
        <v>165</v>
      </c>
      <c r="H125" s="3" t="s">
        <v>144</v>
      </c>
      <c r="I125" s="65">
        <v>1.4285714285714299</v>
      </c>
      <c r="J125" s="4">
        <v>0.08</v>
      </c>
      <c r="K125" s="4">
        <v>0.14000000000000001</v>
      </c>
      <c r="L125" s="4">
        <v>6.0000000000000005E-2</v>
      </c>
      <c r="M125" s="4">
        <v>0.05</v>
      </c>
      <c r="N125" s="4">
        <v>0.2</v>
      </c>
      <c r="O125" s="4">
        <v>0.10999999999999999</v>
      </c>
      <c r="P125" s="4">
        <v>0.02</v>
      </c>
      <c r="Q125" s="4">
        <v>0</v>
      </c>
      <c r="R125" s="4">
        <v>0</v>
      </c>
      <c r="S125" s="4">
        <v>0.02</v>
      </c>
      <c r="T125" s="4">
        <v>0.03</v>
      </c>
      <c r="U125" s="4">
        <v>0.28000000000000008</v>
      </c>
      <c r="V125" s="4">
        <v>0.17</v>
      </c>
      <c r="W125" s="5"/>
      <c r="X125" s="3" t="s">
        <v>396</v>
      </c>
      <c r="Y125" s="7" t="s">
        <v>244</v>
      </c>
      <c r="Z125" s="3" t="s">
        <v>254</v>
      </c>
      <c r="AA125" s="62" t="s">
        <v>699</v>
      </c>
      <c r="AB125" s="64" t="s">
        <v>396</v>
      </c>
      <c r="AC125" s="63" t="s">
        <v>244</v>
      </c>
      <c r="AD125" s="62">
        <v>42993</v>
      </c>
    </row>
    <row r="126" spans="1:81" ht="15.75" x14ac:dyDescent="0.25">
      <c r="A126" s="3" t="s">
        <v>698</v>
      </c>
      <c r="B126" s="3" t="s">
        <v>697</v>
      </c>
      <c r="C126" s="3" t="s">
        <v>696</v>
      </c>
      <c r="D126" s="3" t="s">
        <v>156</v>
      </c>
      <c r="E126" s="6">
        <v>79701</v>
      </c>
      <c r="F126" s="3" t="s">
        <v>194</v>
      </c>
      <c r="G126" s="3" t="s">
        <v>207</v>
      </c>
      <c r="H126" s="3" t="s">
        <v>144</v>
      </c>
      <c r="I126" s="65">
        <v>2.5</v>
      </c>
      <c r="J126" s="4">
        <v>0.18</v>
      </c>
      <c r="K126" s="4">
        <v>0.13</v>
      </c>
      <c r="L126" s="4">
        <v>0.01</v>
      </c>
      <c r="M126" s="4">
        <v>0.01</v>
      </c>
      <c r="N126" s="4">
        <v>0.15000000000000002</v>
      </c>
      <c r="O126" s="4">
        <v>0.12</v>
      </c>
      <c r="P126" s="4">
        <v>0.03</v>
      </c>
      <c r="Q126" s="4">
        <v>0.03</v>
      </c>
      <c r="R126" s="4">
        <v>0</v>
      </c>
      <c r="S126" s="4">
        <v>0</v>
      </c>
      <c r="T126" s="4">
        <v>0.03</v>
      </c>
      <c r="U126" s="4">
        <v>0.30000000000000004</v>
      </c>
      <c r="V126" s="4">
        <v>0.21000000000000002</v>
      </c>
      <c r="W126" s="5"/>
      <c r="X126" s="3" t="s">
        <v>396</v>
      </c>
      <c r="Y126" s="7" t="s">
        <v>525</v>
      </c>
      <c r="Z126" s="3"/>
      <c r="AA126" s="62" t="s">
        <v>695</v>
      </c>
      <c r="AB126" s="64" t="s">
        <v>396</v>
      </c>
      <c r="AC126" s="63" t="s">
        <v>244</v>
      </c>
      <c r="AD126" s="62">
        <v>41521</v>
      </c>
    </row>
    <row r="127" spans="1:81" ht="15.75" x14ac:dyDescent="0.25">
      <c r="A127" s="3" t="s">
        <v>401</v>
      </c>
      <c r="B127" s="3" t="s">
        <v>402</v>
      </c>
      <c r="C127" s="3" t="s">
        <v>403</v>
      </c>
      <c r="D127" s="3" t="s">
        <v>404</v>
      </c>
      <c r="E127" s="6">
        <v>29405</v>
      </c>
      <c r="F127" s="3" t="s">
        <v>153</v>
      </c>
      <c r="G127" s="3" t="s">
        <v>207</v>
      </c>
      <c r="H127" s="3" t="s">
        <v>5</v>
      </c>
      <c r="I127" s="65"/>
      <c r="J127" s="4">
        <v>0</v>
      </c>
      <c r="K127" s="4">
        <v>0</v>
      </c>
      <c r="L127" s="4">
        <v>0.28000000000000003</v>
      </c>
      <c r="M127" s="4">
        <v>0</v>
      </c>
      <c r="N127" s="4">
        <v>0.28000000000000003</v>
      </c>
      <c r="O127" s="4">
        <v>0</v>
      </c>
      <c r="P127" s="4">
        <v>0</v>
      </c>
      <c r="Q127" s="4">
        <v>0</v>
      </c>
      <c r="R127" s="4">
        <v>0.28000000000000003</v>
      </c>
      <c r="S127" s="4">
        <v>0</v>
      </c>
      <c r="T127" s="4">
        <v>0</v>
      </c>
      <c r="U127" s="4">
        <v>0</v>
      </c>
      <c r="V127" s="4">
        <v>0.28000000000000003</v>
      </c>
      <c r="W127" s="5"/>
      <c r="X127" s="3" t="s">
        <v>145</v>
      </c>
      <c r="Y127" s="7" t="s">
        <v>244</v>
      </c>
      <c r="Z127" s="3" t="s">
        <v>254</v>
      </c>
      <c r="AA127" s="62" t="s">
        <v>199</v>
      </c>
      <c r="AB127" s="64" t="s">
        <v>145</v>
      </c>
      <c r="AC127" s="63" t="s">
        <v>244</v>
      </c>
      <c r="AD127" s="62">
        <v>43433</v>
      </c>
    </row>
    <row r="128" spans="1:81" ht="15.75" x14ac:dyDescent="0.25">
      <c r="A128" s="3" t="s">
        <v>694</v>
      </c>
      <c r="B128" s="3" t="s">
        <v>693</v>
      </c>
      <c r="C128" s="3" t="s">
        <v>692</v>
      </c>
      <c r="D128" s="3" t="s">
        <v>252</v>
      </c>
      <c r="E128" s="6">
        <v>11430</v>
      </c>
      <c r="F128" s="3" t="s">
        <v>279</v>
      </c>
      <c r="G128" s="3" t="s">
        <v>0</v>
      </c>
      <c r="H128" s="3" t="s">
        <v>144</v>
      </c>
      <c r="I128" s="65">
        <v>0.115942028985507</v>
      </c>
      <c r="J128" s="4">
        <v>9.9999999999999992E-2</v>
      </c>
      <c r="K128" s="4">
        <v>0.01</v>
      </c>
      <c r="L128" s="4">
        <v>0</v>
      </c>
      <c r="M128" s="4">
        <v>0</v>
      </c>
      <c r="N128" s="4">
        <v>0.03</v>
      </c>
      <c r="O128" s="4">
        <v>6.0000000000000005E-2</v>
      </c>
      <c r="P128" s="4">
        <v>0</v>
      </c>
      <c r="Q128" s="4">
        <v>0.02</v>
      </c>
      <c r="R128" s="4">
        <v>0</v>
      </c>
      <c r="S128" s="4">
        <v>0.03</v>
      </c>
      <c r="T128" s="4">
        <v>0</v>
      </c>
      <c r="U128" s="4">
        <v>0.08</v>
      </c>
      <c r="V128" s="4">
        <v>0.08</v>
      </c>
      <c r="W128" s="5"/>
      <c r="X128" s="3" t="s">
        <v>166</v>
      </c>
      <c r="Y128" s="7"/>
      <c r="Z128" s="3"/>
      <c r="AA128" s="62"/>
      <c r="AB128" s="64" t="s">
        <v>166</v>
      </c>
      <c r="AC128" s="63"/>
      <c r="AD128" s="62"/>
    </row>
    <row r="129" spans="1:30" ht="15.75" x14ac:dyDescent="0.25">
      <c r="A129" s="3" t="s">
        <v>691</v>
      </c>
      <c r="B129" s="3" t="s">
        <v>690</v>
      </c>
      <c r="C129" s="3" t="s">
        <v>689</v>
      </c>
      <c r="D129" s="3" t="s">
        <v>346</v>
      </c>
      <c r="E129" s="6">
        <v>69101</v>
      </c>
      <c r="F129" s="3" t="s">
        <v>278</v>
      </c>
      <c r="G129" s="3" t="s">
        <v>165</v>
      </c>
      <c r="H129" s="3" t="s">
        <v>144</v>
      </c>
      <c r="I129" s="65">
        <v>6</v>
      </c>
      <c r="J129" s="4">
        <v>0.06</v>
      </c>
      <c r="K129" s="4">
        <v>0</v>
      </c>
      <c r="L129" s="4">
        <v>0</v>
      </c>
      <c r="M129" s="4">
        <v>0.03</v>
      </c>
      <c r="N129" s="4">
        <v>0.03</v>
      </c>
      <c r="O129" s="4">
        <v>0.06</v>
      </c>
      <c r="P129" s="4">
        <v>0</v>
      </c>
      <c r="Q129" s="4">
        <v>0</v>
      </c>
      <c r="R129" s="4">
        <v>0.03</v>
      </c>
      <c r="S129" s="4">
        <v>0</v>
      </c>
      <c r="T129" s="4">
        <v>0</v>
      </c>
      <c r="U129" s="4">
        <v>0.06</v>
      </c>
      <c r="V129" s="4">
        <v>0.09</v>
      </c>
      <c r="W129" s="5"/>
      <c r="X129" s="3" t="s">
        <v>166</v>
      </c>
      <c r="Y129" s="7"/>
      <c r="Z129" s="3"/>
      <c r="AA129" s="62"/>
      <c r="AB129" s="64" t="s">
        <v>166</v>
      </c>
      <c r="AC129" s="63"/>
      <c r="AD129" s="62"/>
    </row>
    <row r="130" spans="1:30" ht="15.75" x14ac:dyDescent="0.25">
      <c r="A130" s="3" t="s">
        <v>688</v>
      </c>
      <c r="B130" s="3" t="s">
        <v>687</v>
      </c>
      <c r="C130" s="3" t="s">
        <v>28</v>
      </c>
      <c r="D130" s="3" t="s">
        <v>231</v>
      </c>
      <c r="E130" s="6">
        <v>22314</v>
      </c>
      <c r="F130" s="3" t="s">
        <v>232</v>
      </c>
      <c r="G130" s="3" t="s">
        <v>207</v>
      </c>
      <c r="H130" s="3" t="s">
        <v>144</v>
      </c>
      <c r="I130" s="65"/>
      <c r="J130" s="4">
        <v>0.02</v>
      </c>
      <c r="K130" s="4">
        <v>0</v>
      </c>
      <c r="L130" s="4">
        <v>0</v>
      </c>
      <c r="M130" s="4">
        <v>0</v>
      </c>
      <c r="N130" s="4">
        <v>0</v>
      </c>
      <c r="O130" s="4">
        <v>0.02</v>
      </c>
      <c r="P130" s="4">
        <v>0</v>
      </c>
      <c r="Q130" s="4">
        <v>0</v>
      </c>
      <c r="R130" s="4">
        <v>0</v>
      </c>
      <c r="S130" s="4">
        <v>0</v>
      </c>
      <c r="T130" s="4">
        <v>0</v>
      </c>
      <c r="U130" s="4">
        <v>0.02</v>
      </c>
      <c r="V130" s="4">
        <v>0.02</v>
      </c>
      <c r="W130" s="5"/>
      <c r="X130" s="3" t="s">
        <v>396</v>
      </c>
      <c r="Y130" s="7" t="s">
        <v>244</v>
      </c>
      <c r="Z130" s="3" t="s">
        <v>254</v>
      </c>
      <c r="AA130" s="62" t="s">
        <v>686</v>
      </c>
      <c r="AB130" s="64" t="s">
        <v>396</v>
      </c>
      <c r="AC130" s="63" t="s">
        <v>244</v>
      </c>
      <c r="AD130" s="62">
        <v>42639</v>
      </c>
    </row>
    <row r="131" spans="1:30" ht="15.75" x14ac:dyDescent="0.25">
      <c r="A131" s="45"/>
      <c r="B131" s="52"/>
      <c r="C131" s="52"/>
      <c r="D131" s="52"/>
      <c r="E131" s="60"/>
      <c r="F131" s="52"/>
      <c r="G131" s="52"/>
      <c r="H131" s="52"/>
      <c r="I131" s="59"/>
      <c r="J131" s="58"/>
      <c r="K131" s="58"/>
      <c r="L131" s="58"/>
      <c r="M131" s="58"/>
      <c r="N131" s="58"/>
      <c r="O131" s="58"/>
      <c r="P131" s="58"/>
      <c r="Q131" s="58"/>
      <c r="R131" s="58"/>
      <c r="S131" s="58"/>
      <c r="T131" s="58"/>
      <c r="U131" s="58"/>
      <c r="V131" s="58"/>
      <c r="W131" s="57"/>
      <c r="X131" s="52"/>
      <c r="Y131" s="56"/>
      <c r="Z131" s="52"/>
      <c r="AA131" s="53"/>
      <c r="AB131" s="55"/>
      <c r="AC131" s="54"/>
      <c r="AD131" s="53"/>
    </row>
    <row r="132" spans="1:30" ht="15.75" x14ac:dyDescent="0.25">
      <c r="A132" s="49" t="s">
        <v>524</v>
      </c>
      <c r="B132" s="52"/>
      <c r="C132" s="52"/>
      <c r="D132" s="52"/>
      <c r="E132" s="60"/>
      <c r="F132" s="52"/>
      <c r="G132" s="52"/>
      <c r="H132" s="52"/>
      <c r="I132" s="59"/>
      <c r="J132" s="58"/>
      <c r="K132" s="58"/>
      <c r="L132" s="58"/>
      <c r="M132" s="58"/>
      <c r="N132" s="58"/>
      <c r="O132" s="58"/>
      <c r="P132" s="58"/>
      <c r="Q132" s="58"/>
      <c r="R132" s="58"/>
      <c r="S132" s="58"/>
      <c r="T132" s="58"/>
      <c r="U132" s="58"/>
      <c r="V132" s="58"/>
      <c r="W132" s="57"/>
      <c r="X132" s="52"/>
      <c r="Y132" s="56"/>
      <c r="Z132" s="52"/>
      <c r="AA132" s="53"/>
      <c r="AB132" s="55"/>
      <c r="AC132" s="54"/>
      <c r="AD132" s="53"/>
    </row>
    <row r="133" spans="1:30" ht="15.75" x14ac:dyDescent="0.25">
      <c r="A133" s="49" t="s">
        <v>523</v>
      </c>
      <c r="B133" s="49"/>
      <c r="C133" s="52"/>
      <c r="D133" s="49"/>
      <c r="E133" s="49"/>
      <c r="F133" s="48"/>
      <c r="G133" s="51"/>
      <c r="H133" s="50"/>
      <c r="I133" s="49"/>
      <c r="J133" s="49"/>
      <c r="K133" s="49"/>
      <c r="L133" s="49"/>
      <c r="M133" s="48"/>
      <c r="N133" s="47"/>
      <c r="O133" s="47"/>
      <c r="P133" s="47"/>
      <c r="Q133" s="47"/>
      <c r="R133" s="47"/>
      <c r="S133" s="47"/>
      <c r="T133" s="47"/>
      <c r="U133" s="47"/>
      <c r="V133" s="47"/>
      <c r="W133" s="47"/>
      <c r="X133" s="47"/>
      <c r="Y133" s="47"/>
      <c r="Z133" s="47"/>
      <c r="AA133" s="47"/>
      <c r="AB133" s="47"/>
      <c r="AC133" s="47"/>
      <c r="AD133" s="47"/>
    </row>
    <row r="134" spans="1:30" ht="15.75" x14ac:dyDescent="0.25">
      <c r="A134" s="46" t="s">
        <v>522</v>
      </c>
      <c r="B134" s="49"/>
      <c r="C134" s="52"/>
      <c r="D134" s="49"/>
      <c r="E134" s="49"/>
      <c r="F134" s="48"/>
      <c r="G134" s="51"/>
      <c r="H134" s="50"/>
      <c r="I134" s="49"/>
      <c r="J134" s="49"/>
      <c r="K134" s="49"/>
      <c r="L134" s="49"/>
      <c r="M134" s="48"/>
      <c r="N134" s="47"/>
      <c r="O134" s="47"/>
      <c r="P134" s="47"/>
      <c r="Q134" s="47"/>
      <c r="R134" s="47"/>
      <c r="S134" s="47"/>
      <c r="T134" s="47"/>
      <c r="U134" s="47"/>
      <c r="V134" s="47"/>
      <c r="W134" s="47"/>
      <c r="X134" s="47"/>
      <c r="Y134" s="47"/>
      <c r="Z134" s="47"/>
      <c r="AA134" s="47"/>
      <c r="AB134" s="47"/>
      <c r="AC134" s="47"/>
      <c r="AD134" s="47"/>
    </row>
    <row r="135" spans="1:30" ht="15.75" x14ac:dyDescent="0.25">
      <c r="A135" s="46"/>
      <c r="C135" s="45"/>
    </row>
    <row r="136" spans="1:30" x14ac:dyDescent="0.25">
      <c r="A136" s="395"/>
      <c r="B136" s="396"/>
    </row>
  </sheetData>
  <mergeCells count="16">
    <mergeCell ref="A136:B136"/>
    <mergeCell ref="Q3:T3"/>
    <mergeCell ref="U3:X3"/>
    <mergeCell ref="Y3:AB3"/>
    <mergeCell ref="AC3:AD3"/>
    <mergeCell ref="A4:AD4"/>
    <mergeCell ref="J5:M5"/>
    <mergeCell ref="N5:Q5"/>
    <mergeCell ref="R5:U5"/>
    <mergeCell ref="W5:AD5"/>
    <mergeCell ref="M3:P3"/>
    <mergeCell ref="A1:D1"/>
    <mergeCell ref="A2:D2"/>
    <mergeCell ref="A3:D3"/>
    <mergeCell ref="E3:H3"/>
    <mergeCell ref="I3:L3"/>
  </mergeCells>
  <conditionalFormatting sqref="AD7">
    <cfRule type="cellIs" dxfId="63"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49DD-CF3A-4190-ABDD-A2BE470BC61B}">
  <dimension ref="A1:F24"/>
  <sheetViews>
    <sheetView workbookViewId="0">
      <selection activeCell="E31" sqref="E31"/>
    </sheetView>
  </sheetViews>
  <sheetFormatPr defaultRowHeight="15" x14ac:dyDescent="0.25"/>
  <cols>
    <col min="1" max="1" width="45.5703125" customWidth="1"/>
    <col min="2" max="2" width="19" customWidth="1"/>
  </cols>
  <sheetData>
    <row r="1" spans="1:6" ht="26.25" x14ac:dyDescent="0.25">
      <c r="A1" s="341" t="s">
        <v>43</v>
      </c>
      <c r="B1" s="341"/>
      <c r="C1" s="341"/>
      <c r="D1" s="341"/>
      <c r="E1" s="341"/>
      <c r="F1" s="341"/>
    </row>
    <row r="3" spans="1:6" ht="15" customHeight="1" x14ac:dyDescent="0.25">
      <c r="A3" s="351" t="s">
        <v>685</v>
      </c>
      <c r="B3" s="351"/>
      <c r="C3" s="351"/>
      <c r="D3" s="351"/>
      <c r="E3" s="351"/>
    </row>
    <row r="4" spans="1:6" x14ac:dyDescent="0.25">
      <c r="A4" s="43" t="s">
        <v>656</v>
      </c>
      <c r="B4" s="43" t="s">
        <v>655</v>
      </c>
    </row>
    <row r="5" spans="1:6" ht="15.75" thickBot="1" x14ac:dyDescent="0.3">
      <c r="A5" s="86" t="s">
        <v>654</v>
      </c>
      <c r="B5" s="85">
        <v>38</v>
      </c>
    </row>
    <row r="6" spans="1:6" ht="15.75" thickTop="1" x14ac:dyDescent="0.25">
      <c r="A6" s="82" t="s">
        <v>653</v>
      </c>
      <c r="B6" s="84">
        <v>18</v>
      </c>
    </row>
    <row r="7" spans="1:6" x14ac:dyDescent="0.25">
      <c r="A7" s="83" t="s">
        <v>652</v>
      </c>
      <c r="B7" s="44">
        <v>5</v>
      </c>
    </row>
    <row r="8" spans="1:6" x14ac:dyDescent="0.25">
      <c r="A8" s="83" t="s">
        <v>651</v>
      </c>
      <c r="B8" s="44">
        <v>13</v>
      </c>
    </row>
    <row r="9" spans="1:6" x14ac:dyDescent="0.25">
      <c r="A9" s="82" t="s">
        <v>650</v>
      </c>
      <c r="B9" s="82">
        <v>18</v>
      </c>
    </row>
    <row r="10" spans="1:6" x14ac:dyDescent="0.25">
      <c r="A10" s="81" t="s">
        <v>649</v>
      </c>
      <c r="B10" s="80">
        <v>4</v>
      </c>
    </row>
    <row r="11" spans="1:6" x14ac:dyDescent="0.25">
      <c r="A11" s="81" t="s">
        <v>648</v>
      </c>
      <c r="B11" s="80">
        <v>3</v>
      </c>
    </row>
    <row r="12" spans="1:6" x14ac:dyDescent="0.25">
      <c r="A12" s="81" t="s">
        <v>647</v>
      </c>
      <c r="B12" s="80">
        <v>3</v>
      </c>
    </row>
    <row r="13" spans="1:6" x14ac:dyDescent="0.25">
      <c r="A13" s="81" t="s">
        <v>646</v>
      </c>
      <c r="B13" s="80">
        <v>2</v>
      </c>
    </row>
    <row r="14" spans="1:6" x14ac:dyDescent="0.25">
      <c r="A14" s="81" t="s">
        <v>641</v>
      </c>
      <c r="B14" s="80">
        <v>1</v>
      </c>
    </row>
    <row r="15" spans="1:6" x14ac:dyDescent="0.25">
      <c r="A15" s="81" t="s">
        <v>645</v>
      </c>
      <c r="B15" s="80">
        <v>1</v>
      </c>
    </row>
    <row r="16" spans="1:6" x14ac:dyDescent="0.25">
      <c r="A16" s="81" t="s">
        <v>644</v>
      </c>
      <c r="B16" s="80">
        <v>1</v>
      </c>
    </row>
    <row r="17" spans="1:2" x14ac:dyDescent="0.25">
      <c r="A17" s="81" t="s">
        <v>642</v>
      </c>
      <c r="B17" s="80">
        <v>1</v>
      </c>
    </row>
    <row r="18" spans="1:2" x14ac:dyDescent="0.25">
      <c r="A18" s="81" t="s">
        <v>643</v>
      </c>
      <c r="B18" s="80">
        <v>1</v>
      </c>
    </row>
    <row r="19" spans="1:2" x14ac:dyDescent="0.25">
      <c r="A19" s="81" t="s">
        <v>684</v>
      </c>
      <c r="B19" s="80">
        <v>1</v>
      </c>
    </row>
    <row r="21" spans="1:2" x14ac:dyDescent="0.25">
      <c r="A21" s="400" t="s">
        <v>640</v>
      </c>
      <c r="B21" s="400"/>
    </row>
    <row r="22" spans="1:2" x14ac:dyDescent="0.25">
      <c r="A22" s="400"/>
      <c r="B22" s="400"/>
    </row>
    <row r="23" spans="1:2" x14ac:dyDescent="0.25">
      <c r="A23" s="400"/>
      <c r="B23" s="400"/>
    </row>
    <row r="24" spans="1:2" x14ac:dyDescent="0.25">
      <c r="A24" s="400"/>
      <c r="B24" s="400"/>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BBCD-8ABD-4400-B02C-AA81F92A41FD}">
  <dimension ref="A1:BD197"/>
  <sheetViews>
    <sheetView zoomScale="70" zoomScaleNormal="70" workbookViewId="0">
      <selection activeCell="G9" sqref="G9"/>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8"/>
  </cols>
  <sheetData>
    <row r="1" spans="1:50" ht="26.25" customHeight="1" thickBot="1" x14ac:dyDescent="0.3">
      <c r="A1" s="100" t="s">
        <v>683</v>
      </c>
      <c r="B1" s="100"/>
      <c r="C1" s="110"/>
      <c r="D1" s="109"/>
      <c r="E1" s="109"/>
      <c r="F1" s="109"/>
      <c r="G1" s="109"/>
      <c r="H1" s="108"/>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10.1" customHeight="1" thickBot="1" x14ac:dyDescent="0.3">
      <c r="A2" s="410" t="s">
        <v>682</v>
      </c>
      <c r="B2" s="411"/>
      <c r="C2" s="411"/>
      <c r="D2" s="411"/>
      <c r="E2" s="411"/>
      <c r="F2" s="411"/>
      <c r="G2" s="411"/>
      <c r="H2" s="412"/>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16.5" thickBot="1" x14ac:dyDescent="0.3">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ht="16.5" thickBot="1" x14ac:dyDescent="0.3">
      <c r="A4" s="405" t="s">
        <v>681</v>
      </c>
      <c r="B4" s="406"/>
      <c r="C4" s="406"/>
      <c r="D4" s="407"/>
      <c r="I4" s="40"/>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75" customHeight="1" thickBot="1" x14ac:dyDescent="0.3">
      <c r="A5" s="100" t="s">
        <v>671</v>
      </c>
      <c r="B5" s="99" t="s">
        <v>670</v>
      </c>
      <c r="C5" s="99" t="s">
        <v>669</v>
      </c>
      <c r="D5" s="99" t="s">
        <v>668</v>
      </c>
      <c r="I5" s="40"/>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ht="29.45" customHeight="1" thickBot="1" x14ac:dyDescent="0.3">
      <c r="A6" s="97" t="s">
        <v>667</v>
      </c>
      <c r="B6" s="96">
        <v>55</v>
      </c>
      <c r="C6" s="96">
        <v>12.36</v>
      </c>
      <c r="D6" s="96">
        <v>36.24</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0" ht="16.5" thickBot="1" x14ac:dyDescent="0.3">
      <c r="A7" s="97" t="s">
        <v>666</v>
      </c>
      <c r="B7" s="96">
        <v>9</v>
      </c>
      <c r="C7" s="96">
        <v>40.78</v>
      </c>
      <c r="D7" s="96">
        <v>74.78</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0" ht="16.5" thickBot="1" x14ac:dyDescent="0.3">
      <c r="A8" s="97" t="s">
        <v>665</v>
      </c>
      <c r="B8" s="96">
        <v>235</v>
      </c>
      <c r="C8" s="96">
        <v>13.41</v>
      </c>
      <c r="D8" s="96">
        <v>14.48</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0" ht="46.7" customHeight="1" thickBot="1" x14ac:dyDescent="0.3">
      <c r="A9" s="98" t="s">
        <v>664</v>
      </c>
      <c r="B9" s="96">
        <v>13</v>
      </c>
      <c r="C9" s="96">
        <v>17.850000000000001</v>
      </c>
      <c r="D9" s="96">
        <v>22.62</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0" ht="16.5" thickBot="1" x14ac:dyDescent="0.3">
      <c r="A10" s="97" t="s">
        <v>663</v>
      </c>
      <c r="B10" s="96">
        <v>1</v>
      </c>
      <c r="C10" s="96">
        <v>22</v>
      </c>
      <c r="D10" s="96">
        <v>51</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0" ht="16.5" thickBot="1" x14ac:dyDescent="0.3">
      <c r="A11" s="94" t="s">
        <v>662</v>
      </c>
      <c r="B11" s="93">
        <v>313</v>
      </c>
      <c r="C11" s="93">
        <v>14.23</v>
      </c>
      <c r="D11" s="93">
        <v>20.49</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0" x14ac:dyDescent="0.25">
      <c r="A12" s="107"/>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0" x14ac:dyDescent="0.25">
      <c r="A13" s="413" t="s">
        <v>680</v>
      </c>
      <c r="B13" s="413"/>
      <c r="C13" s="413"/>
      <c r="D13" s="413"/>
      <c r="E13" s="413"/>
      <c r="F13" s="413"/>
      <c r="G13" s="413"/>
      <c r="H13" s="413"/>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0" ht="16.5" thickBot="1" x14ac:dyDescent="0.3">
      <c r="A14" s="107"/>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0" ht="29.25" customHeight="1" thickBot="1" x14ac:dyDescent="0.3">
      <c r="A15" s="405" t="s">
        <v>679</v>
      </c>
      <c r="B15" s="406"/>
      <c r="C15" s="406"/>
      <c r="D15" s="407"/>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0" ht="48" customHeight="1" thickBot="1" x14ac:dyDescent="0.3">
      <c r="A16" s="100" t="s">
        <v>671</v>
      </c>
      <c r="B16" s="99" t="s">
        <v>670</v>
      </c>
      <c r="C16" s="99" t="s">
        <v>669</v>
      </c>
      <c r="D16" s="99" t="s">
        <v>668</v>
      </c>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row>
    <row r="17" spans="1:56" ht="16.5" thickBot="1" x14ac:dyDescent="0.3">
      <c r="A17" s="97" t="s">
        <v>667</v>
      </c>
      <c r="B17" s="96">
        <v>41</v>
      </c>
      <c r="C17" s="96">
        <v>14.46</v>
      </c>
      <c r="D17" s="96">
        <v>19.63</v>
      </c>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6.5" thickBot="1" x14ac:dyDescent="0.3">
      <c r="A18" s="97" t="s">
        <v>666</v>
      </c>
      <c r="B18" s="96">
        <v>10</v>
      </c>
      <c r="C18" s="96">
        <v>26.3</v>
      </c>
      <c r="D18" s="96">
        <v>29.5</v>
      </c>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6.5" thickBot="1" x14ac:dyDescent="0.3">
      <c r="A19" s="97" t="s">
        <v>665</v>
      </c>
      <c r="B19" s="96">
        <v>231</v>
      </c>
      <c r="C19" s="96">
        <v>10.48</v>
      </c>
      <c r="D19" s="96">
        <v>12.6</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45" customHeight="1" thickBot="1" x14ac:dyDescent="0.3">
      <c r="A20" s="98" t="s">
        <v>664</v>
      </c>
      <c r="B20" s="96">
        <v>12</v>
      </c>
      <c r="C20" s="96">
        <v>20.83</v>
      </c>
      <c r="D20" s="96">
        <v>25.5</v>
      </c>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16.5" thickBot="1" x14ac:dyDescent="0.3">
      <c r="A21" s="97" t="s">
        <v>663</v>
      </c>
      <c r="B21" s="96">
        <v>2</v>
      </c>
      <c r="C21" s="96">
        <v>11</v>
      </c>
      <c r="D21" s="96">
        <v>19.5</v>
      </c>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6.5" thickBot="1" x14ac:dyDescent="0.3">
      <c r="A22" s="94" t="s">
        <v>662</v>
      </c>
      <c r="B22" s="93">
        <v>296</v>
      </c>
      <c r="C22" s="93">
        <v>11.99</v>
      </c>
      <c r="D22" s="93">
        <v>14.72</v>
      </c>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25">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25">
      <c r="A24" s="413" t="s">
        <v>678</v>
      </c>
      <c r="B24" s="413"/>
      <c r="C24" s="413"/>
      <c r="D24" s="413"/>
      <c r="E24" s="413"/>
      <c r="F24" s="413"/>
      <c r="G24" s="413"/>
      <c r="H24" s="413"/>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ht="16.5" thickBot="1" x14ac:dyDescent="0.3">
      <c r="A25" s="101"/>
      <c r="B25" s="101"/>
      <c r="C25" s="101"/>
      <c r="D25" s="101"/>
      <c r="E25" s="101"/>
      <c r="F25" s="101"/>
      <c r="G25" s="101"/>
      <c r="H25" s="101"/>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ht="28.5" customHeight="1" thickBot="1" x14ac:dyDescent="0.3">
      <c r="A26" s="405" t="s">
        <v>677</v>
      </c>
      <c r="B26" s="406"/>
      <c r="C26" s="406"/>
      <c r="D26" s="407"/>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45.75" customHeight="1" thickBot="1" x14ac:dyDescent="0.3">
      <c r="A27" s="100" t="s">
        <v>671</v>
      </c>
      <c r="B27" s="99" t="s">
        <v>670</v>
      </c>
      <c r="C27" s="99" t="s">
        <v>669</v>
      </c>
      <c r="D27" s="99" t="s">
        <v>668</v>
      </c>
      <c r="E27" s="104"/>
      <c r="F27" s="103"/>
      <c r="G27" s="103"/>
      <c r="H27" s="103"/>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16.5" thickBot="1" x14ac:dyDescent="0.3">
      <c r="A28" s="97" t="s">
        <v>667</v>
      </c>
      <c r="B28" s="96">
        <v>52</v>
      </c>
      <c r="C28" s="95">
        <v>9.884615385</v>
      </c>
      <c r="D28" s="95">
        <v>11.42222222</v>
      </c>
      <c r="E28" s="106"/>
      <c r="F28" s="105"/>
      <c r="G28" s="105"/>
      <c r="H28" s="105"/>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16.5" thickBot="1" x14ac:dyDescent="0.3">
      <c r="A29" s="97" t="s">
        <v>666</v>
      </c>
      <c r="B29" s="96">
        <v>5</v>
      </c>
      <c r="C29" s="95">
        <v>15.2</v>
      </c>
      <c r="D29" s="95">
        <v>15.2</v>
      </c>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6.5" thickBot="1" x14ac:dyDescent="0.3">
      <c r="A30" s="97" t="s">
        <v>665</v>
      </c>
      <c r="B30" s="96">
        <v>111</v>
      </c>
      <c r="C30" s="95">
        <v>7.4864864860000004</v>
      </c>
      <c r="D30" s="95">
        <v>7.6944444440000002</v>
      </c>
      <c r="E30" s="104"/>
      <c r="F30" s="103"/>
      <c r="G30" s="103"/>
      <c r="H30" s="103"/>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52.35" customHeight="1" thickBot="1" x14ac:dyDescent="0.3">
      <c r="A31" s="98" t="s">
        <v>664</v>
      </c>
      <c r="B31" s="96">
        <v>19</v>
      </c>
      <c r="C31" s="95">
        <v>7.0526315789999998</v>
      </c>
      <c r="D31" s="95">
        <v>7.4444444440000002</v>
      </c>
      <c r="E31" s="90"/>
      <c r="F31" s="90"/>
      <c r="G31" s="90"/>
      <c r="H31" s="90"/>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6.5" thickBot="1" x14ac:dyDescent="0.3">
      <c r="A32" s="97" t="s">
        <v>663</v>
      </c>
      <c r="B32" s="96">
        <v>39</v>
      </c>
      <c r="C32" s="95">
        <v>17.410256409999999</v>
      </c>
      <c r="D32" s="95">
        <v>19.399999999999999</v>
      </c>
      <c r="E32" s="102"/>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16.5" thickBot="1" x14ac:dyDescent="0.3">
      <c r="A33" s="94" t="s">
        <v>662</v>
      </c>
      <c r="B33" s="93">
        <v>226</v>
      </c>
      <c r="C33" s="92">
        <v>11.406797971999998</v>
      </c>
      <c r="D33" s="92">
        <v>12.232222221599999</v>
      </c>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2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25">
      <c r="A35" s="413" t="s">
        <v>676</v>
      </c>
      <c r="B35" s="413"/>
      <c r="C35" s="413"/>
      <c r="D35" s="413"/>
      <c r="E35" s="413"/>
      <c r="F35" s="413"/>
      <c r="G35" s="413"/>
      <c r="H35" s="413"/>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25">
      <c r="A36" s="101" t="s">
        <v>675</v>
      </c>
      <c r="B36" s="101"/>
      <c r="C36" s="101"/>
      <c r="D36" s="101"/>
      <c r="E36" s="101"/>
      <c r="F36" s="101"/>
      <c r="G36" s="101"/>
      <c r="H36" s="101"/>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ht="16.5" thickBot="1" x14ac:dyDescent="0.3">
      <c r="A37" s="101"/>
      <c r="B37" s="101"/>
      <c r="C37" s="101"/>
      <c r="D37" s="101"/>
      <c r="E37" s="101"/>
      <c r="F37" s="101"/>
      <c r="G37" s="101"/>
      <c r="H37" s="101"/>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ht="26.25" customHeight="1" thickBot="1" x14ac:dyDescent="0.3">
      <c r="A38" s="405" t="s">
        <v>674</v>
      </c>
      <c r="B38" s="406"/>
      <c r="C38" s="406"/>
      <c r="D38" s="407"/>
      <c r="E38" s="101"/>
      <c r="F38" s="101"/>
      <c r="G38" s="101"/>
      <c r="H38" s="101"/>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48" customHeight="1" thickBot="1" x14ac:dyDescent="0.3">
      <c r="A39" s="100" t="s">
        <v>671</v>
      </c>
      <c r="B39" s="99" t="s">
        <v>670</v>
      </c>
      <c r="C39" s="99" t="s">
        <v>669</v>
      </c>
      <c r="D39" s="99" t="s">
        <v>668</v>
      </c>
      <c r="E39" s="101"/>
      <c r="F39" s="101"/>
      <c r="G39" s="101"/>
      <c r="H39" s="101"/>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6.5" thickBot="1" x14ac:dyDescent="0.3">
      <c r="A40" s="97" t="s">
        <v>667</v>
      </c>
      <c r="B40" s="96">
        <v>59</v>
      </c>
      <c r="C40" s="95">
        <v>11.78</v>
      </c>
      <c r="D40" s="95">
        <v>35</v>
      </c>
      <c r="E40" s="101"/>
      <c r="F40" s="101"/>
      <c r="G40" s="101"/>
      <c r="H40" s="101"/>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16.5" thickBot="1" x14ac:dyDescent="0.3">
      <c r="A41" s="97" t="s">
        <v>666</v>
      </c>
      <c r="B41" s="96">
        <v>13</v>
      </c>
      <c r="C41" s="95">
        <v>17.079999999999998</v>
      </c>
      <c r="D41" s="95">
        <v>64.540000000000006</v>
      </c>
      <c r="E41" s="101"/>
      <c r="F41" s="101"/>
      <c r="G41" s="101"/>
      <c r="H41" s="101"/>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6.5" thickBot="1" x14ac:dyDescent="0.3">
      <c r="A42" s="97" t="s">
        <v>665</v>
      </c>
      <c r="B42" s="96">
        <v>146</v>
      </c>
      <c r="C42" s="95">
        <v>10.210000000000001</v>
      </c>
      <c r="D42" s="95">
        <v>18.420000000000002</v>
      </c>
      <c r="E42" s="101"/>
      <c r="F42" s="101"/>
      <c r="G42" s="101"/>
      <c r="H42" s="101"/>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44.45" customHeight="1" thickBot="1" x14ac:dyDescent="0.3">
      <c r="A43" s="98" t="s">
        <v>664</v>
      </c>
      <c r="B43" s="96">
        <v>32</v>
      </c>
      <c r="C43" s="95">
        <v>4.91</v>
      </c>
      <c r="D43" s="95">
        <v>9.9700000000000006</v>
      </c>
      <c r="E43" s="101"/>
      <c r="F43" s="101"/>
      <c r="G43" s="101"/>
      <c r="H43" s="101"/>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6.5" thickBot="1" x14ac:dyDescent="0.3">
      <c r="A44" s="97" t="s">
        <v>663</v>
      </c>
      <c r="B44" s="96">
        <v>61</v>
      </c>
      <c r="C44" s="95">
        <v>50.8</v>
      </c>
      <c r="D44" s="95">
        <v>87.23</v>
      </c>
      <c r="E44" s="101"/>
      <c r="F44" s="101"/>
      <c r="G44" s="101"/>
      <c r="H44" s="101"/>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16.5" thickBot="1" x14ac:dyDescent="0.3">
      <c r="A45" s="94" t="s">
        <v>662</v>
      </c>
      <c r="B45" s="93">
        <v>311</v>
      </c>
      <c r="C45" s="92">
        <v>18.21</v>
      </c>
      <c r="D45" s="92">
        <v>36.119999999999997</v>
      </c>
      <c r="E45" s="101"/>
      <c r="F45" s="101"/>
      <c r="G45" s="101"/>
      <c r="H45" s="101"/>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2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25">
      <c r="A47" s="91" t="s">
        <v>673</v>
      </c>
      <c r="B47" s="91"/>
      <c r="C47" s="91"/>
      <c r="D47" s="91"/>
      <c r="E47" s="91"/>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25">
      <c r="A48" s="91"/>
      <c r="B48" s="91"/>
      <c r="C48" s="91"/>
      <c r="D48" s="91"/>
      <c r="E48" s="91"/>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ht="16.5" thickBot="1" x14ac:dyDescent="0.3">
      <c r="A49" s="91"/>
      <c r="B49" s="91"/>
      <c r="C49" s="91"/>
      <c r="D49" s="91"/>
      <c r="E49" s="91"/>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ht="16.5" thickBot="1" x14ac:dyDescent="0.3">
      <c r="A50" s="405" t="s">
        <v>672</v>
      </c>
      <c r="B50" s="406"/>
      <c r="C50" s="406"/>
      <c r="D50" s="407"/>
      <c r="E50" s="91"/>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45" customHeight="1" thickBot="1" x14ac:dyDescent="0.3">
      <c r="A51" s="100" t="s">
        <v>671</v>
      </c>
      <c r="B51" s="99" t="s">
        <v>670</v>
      </c>
      <c r="C51" s="99" t="s">
        <v>669</v>
      </c>
      <c r="D51" s="99" t="s">
        <v>668</v>
      </c>
      <c r="E51" s="91"/>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6.5" thickBot="1" x14ac:dyDescent="0.3">
      <c r="A52" s="97" t="s">
        <v>667</v>
      </c>
      <c r="B52" s="96">
        <v>96</v>
      </c>
      <c r="C52" s="95">
        <v>14.614583333333334</v>
      </c>
      <c r="D52" s="95">
        <v>32.385416666666664</v>
      </c>
      <c r="E52" s="91"/>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16.5" thickBot="1" x14ac:dyDescent="0.3">
      <c r="A53" s="97" t="s">
        <v>666</v>
      </c>
      <c r="B53" s="96">
        <v>5</v>
      </c>
      <c r="C53" s="95">
        <v>29</v>
      </c>
      <c r="D53" s="95">
        <v>57.6</v>
      </c>
      <c r="E53" s="91"/>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6.5" thickBot="1" x14ac:dyDescent="0.3">
      <c r="A54" s="97" t="s">
        <v>665</v>
      </c>
      <c r="B54" s="96">
        <v>200</v>
      </c>
      <c r="C54" s="95">
        <v>12.205</v>
      </c>
      <c r="D54" s="95">
        <v>17.045000000000002</v>
      </c>
      <c r="E54" s="91"/>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30.75" thickBot="1" x14ac:dyDescent="0.3">
      <c r="A55" s="98" t="s">
        <v>664</v>
      </c>
      <c r="B55" s="96">
        <v>19</v>
      </c>
      <c r="C55" s="95">
        <v>4.1052631578947372</v>
      </c>
      <c r="D55" s="95">
        <v>26</v>
      </c>
      <c r="E55" s="91"/>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6.5" thickBot="1" x14ac:dyDescent="0.3">
      <c r="A56" s="97" t="s">
        <v>663</v>
      </c>
      <c r="B56" s="96">
        <v>57</v>
      </c>
      <c r="C56" s="95">
        <v>43.210526315789473</v>
      </c>
      <c r="D56" s="95">
        <v>73.578947368421055</v>
      </c>
      <c r="E56" s="91"/>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16.5" thickBot="1" x14ac:dyDescent="0.3">
      <c r="A57" s="94" t="s">
        <v>662</v>
      </c>
      <c r="B57" s="93">
        <v>377</v>
      </c>
      <c r="C57" s="92">
        <v>17.320954907161802</v>
      </c>
      <c r="D57" s="92">
        <v>30.488063660477454</v>
      </c>
      <c r="E57" s="91"/>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25">
      <c r="E58" s="91"/>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25">
      <c r="A59" s="91" t="s">
        <v>661</v>
      </c>
      <c r="B59" s="91"/>
      <c r="C59" s="91"/>
      <c r="D59" s="91"/>
      <c r="E59" s="91"/>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25">
      <c r="A60" s="91"/>
      <c r="B60" s="91"/>
      <c r="C60" s="91"/>
      <c r="D60" s="91"/>
      <c r="E60" s="91"/>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25">
      <c r="A61" s="91"/>
      <c r="B61" s="91"/>
      <c r="C61" s="91"/>
      <c r="D61" s="91"/>
      <c r="E61" s="91"/>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2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25">
      <c r="A63" s="403" t="s">
        <v>660</v>
      </c>
      <c r="B63" s="404"/>
      <c r="C63" s="404"/>
      <c r="D63" s="404"/>
      <c r="E63" s="404"/>
      <c r="F63" s="404"/>
      <c r="G63" s="404"/>
      <c r="H63" s="404"/>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ht="15.6" customHeight="1" x14ac:dyDescent="0.25">
      <c r="A64" s="401" t="s">
        <v>659</v>
      </c>
      <c r="B64" s="402"/>
      <c r="C64" s="402"/>
      <c r="D64" s="402"/>
      <c r="E64" s="402"/>
      <c r="F64" s="402"/>
      <c r="G64" s="402"/>
      <c r="H64" s="402"/>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2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25">
      <c r="A66" s="403" t="s">
        <v>658</v>
      </c>
      <c r="B66" s="404"/>
      <c r="C66" s="404"/>
      <c r="D66" s="404"/>
      <c r="E66" s="404"/>
      <c r="F66" s="404"/>
      <c r="G66" s="404"/>
      <c r="H66" s="404"/>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25">
      <c r="A67" s="408" t="s">
        <v>657</v>
      </c>
      <c r="B67" s="409"/>
      <c r="C67" s="409"/>
      <c r="D67" s="409"/>
      <c r="E67" s="409"/>
      <c r="F67" s="409"/>
      <c r="G67" s="409"/>
      <c r="H67" s="409"/>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25">
      <c r="A68" s="90"/>
      <c r="B68" s="90"/>
      <c r="C68" s="90"/>
      <c r="D68" s="90"/>
      <c r="E68" s="90"/>
      <c r="F68" s="90"/>
      <c r="G68" s="90"/>
      <c r="H68" s="90"/>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25">
      <c r="A69" s="90"/>
      <c r="B69" s="90"/>
      <c r="C69" s="90"/>
      <c r="D69" s="90"/>
      <c r="E69" s="90"/>
      <c r="F69" s="90"/>
      <c r="G69" s="90"/>
      <c r="H69" s="90"/>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25">
      <c r="A70" s="90"/>
      <c r="B70" s="90"/>
      <c r="C70" s="90"/>
      <c r="D70" s="90"/>
      <c r="E70" s="90"/>
      <c r="F70" s="90"/>
      <c r="G70" s="90"/>
      <c r="H70" s="90"/>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25">
      <c r="A71" s="89"/>
      <c r="B71" s="89"/>
      <c r="C71" s="89"/>
      <c r="D71" s="89"/>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25">
      <c r="A72" s="89"/>
      <c r="B72" s="89"/>
      <c r="C72" s="89"/>
      <c r="D72" s="89"/>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25">
      <c r="A73" s="89"/>
      <c r="B73" s="89"/>
      <c r="C73" s="89"/>
      <c r="D73" s="89"/>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25">
      <c r="A74" s="89"/>
      <c r="B74" s="89"/>
      <c r="C74" s="89"/>
      <c r="D74" s="89"/>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25">
      <c r="A75" s="89"/>
      <c r="B75" s="89"/>
      <c r="C75" s="89"/>
      <c r="D75" s="89"/>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25">
      <c r="A76" s="89"/>
      <c r="B76" s="89"/>
      <c r="C76" s="89"/>
      <c r="D76" s="89"/>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25">
      <c r="A77" s="89"/>
      <c r="B77" s="89"/>
      <c r="C77" s="89"/>
      <c r="D77" s="89"/>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25">
      <c r="A78" s="89"/>
      <c r="B78" s="89"/>
      <c r="C78" s="89"/>
      <c r="D78" s="89"/>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25">
      <c r="A79" s="89"/>
      <c r="B79" s="89"/>
      <c r="C79" s="89"/>
      <c r="D79" s="89"/>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25">
      <c r="A80" s="89"/>
      <c r="B80" s="89"/>
      <c r="C80" s="89"/>
      <c r="D80" s="89"/>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25">
      <c r="A81" s="89"/>
      <c r="B81" s="89"/>
      <c r="C81" s="89"/>
      <c r="D81" s="89"/>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25">
      <c r="A82" s="89"/>
      <c r="B82" s="89"/>
      <c r="C82" s="89"/>
      <c r="D82" s="89"/>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25">
      <c r="A83" s="89"/>
      <c r="B83" s="89"/>
      <c r="C83" s="89"/>
      <c r="D83" s="89"/>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25">
      <c r="A84" s="89"/>
      <c r="B84" s="89"/>
      <c r="C84" s="89"/>
      <c r="D84" s="89"/>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25">
      <c r="A85" s="89"/>
      <c r="B85" s="89"/>
      <c r="C85" s="89"/>
      <c r="D85" s="89"/>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25">
      <c r="A86" s="89"/>
      <c r="B86" s="89"/>
      <c r="C86" s="89"/>
      <c r="D86" s="89"/>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25">
      <c r="A87" s="89"/>
      <c r="B87" s="89"/>
      <c r="C87" s="89"/>
      <c r="D87" s="89"/>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25">
      <c r="A88" s="89"/>
      <c r="B88" s="89"/>
      <c r="C88" s="89"/>
      <c r="D88" s="89"/>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25">
      <c r="A89" s="89"/>
      <c r="B89" s="89"/>
      <c r="C89" s="89"/>
      <c r="D89" s="89"/>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25">
      <c r="A90" s="89"/>
      <c r="B90" s="89"/>
      <c r="C90" s="89"/>
      <c r="D90" s="89"/>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25">
      <c r="A91" s="89"/>
      <c r="B91" s="89"/>
      <c r="C91" s="89"/>
      <c r="D91" s="89"/>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25">
      <c r="A92" s="89"/>
      <c r="B92" s="89"/>
      <c r="C92" s="89"/>
      <c r="D92" s="89"/>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25">
      <c r="A93" s="89"/>
      <c r="B93" s="89"/>
      <c r="C93" s="89"/>
      <c r="D93" s="89"/>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25">
      <c r="A94" s="89"/>
      <c r="B94" s="89"/>
      <c r="C94" s="89"/>
      <c r="D94" s="89"/>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25">
      <c r="A95" s="89"/>
      <c r="B95" s="89"/>
      <c r="C95" s="89"/>
      <c r="D95" s="89"/>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25">
      <c r="A96" s="89"/>
      <c r="B96" s="89"/>
      <c r="C96" s="89"/>
      <c r="D96" s="89"/>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25">
      <c r="A97" s="89"/>
      <c r="B97" s="89"/>
      <c r="C97" s="89"/>
      <c r="D97" s="89"/>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25">
      <c r="A98" s="89"/>
      <c r="B98" s="89"/>
      <c r="C98" s="89"/>
      <c r="D98" s="89"/>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25">
      <c r="A99" s="89"/>
      <c r="B99" s="89"/>
      <c r="C99" s="89"/>
      <c r="D99" s="89"/>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25">
      <c r="A100" s="89"/>
      <c r="B100" s="89"/>
      <c r="C100" s="89"/>
      <c r="D100" s="89"/>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25">
      <c r="A101" s="89"/>
      <c r="B101" s="89"/>
      <c r="C101" s="89"/>
      <c r="D101" s="89"/>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25">
      <c r="A102" s="89"/>
      <c r="B102" s="89"/>
      <c r="C102" s="89"/>
      <c r="D102" s="89"/>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25">
      <c r="A103" s="89"/>
      <c r="B103" s="89"/>
      <c r="C103" s="89"/>
      <c r="D103" s="89"/>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25">
      <c r="A104" s="89"/>
      <c r="B104" s="89"/>
      <c r="C104" s="89"/>
      <c r="D104" s="89"/>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25">
      <c r="A105" s="89"/>
      <c r="B105" s="89"/>
      <c r="C105" s="89"/>
      <c r="D105" s="89"/>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25">
      <c r="A106" s="89"/>
      <c r="B106" s="89"/>
      <c r="C106" s="89"/>
      <c r="D106" s="89"/>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25">
      <c r="A107" s="89"/>
      <c r="B107" s="89"/>
      <c r="C107" s="89"/>
      <c r="D107" s="89"/>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25">
      <c r="A108" s="89"/>
      <c r="B108" s="89"/>
      <c r="C108" s="89"/>
      <c r="D108" s="89"/>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25">
      <c r="A109" s="89"/>
      <c r="B109" s="89"/>
      <c r="C109" s="89"/>
      <c r="D109" s="89"/>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25">
      <c r="A110" s="89"/>
      <c r="B110" s="89"/>
      <c r="C110" s="89"/>
      <c r="D110" s="89"/>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25">
      <c r="A111" s="89"/>
      <c r="B111" s="89"/>
      <c r="C111" s="89"/>
      <c r="D111" s="89"/>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25">
      <c r="A112" s="89"/>
      <c r="B112" s="89"/>
      <c r="C112" s="89"/>
      <c r="D112" s="89"/>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25">
      <c r="A113" s="89"/>
      <c r="B113" s="89"/>
      <c r="C113" s="89"/>
      <c r="D113" s="89"/>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25">
      <c r="A114" s="89"/>
      <c r="B114" s="89"/>
      <c r="C114" s="89"/>
      <c r="D114" s="89"/>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25">
      <c r="A115" s="89"/>
      <c r="B115" s="89"/>
      <c r="C115" s="89"/>
      <c r="D115" s="89"/>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25">
      <c r="A116" s="89"/>
      <c r="B116" s="89"/>
      <c r="C116" s="89"/>
      <c r="D116" s="89"/>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25">
      <c r="A117" s="89"/>
      <c r="B117" s="89"/>
      <c r="C117" s="89"/>
      <c r="D117" s="89"/>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25">
      <c r="A118" s="89"/>
      <c r="B118" s="89"/>
      <c r="C118" s="89"/>
      <c r="D118" s="89"/>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25">
      <c r="A119" s="89"/>
      <c r="B119" s="89"/>
      <c r="C119" s="89"/>
      <c r="D119" s="89"/>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25">
      <c r="A120" s="89"/>
      <c r="B120" s="89"/>
      <c r="C120" s="89"/>
      <c r="D120" s="89"/>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25">
      <c r="A121" s="89"/>
      <c r="B121" s="89"/>
      <c r="C121" s="89"/>
      <c r="D121" s="89"/>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25">
      <c r="A122" s="89"/>
      <c r="B122" s="89"/>
      <c r="C122" s="89"/>
      <c r="D122" s="89"/>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25">
      <c r="A123" s="89"/>
      <c r="B123" s="89"/>
      <c r="C123" s="89"/>
      <c r="D123" s="89"/>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25">
      <c r="A124" s="89"/>
      <c r="B124" s="89"/>
      <c r="C124" s="89"/>
      <c r="D124" s="89"/>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25">
      <c r="A125" s="89"/>
      <c r="B125" s="89"/>
      <c r="C125" s="89"/>
      <c r="D125" s="89"/>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25">
      <c r="A126" s="89"/>
      <c r="B126" s="89"/>
      <c r="C126" s="89"/>
      <c r="D126" s="89"/>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25">
      <c r="A127" s="89"/>
      <c r="B127" s="89"/>
      <c r="C127" s="89"/>
      <c r="D127" s="89"/>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25">
      <c r="A128" s="89"/>
      <c r="B128" s="89"/>
      <c r="C128" s="89"/>
      <c r="D128" s="89"/>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25">
      <c r="A129" s="89"/>
      <c r="B129" s="89"/>
      <c r="C129" s="89"/>
      <c r="D129" s="89"/>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25">
      <c r="A130" s="89"/>
      <c r="B130" s="89"/>
      <c r="C130" s="89"/>
      <c r="D130" s="89"/>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25">
      <c r="A131" s="89"/>
      <c r="B131" s="89"/>
      <c r="C131" s="89"/>
      <c r="D131" s="89"/>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25">
      <c r="A132" s="89"/>
      <c r="B132" s="89"/>
      <c r="C132" s="89"/>
      <c r="D132" s="89"/>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25">
      <c r="A133" s="89"/>
      <c r="B133" s="89"/>
      <c r="C133" s="89"/>
      <c r="D133" s="89"/>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25">
      <c r="A134" s="89"/>
      <c r="B134" s="89"/>
      <c r="C134" s="89"/>
      <c r="D134" s="89"/>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25">
      <c r="A135" s="89"/>
      <c r="B135" s="89"/>
      <c r="C135" s="89"/>
      <c r="D135" s="89"/>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25">
      <c r="A136" s="89"/>
      <c r="B136" s="89"/>
      <c r="C136" s="89"/>
      <c r="D136" s="89"/>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25">
      <c r="A137" s="89"/>
      <c r="B137" s="89"/>
      <c r="C137" s="89"/>
      <c r="D137" s="89"/>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25">
      <c r="A138" s="89"/>
      <c r="B138" s="89"/>
      <c r="C138" s="89"/>
      <c r="D138" s="89"/>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25">
      <c r="A139" s="89"/>
      <c r="B139" s="89"/>
      <c r="C139" s="89"/>
      <c r="D139" s="89"/>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25">
      <c r="A140" s="89"/>
      <c r="B140" s="89"/>
      <c r="C140" s="89"/>
      <c r="D140" s="89"/>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25">
      <c r="A141" s="89"/>
      <c r="B141" s="89"/>
      <c r="C141" s="89"/>
      <c r="D141" s="89"/>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25">
      <c r="A142" s="89"/>
      <c r="B142" s="89"/>
      <c r="C142" s="89"/>
      <c r="D142" s="89"/>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25">
      <c r="A143" s="89"/>
      <c r="B143" s="89"/>
      <c r="C143" s="89"/>
      <c r="D143" s="89"/>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25">
      <c r="A144" s="89"/>
      <c r="B144" s="89"/>
      <c r="C144" s="89"/>
      <c r="D144" s="89"/>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25">
      <c r="A145" s="89"/>
      <c r="B145" s="89"/>
      <c r="C145" s="89"/>
      <c r="D145" s="89"/>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25">
      <c r="A146" s="89"/>
      <c r="B146" s="89"/>
      <c r="C146" s="89"/>
      <c r="D146" s="89"/>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25">
      <c r="A147" s="89"/>
      <c r="B147" s="89"/>
      <c r="C147" s="89"/>
      <c r="D147" s="89"/>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25">
      <c r="A148" s="89"/>
      <c r="B148" s="89"/>
      <c r="C148" s="89"/>
      <c r="D148" s="89"/>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25">
      <c r="A149" s="89"/>
      <c r="B149" s="89"/>
      <c r="C149" s="89"/>
      <c r="D149" s="89"/>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25">
      <c r="A150" s="89"/>
      <c r="B150" s="89"/>
      <c r="C150" s="89"/>
      <c r="D150" s="89"/>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25">
      <c r="A151" s="89"/>
      <c r="B151" s="89"/>
      <c r="C151" s="89"/>
      <c r="D151" s="89"/>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25">
      <c r="A152" s="89"/>
      <c r="B152" s="89"/>
      <c r="C152" s="89"/>
      <c r="D152" s="89"/>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25">
      <c r="A153" s="89"/>
      <c r="B153" s="89"/>
      <c r="C153" s="89"/>
      <c r="D153" s="89"/>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25">
      <c r="A154" s="89"/>
      <c r="B154" s="89"/>
      <c r="C154" s="89"/>
      <c r="D154" s="89"/>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25">
      <c r="A155" s="89"/>
      <c r="B155" s="89"/>
      <c r="C155" s="89"/>
      <c r="D155" s="89"/>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25">
      <c r="A156" s="89"/>
      <c r="B156" s="89"/>
      <c r="C156" s="89"/>
      <c r="D156" s="89"/>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25">
      <c r="A157" s="89"/>
      <c r="B157" s="89"/>
      <c r="C157" s="89"/>
      <c r="D157" s="89"/>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25">
      <c r="A158" s="89"/>
      <c r="B158" s="89"/>
      <c r="C158" s="89"/>
      <c r="D158" s="89"/>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25">
      <c r="A159" s="89"/>
      <c r="B159" s="89"/>
      <c r="C159" s="89"/>
      <c r="D159" s="89"/>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25">
      <c r="A160" s="89"/>
      <c r="B160" s="89"/>
      <c r="C160" s="89"/>
      <c r="D160" s="89"/>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25">
      <c r="A161" s="89"/>
      <c r="B161" s="89"/>
      <c r="C161" s="89"/>
      <c r="D161" s="89"/>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25">
      <c r="A162" s="89"/>
      <c r="B162" s="89"/>
      <c r="C162" s="89"/>
      <c r="D162" s="89"/>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25">
      <c r="A163" s="89"/>
      <c r="B163" s="89"/>
      <c r="C163" s="89"/>
      <c r="D163" s="89"/>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25">
      <c r="A164" s="89"/>
      <c r="B164" s="89"/>
      <c r="C164" s="89"/>
      <c r="D164" s="89"/>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25">
      <c r="A165" s="89"/>
      <c r="B165" s="89"/>
      <c r="C165" s="89"/>
      <c r="D165" s="89"/>
      <c r="M165"/>
    </row>
    <row r="166" spans="1:56" x14ac:dyDescent="0.25">
      <c r="A166" s="89"/>
      <c r="B166" s="89"/>
      <c r="C166" s="89"/>
      <c r="D166" s="89"/>
      <c r="M166"/>
    </row>
    <row r="167" spans="1:56" x14ac:dyDescent="0.25">
      <c r="A167" s="89"/>
      <c r="B167" s="89"/>
      <c r="C167" s="89"/>
      <c r="D167" s="89"/>
    </row>
    <row r="168" spans="1:56" x14ac:dyDescent="0.25">
      <c r="A168" s="89"/>
      <c r="B168" s="89"/>
      <c r="C168" s="89"/>
      <c r="D168" s="89"/>
    </row>
    <row r="169" spans="1:56" x14ac:dyDescent="0.25">
      <c r="A169" s="89"/>
      <c r="B169" s="89"/>
      <c r="C169" s="89"/>
      <c r="D169" s="89"/>
    </row>
    <row r="170" spans="1:56" x14ac:dyDescent="0.25">
      <c r="A170" s="89"/>
      <c r="B170" s="89"/>
      <c r="C170" s="89"/>
      <c r="D170" s="89"/>
    </row>
    <row r="171" spans="1:56" x14ac:dyDescent="0.25">
      <c r="A171" s="89"/>
      <c r="B171" s="89"/>
      <c r="C171" s="89"/>
      <c r="D171" s="89"/>
    </row>
    <row r="172" spans="1:56" x14ac:dyDescent="0.25">
      <c r="A172" s="89"/>
      <c r="B172" s="89"/>
      <c r="C172" s="89"/>
      <c r="D172" s="89"/>
    </row>
    <row r="173" spans="1:56" x14ac:dyDescent="0.25">
      <c r="A173" s="89"/>
      <c r="B173" s="89"/>
      <c r="C173" s="89"/>
      <c r="D173" s="89"/>
    </row>
    <row r="174" spans="1:56" x14ac:dyDescent="0.25">
      <c r="A174" s="89"/>
      <c r="B174" s="89"/>
      <c r="C174" s="89"/>
      <c r="D174" s="89"/>
    </row>
    <row r="175" spans="1:56" x14ac:dyDescent="0.25">
      <c r="A175" s="89"/>
      <c r="B175" s="89"/>
      <c r="C175" s="89"/>
      <c r="D175" s="89"/>
    </row>
    <row r="176" spans="1:56" x14ac:dyDescent="0.25">
      <c r="A176" s="89"/>
      <c r="B176" s="89"/>
      <c r="C176" s="89"/>
      <c r="D176" s="89"/>
    </row>
    <row r="177" spans="1:4" x14ac:dyDescent="0.25">
      <c r="A177" s="89"/>
      <c r="B177" s="89"/>
      <c r="C177" s="89"/>
      <c r="D177" s="89"/>
    </row>
    <row r="178" spans="1:4" x14ac:dyDescent="0.25">
      <c r="A178" s="89"/>
      <c r="B178" s="89"/>
      <c r="C178" s="89"/>
      <c r="D178" s="89"/>
    </row>
    <row r="179" spans="1:4" x14ac:dyDescent="0.25">
      <c r="A179" s="89"/>
      <c r="B179" s="89"/>
      <c r="C179" s="89"/>
      <c r="D179" s="89"/>
    </row>
    <row r="180" spans="1:4" x14ac:dyDescent="0.25">
      <c r="A180" s="89"/>
      <c r="B180" s="89"/>
      <c r="C180" s="89"/>
      <c r="D180" s="89"/>
    </row>
    <row r="181" spans="1:4" x14ac:dyDescent="0.25">
      <c r="A181" s="89"/>
      <c r="B181" s="89"/>
      <c r="C181" s="89"/>
      <c r="D181" s="89"/>
    </row>
    <row r="182" spans="1:4" x14ac:dyDescent="0.25">
      <c r="A182" s="89"/>
      <c r="B182" s="89"/>
      <c r="C182" s="89"/>
      <c r="D182" s="89"/>
    </row>
    <row r="183" spans="1:4" x14ac:dyDescent="0.25">
      <c r="A183" s="89"/>
      <c r="B183" s="89"/>
      <c r="C183" s="89"/>
      <c r="D183" s="89"/>
    </row>
    <row r="184" spans="1:4" x14ac:dyDescent="0.25">
      <c r="A184" s="89"/>
      <c r="B184" s="89"/>
      <c r="C184" s="89"/>
      <c r="D184" s="89"/>
    </row>
    <row r="185" spans="1:4" x14ac:dyDescent="0.25">
      <c r="A185" s="89"/>
      <c r="B185" s="89"/>
      <c r="C185" s="89"/>
      <c r="D185" s="89"/>
    </row>
    <row r="186" spans="1:4" x14ac:dyDescent="0.25">
      <c r="A186" s="89"/>
      <c r="B186" s="89"/>
      <c r="C186" s="89"/>
      <c r="D186" s="89"/>
    </row>
    <row r="187" spans="1:4" x14ac:dyDescent="0.25">
      <c r="A187" s="89"/>
      <c r="B187" s="89"/>
      <c r="C187" s="89"/>
      <c r="D187" s="89"/>
    </row>
    <row r="188" spans="1:4" x14ac:dyDescent="0.25">
      <c r="A188" s="89"/>
      <c r="B188" s="89"/>
      <c r="C188" s="89"/>
      <c r="D188" s="89"/>
    </row>
    <row r="189" spans="1:4" x14ac:dyDescent="0.25">
      <c r="A189" s="89"/>
      <c r="B189" s="89"/>
      <c r="C189" s="89"/>
      <c r="D189" s="89"/>
    </row>
    <row r="190" spans="1:4" x14ac:dyDescent="0.25">
      <c r="A190" s="89"/>
      <c r="B190" s="89"/>
      <c r="C190" s="89"/>
      <c r="D190" s="89"/>
    </row>
    <row r="191" spans="1:4" x14ac:dyDescent="0.25">
      <c r="A191" s="89"/>
      <c r="B191" s="89"/>
      <c r="C191" s="89"/>
      <c r="D191" s="89"/>
    </row>
    <row r="192" spans="1:4" x14ac:dyDescent="0.25">
      <c r="A192" s="89"/>
      <c r="B192" s="89"/>
      <c r="C192" s="89"/>
      <c r="D192" s="89"/>
    </row>
    <row r="193" spans="1:4" x14ac:dyDescent="0.25">
      <c r="A193" s="89"/>
      <c r="B193" s="89"/>
      <c r="C193" s="89"/>
      <c r="D193" s="89"/>
    </row>
    <row r="194" spans="1:4" x14ac:dyDescent="0.25">
      <c r="A194" s="89"/>
      <c r="B194" s="89"/>
      <c r="C194" s="89"/>
      <c r="D194" s="89"/>
    </row>
    <row r="195" spans="1:4" x14ac:dyDescent="0.25">
      <c r="A195" s="89"/>
      <c r="B195" s="89"/>
      <c r="C195" s="89"/>
      <c r="D195" s="89"/>
    </row>
    <row r="196" spans="1:4" x14ac:dyDescent="0.25">
      <c r="A196" s="89"/>
      <c r="B196" s="89"/>
      <c r="C196" s="89"/>
      <c r="D196" s="89"/>
    </row>
    <row r="197" spans="1:4" x14ac:dyDescent="0.25">
      <c r="A197" s="89"/>
      <c r="B197" s="89"/>
      <c r="C197" s="89"/>
      <c r="D197" s="89"/>
    </row>
  </sheetData>
  <mergeCells count="13">
    <mergeCell ref="A64:H64"/>
    <mergeCell ref="A66:H66"/>
    <mergeCell ref="A50:D50"/>
    <mergeCell ref="A67:H67"/>
    <mergeCell ref="A2:H2"/>
    <mergeCell ref="A4:D4"/>
    <mergeCell ref="A13:H13"/>
    <mergeCell ref="A15:D15"/>
    <mergeCell ref="A24:H24"/>
    <mergeCell ref="A26:D26"/>
    <mergeCell ref="A35:H35"/>
    <mergeCell ref="A38:D38"/>
    <mergeCell ref="A63:H63"/>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microsoft.com/office/2006/documentManagement/types"/>
    <ds:schemaRef ds:uri="http://schemas.microsoft.com/office/2006/metadata/properties"/>
    <ds:schemaRef ds:uri="http://purl.org/dc/elements/1.1/"/>
    <ds:schemaRef ds:uri="51f64f43-848e-4f71-a29c-5b275075194e"/>
    <ds:schemaRef ds:uri="http://schemas.openxmlformats.org/package/2006/metadata/core-properties"/>
    <ds:schemaRef ds:uri="http://www.w3.org/XML/1998/namespace"/>
    <ds:schemaRef ds:uri="http://purl.org/dc/terms/"/>
    <ds:schemaRef ds:uri="http://schemas.microsoft.com/office/infopath/2007/PartnerControls"/>
    <ds:schemaRef ds:uri="9225b539-7b15-42b2-871d-c20cb6e17ae7"/>
    <ds:schemaRef ds:uri="http://purl.org/dc/dcmitype/"/>
  </ds:schemaRefs>
</ds:datastoreItem>
</file>

<file path=customXml/itemProps3.xml><?xml version="1.0" encoding="utf-8"?>
<ds:datastoreItem xmlns:ds="http://schemas.openxmlformats.org/officeDocument/2006/customXml" ds:itemID="{78203210-E9C0-4605-87B8-5423C597B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 </vt:lpstr>
      <vt:lpstr>Trans. Detainee Pop. FY23 YTD </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2023-01-19T16:48:40Z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