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227/New final/"/>
    </mc:Choice>
  </mc:AlternateContent>
  <xr:revisionPtr revIDLastSave="0" documentId="8_{2EE70C9F-8F7F-405E-9B43-159B4338E13E}" xr6:coauthVersionLast="47" xr6:coauthVersionMax="47" xr10:uidLastSave="{00000000-0000-0000-0000-000000000000}"/>
  <bookViews>
    <workbookView xWindow="-110" yWindow="-110" windowWidth="19420" windowHeight="10420" tabRatio="668" firstSheet="4" activeTab="9" xr2:uid="{00000000-000D-0000-FFFF-FFFF00000000}"/>
  </bookViews>
  <sheets>
    <sheet name="Header" sheetId="9" r:id="rId1"/>
    <sheet name="ATD FY23 YTD" sheetId="24" r:id="rId2"/>
    <sheet name="Detention FY23" sheetId="25" r:id="rId3"/>
    <sheet name=" ICLOS and Detainees" sheetId="26" r:id="rId4"/>
    <sheet name="Monthly Bond Statistics" sheetId="27" r:id="rId5"/>
    <sheet name="Semiannual" sheetId="28" r:id="rId6"/>
    <sheet name="Facilities FY23" sheetId="17" r:id="rId7"/>
    <sheet name="Trans. Detainee Pop. FY23" sheetId="23" r:id="rId8"/>
    <sheet name="Vulnerable &amp; Special Population" sheetId="15" r:id="rId9"/>
    <sheet name="Footnotes" sheetId="29"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7" l="1"/>
  <c r="N6" i="27"/>
  <c r="M6" i="27"/>
  <c r="L6" i="27"/>
  <c r="K6" i="27"/>
  <c r="J6" i="27"/>
  <c r="I6" i="27"/>
  <c r="H6" i="27"/>
  <c r="G6" i="27"/>
  <c r="F6" i="27"/>
  <c r="E6" i="27"/>
  <c r="D6" i="27"/>
  <c r="C6" i="27"/>
  <c r="B6" i="27"/>
  <c r="BM47" i="26"/>
  <c r="BL47" i="26"/>
  <c r="BK47" i="26"/>
  <c r="BJ47" i="26"/>
  <c r="BI47" i="26"/>
  <c r="BH47" i="26"/>
  <c r="BG47" i="26"/>
  <c r="BF47" i="26"/>
  <c r="BE47" i="26"/>
  <c r="BD47" i="26"/>
  <c r="BC47" i="26"/>
  <c r="BB47" i="26"/>
  <c r="BA47" i="26"/>
  <c r="AZ47" i="26"/>
  <c r="AY47" i="26"/>
  <c r="AX47" i="26"/>
  <c r="AW47" i="26"/>
  <c r="AV47" i="26"/>
  <c r="AU47" i="26"/>
  <c r="AT47" i="26"/>
  <c r="AS47" i="26"/>
  <c r="AR47" i="26"/>
  <c r="AQ47" i="26"/>
  <c r="AP47" i="26"/>
  <c r="AO47" i="26"/>
  <c r="AN47" i="26"/>
  <c r="AM47" i="26"/>
  <c r="AL47" i="26"/>
  <c r="AK47" i="26"/>
  <c r="AJ47" i="26"/>
  <c r="AI47" i="26"/>
  <c r="AH47" i="26"/>
  <c r="AG47" i="26"/>
  <c r="AF47" i="26"/>
  <c r="AE47" i="26"/>
  <c r="AD47" i="26"/>
  <c r="AC47" i="26"/>
  <c r="AB47" i="26"/>
  <c r="AA47" i="26"/>
  <c r="Z47" i="26"/>
  <c r="Y47" i="26"/>
  <c r="X47" i="26"/>
  <c r="W47" i="26"/>
  <c r="V47" i="26"/>
  <c r="U47" i="26"/>
  <c r="T47" i="26"/>
  <c r="S47" i="26"/>
  <c r="R47" i="26"/>
  <c r="Q47" i="26"/>
  <c r="P47" i="26"/>
  <c r="O47" i="26"/>
  <c r="N47" i="26"/>
  <c r="M47" i="26"/>
  <c r="L47" i="26"/>
  <c r="K47" i="26"/>
  <c r="J47" i="26"/>
  <c r="I47" i="26"/>
  <c r="H47" i="26"/>
  <c r="G47" i="26"/>
  <c r="F47" i="26"/>
  <c r="E47" i="26"/>
  <c r="D47" i="26"/>
  <c r="C47" i="26"/>
  <c r="B47" i="26"/>
  <c r="BM46" i="26"/>
  <c r="BL46" i="26"/>
  <c r="BK46" i="26"/>
  <c r="BJ46" i="26"/>
  <c r="BI46" i="26"/>
  <c r="BH46" i="26"/>
  <c r="BG46" i="26"/>
  <c r="BF46" i="26"/>
  <c r="BE46" i="26"/>
  <c r="BD46" i="26"/>
  <c r="BC46" i="26"/>
  <c r="BB46" i="26"/>
  <c r="BA46" i="26"/>
  <c r="AZ46" i="26"/>
  <c r="AY46" i="26"/>
  <c r="AX46" i="26"/>
  <c r="AW46" i="26"/>
  <c r="AV46" i="26"/>
  <c r="AU46" i="26"/>
  <c r="AT46" i="26"/>
  <c r="AS46" i="26"/>
  <c r="AR46" i="26"/>
  <c r="AQ46" i="26"/>
  <c r="AP46" i="26"/>
  <c r="AO46" i="26"/>
  <c r="AN46" i="26"/>
  <c r="AM46" i="26"/>
  <c r="AL46" i="26"/>
  <c r="AK46" i="26"/>
  <c r="AJ46" i="26"/>
  <c r="AI46" i="26"/>
  <c r="AH46" i="26"/>
  <c r="AG46" i="26"/>
  <c r="AF46" i="26"/>
  <c r="AE46" i="26"/>
  <c r="AD46" i="26"/>
  <c r="AC46" i="26"/>
  <c r="AB46" i="26"/>
  <c r="AA46" i="26"/>
  <c r="Z46" i="26"/>
  <c r="Y46" i="26"/>
  <c r="X46" i="26"/>
  <c r="W46" i="26"/>
  <c r="V46" i="26"/>
  <c r="U46" i="26"/>
  <c r="T46" i="26"/>
  <c r="S46" i="26"/>
  <c r="R46" i="26"/>
  <c r="Q46" i="26"/>
  <c r="P46" i="26"/>
  <c r="O46" i="26"/>
  <c r="N46" i="26"/>
  <c r="M46" i="26"/>
  <c r="L46" i="26"/>
  <c r="K46" i="26"/>
  <c r="J46" i="26"/>
  <c r="I46" i="26"/>
  <c r="H46" i="26"/>
  <c r="G46" i="26"/>
  <c r="F46" i="26"/>
  <c r="E46" i="26"/>
  <c r="D46" i="26"/>
  <c r="C46" i="26"/>
  <c r="B46" i="26"/>
  <c r="BM45" i="26"/>
  <c r="BL45" i="26"/>
  <c r="BK45" i="26"/>
  <c r="BJ45" i="26"/>
  <c r="BI45" i="26"/>
  <c r="BH45" i="26"/>
  <c r="BG45" i="26"/>
  <c r="BF45" i="26"/>
  <c r="BE45" i="26"/>
  <c r="BD45" i="26"/>
  <c r="BC45" i="26"/>
  <c r="BB45" i="26"/>
  <c r="BA45" i="26"/>
  <c r="AZ45" i="26"/>
  <c r="AY45" i="26"/>
  <c r="AX45" i="26"/>
  <c r="AW45" i="26"/>
  <c r="AV45" i="26"/>
  <c r="AU45" i="26"/>
  <c r="AT45" i="26"/>
  <c r="AS45" i="26"/>
  <c r="AR45" i="26"/>
  <c r="AQ45" i="26"/>
  <c r="AP45" i="26"/>
  <c r="AO45" i="26"/>
  <c r="AN45" i="26"/>
  <c r="AM45" i="26"/>
  <c r="AL45" i="26"/>
  <c r="AK45" i="26"/>
  <c r="AJ45" i="26"/>
  <c r="AI45" i="26"/>
  <c r="AH45" i="26"/>
  <c r="AG45" i="26"/>
  <c r="AF45" i="26"/>
  <c r="AE45" i="26"/>
  <c r="AD45" i="26"/>
  <c r="AC45" i="26"/>
  <c r="AB45" i="26"/>
  <c r="AA45" i="26"/>
  <c r="Z45" i="26"/>
  <c r="Y45" i="26"/>
  <c r="X45" i="26"/>
  <c r="W45" i="26"/>
  <c r="V45" i="26"/>
  <c r="U45" i="26"/>
  <c r="T45" i="26"/>
  <c r="S45" i="26"/>
  <c r="R45" i="26"/>
  <c r="Q45" i="26"/>
  <c r="P45" i="26"/>
  <c r="O45" i="26"/>
  <c r="N45" i="26"/>
  <c r="M45" i="26"/>
  <c r="L45" i="26"/>
  <c r="K45" i="26"/>
  <c r="J45" i="26"/>
  <c r="I45" i="26"/>
  <c r="H45" i="26"/>
  <c r="G45" i="26"/>
  <c r="F45" i="26"/>
  <c r="E45" i="26"/>
  <c r="D45" i="26"/>
  <c r="C45" i="26"/>
  <c r="B45" i="26"/>
  <c r="BM44" i="26"/>
  <c r="BM48" i="26" s="1"/>
  <c r="BL44" i="26"/>
  <c r="BL48" i="26" s="1"/>
  <c r="BK44" i="26"/>
  <c r="BK48" i="26" s="1"/>
  <c r="BJ44" i="26"/>
  <c r="BJ48" i="26" s="1"/>
  <c r="BI44" i="26"/>
  <c r="BI48" i="26" s="1"/>
  <c r="BH44" i="26"/>
  <c r="BH48" i="26" s="1"/>
  <c r="BG44" i="26"/>
  <c r="BG48" i="26" s="1"/>
  <c r="BF44" i="26"/>
  <c r="BF48" i="26" s="1"/>
  <c r="BE44" i="26"/>
  <c r="BE48" i="26" s="1"/>
  <c r="BD44" i="26"/>
  <c r="BD48" i="26" s="1"/>
  <c r="BC44" i="26"/>
  <c r="BC48" i="26" s="1"/>
  <c r="BB44" i="26"/>
  <c r="BB48" i="26" s="1"/>
  <c r="BA44" i="26"/>
  <c r="BA48" i="26" s="1"/>
  <c r="AZ44" i="26"/>
  <c r="AZ48" i="26" s="1"/>
  <c r="AY44" i="26"/>
  <c r="AY48" i="26" s="1"/>
  <c r="AX44" i="26"/>
  <c r="AX48" i="26" s="1"/>
  <c r="AW44" i="26"/>
  <c r="AW48" i="26" s="1"/>
  <c r="AV44" i="26"/>
  <c r="AV48" i="26" s="1"/>
  <c r="AU44" i="26"/>
  <c r="AU48" i="26" s="1"/>
  <c r="AT44" i="26"/>
  <c r="AT48" i="26" s="1"/>
  <c r="AS44" i="26"/>
  <c r="AS48" i="26" s="1"/>
  <c r="AR44" i="26"/>
  <c r="AR48" i="26" s="1"/>
  <c r="AQ44" i="26"/>
  <c r="AQ48" i="26" s="1"/>
  <c r="AP44" i="26"/>
  <c r="AP48" i="26" s="1"/>
  <c r="AO44" i="26"/>
  <c r="AO48" i="26" s="1"/>
  <c r="AN44" i="26"/>
  <c r="AN48" i="26" s="1"/>
  <c r="AM44" i="26"/>
  <c r="AM48" i="26" s="1"/>
  <c r="AL44" i="26"/>
  <c r="AL48" i="26" s="1"/>
  <c r="AK44" i="26"/>
  <c r="AK48" i="26" s="1"/>
  <c r="AJ44" i="26"/>
  <c r="AJ48" i="26" s="1"/>
  <c r="AI44" i="26"/>
  <c r="AI48" i="26" s="1"/>
  <c r="AH44" i="26"/>
  <c r="AH48" i="26" s="1"/>
  <c r="AG44" i="26"/>
  <c r="AG48" i="26" s="1"/>
  <c r="AF44" i="26"/>
  <c r="AF48" i="26" s="1"/>
  <c r="AE44" i="26"/>
  <c r="AE48" i="26" s="1"/>
  <c r="AD44" i="26"/>
  <c r="AD48" i="26" s="1"/>
  <c r="AC44" i="26"/>
  <c r="AC48" i="26" s="1"/>
  <c r="AB44" i="26"/>
  <c r="AB48" i="26" s="1"/>
  <c r="AA44" i="26"/>
  <c r="AA48" i="26" s="1"/>
  <c r="Z44" i="26"/>
  <c r="Z48" i="26" s="1"/>
  <c r="Y44" i="26"/>
  <c r="Y48" i="26" s="1"/>
  <c r="X44" i="26"/>
  <c r="X48" i="26" s="1"/>
  <c r="W44" i="26"/>
  <c r="W48" i="26" s="1"/>
  <c r="V44" i="26"/>
  <c r="V48" i="26" s="1"/>
  <c r="U44" i="26"/>
  <c r="U48" i="26" s="1"/>
  <c r="T44" i="26"/>
  <c r="T48" i="26" s="1"/>
  <c r="S44" i="26"/>
  <c r="S48" i="26" s="1"/>
  <c r="R44" i="26"/>
  <c r="R48" i="26" s="1"/>
  <c r="Q44" i="26"/>
  <c r="Q48" i="26" s="1"/>
  <c r="P44" i="26"/>
  <c r="P48" i="26" s="1"/>
  <c r="O44" i="26"/>
  <c r="O48" i="26" s="1"/>
  <c r="N44" i="26"/>
  <c r="N48" i="26" s="1"/>
  <c r="M44" i="26"/>
  <c r="M48" i="26" s="1"/>
  <c r="L44" i="26"/>
  <c r="L48" i="26" s="1"/>
  <c r="K44" i="26"/>
  <c r="K48" i="26" s="1"/>
  <c r="J44" i="26"/>
  <c r="J48" i="26" s="1"/>
  <c r="I44" i="26"/>
  <c r="I48" i="26" s="1"/>
  <c r="H44" i="26"/>
  <c r="H48" i="26" s="1"/>
  <c r="G44" i="26"/>
  <c r="G48" i="26" s="1"/>
  <c r="F44" i="26"/>
  <c r="F48" i="26" s="1"/>
  <c r="E44" i="26"/>
  <c r="E48" i="26" s="1"/>
  <c r="D44" i="26"/>
  <c r="D48" i="26" s="1"/>
  <c r="C44" i="26"/>
  <c r="C48" i="26" s="1"/>
  <c r="B44" i="26"/>
  <c r="B48" i="26" s="1"/>
  <c r="BH30" i="26"/>
  <c r="BG30" i="26"/>
  <c r="BF30" i="26"/>
  <c r="BE30" i="26"/>
  <c r="BD30" i="26"/>
  <c r="BC30" i="26"/>
  <c r="BB30" i="26"/>
  <c r="BA30" i="26"/>
  <c r="AZ30" i="26"/>
  <c r="AY30" i="26"/>
  <c r="AX30" i="26"/>
  <c r="AW30" i="26"/>
  <c r="AV30" i="26"/>
  <c r="AU30" i="26"/>
  <c r="AT30" i="26"/>
  <c r="AS30" i="26"/>
  <c r="AR30" i="26"/>
  <c r="AQ30" i="26"/>
  <c r="M30" i="26"/>
  <c r="L30" i="26"/>
  <c r="K30" i="26"/>
  <c r="J30" i="26"/>
  <c r="I30" i="26"/>
  <c r="H30" i="26"/>
  <c r="G30" i="26"/>
  <c r="F30" i="26"/>
  <c r="E30" i="26"/>
  <c r="D30" i="26"/>
  <c r="C30" i="26"/>
  <c r="B30" i="26"/>
  <c r="M24" i="26"/>
  <c r="L24" i="26"/>
  <c r="K24" i="26"/>
  <c r="J24" i="26"/>
  <c r="I24" i="26"/>
  <c r="H24" i="26"/>
  <c r="G24" i="26"/>
  <c r="F24" i="26"/>
  <c r="E24" i="26"/>
  <c r="D24" i="26"/>
  <c r="C24" i="26"/>
  <c r="B24" i="26"/>
  <c r="O131" i="25"/>
  <c r="O130" i="25"/>
  <c r="O129" i="25"/>
  <c r="O128" i="25"/>
  <c r="O127" i="25"/>
  <c r="O126" i="25"/>
  <c r="N122" i="25"/>
  <c r="N121" i="25"/>
  <c r="N120" i="25"/>
  <c r="O62" i="25"/>
  <c r="O61" i="25"/>
  <c r="O60" i="25"/>
  <c r="N59" i="25"/>
  <c r="M59" i="25"/>
  <c r="L59" i="25"/>
  <c r="K59" i="25"/>
  <c r="J59" i="25"/>
  <c r="I59" i="25"/>
  <c r="H59" i="25"/>
  <c r="G59" i="25"/>
  <c r="O59" i="25" s="1"/>
  <c r="F59" i="25"/>
  <c r="E59" i="25"/>
  <c r="D59" i="25"/>
  <c r="C59" i="25"/>
  <c r="O58" i="25"/>
  <c r="O57" i="25"/>
  <c r="O56" i="25"/>
  <c r="N55" i="25"/>
  <c r="M55" i="25"/>
  <c r="L55" i="25"/>
  <c r="K55" i="25"/>
  <c r="J55" i="25"/>
  <c r="I55" i="25"/>
  <c r="H55" i="25"/>
  <c r="G55" i="25"/>
  <c r="O55" i="25" s="1"/>
  <c r="F55" i="25"/>
  <c r="E55" i="25"/>
  <c r="D55" i="25"/>
  <c r="C55" i="25"/>
  <c r="O54" i="25"/>
  <c r="O53" i="25"/>
  <c r="O52" i="25"/>
  <c r="N51" i="25"/>
  <c r="M51" i="25"/>
  <c r="L51" i="25"/>
  <c r="K51" i="25"/>
  <c r="J51" i="25"/>
  <c r="I51" i="25"/>
  <c r="H51" i="25"/>
  <c r="G51" i="25"/>
  <c r="O51" i="25" s="1"/>
  <c r="F51" i="25"/>
  <c r="E51" i="25"/>
  <c r="D51" i="25"/>
  <c r="C51" i="25"/>
  <c r="O50" i="25"/>
  <c r="O49" i="25"/>
  <c r="O48" i="25"/>
  <c r="N47" i="25"/>
  <c r="M47" i="25"/>
  <c r="L47" i="25"/>
  <c r="K47" i="25"/>
  <c r="J47" i="25"/>
  <c r="I47" i="25"/>
  <c r="H47" i="25"/>
  <c r="G47" i="25"/>
  <c r="O47" i="25" s="1"/>
  <c r="F47" i="25"/>
  <c r="E47" i="25"/>
  <c r="D47" i="25"/>
  <c r="C47" i="25"/>
  <c r="O46" i="25"/>
  <c r="O45" i="25"/>
  <c r="O44" i="25"/>
  <c r="N43" i="25"/>
  <c r="M43" i="25"/>
  <c r="L43" i="25"/>
  <c r="K43" i="25"/>
  <c r="J43" i="25"/>
  <c r="I43" i="25"/>
  <c r="H43" i="25"/>
  <c r="G43" i="25"/>
  <c r="O43" i="25" s="1"/>
  <c r="F43" i="25"/>
  <c r="E43" i="25"/>
  <c r="D43" i="25"/>
  <c r="C43" i="25"/>
  <c r="O42" i="25"/>
  <c r="O41" i="25"/>
  <c r="O40" i="25"/>
  <c r="N39" i="25"/>
  <c r="N38" i="25" s="1"/>
  <c r="M39" i="25"/>
  <c r="L39" i="25"/>
  <c r="K39" i="25"/>
  <c r="J39" i="25"/>
  <c r="J38" i="25" s="1"/>
  <c r="I39" i="25"/>
  <c r="I38" i="25" s="1"/>
  <c r="H39" i="25"/>
  <c r="H38" i="25" s="1"/>
  <c r="G39" i="25"/>
  <c r="G38" i="25" s="1"/>
  <c r="F39" i="25"/>
  <c r="F38" i="25" s="1"/>
  <c r="E39" i="25"/>
  <c r="D39" i="25"/>
  <c r="C39" i="25"/>
  <c r="M38" i="25"/>
  <c r="L38" i="25"/>
  <c r="K38" i="25"/>
  <c r="E38" i="25"/>
  <c r="D38" i="25"/>
  <c r="C38" i="25"/>
  <c r="O38" i="25" s="1"/>
  <c r="E31" i="25"/>
  <c r="E30" i="25"/>
  <c r="J29" i="25"/>
  <c r="D29" i="25"/>
  <c r="C29" i="25"/>
  <c r="B29" i="25"/>
  <c r="E29" i="25" s="1"/>
  <c r="F23" i="25"/>
  <c r="E23" i="25" s="1"/>
  <c r="V22" i="25"/>
  <c r="F22" i="25"/>
  <c r="E22" i="25"/>
  <c r="C22" i="25"/>
  <c r="V21" i="25"/>
  <c r="F21" i="25"/>
  <c r="E21" i="25" s="1"/>
  <c r="U20" i="25"/>
  <c r="T20" i="25"/>
  <c r="S20" i="25"/>
  <c r="R20" i="25"/>
  <c r="Q20" i="25"/>
  <c r="P20" i="25"/>
  <c r="O20" i="25"/>
  <c r="N20" i="25"/>
  <c r="M20" i="25"/>
  <c r="L20" i="25"/>
  <c r="K20" i="25"/>
  <c r="J20" i="25"/>
  <c r="V20" i="25" s="1"/>
  <c r="F20" i="25"/>
  <c r="E20" i="25" s="1"/>
  <c r="D20" i="25"/>
  <c r="B20" i="25"/>
  <c r="C20" i="25" s="1"/>
  <c r="D14" i="25"/>
  <c r="D13" i="25"/>
  <c r="D12" i="25"/>
  <c r="D11" i="25"/>
  <c r="D10" i="25" s="1"/>
  <c r="O10" i="25"/>
  <c r="C10" i="25"/>
  <c r="O39" i="25" l="1"/>
  <c r="C21" i="25"/>
  <c r="C23" i="25"/>
</calcChain>
</file>

<file path=xl/sharedStrings.xml><?xml version="1.0" encoding="utf-8"?>
<sst xmlns="http://schemas.openxmlformats.org/spreadsheetml/2006/main" count="2760" uniqueCount="976">
  <si>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</si>
  <si>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</si>
  <si>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</si>
  <si>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</si>
  <si>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</si>
  <si>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</si>
  <si>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</si>
  <si>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</si>
  <si>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</si>
  <si>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</si>
  <si>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</si>
  <si>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</si>
  <si>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</si>
  <si>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</si>
  <si>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</si>
  <si>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</si>
  <si>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</si>
  <si>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</si>
  <si>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</si>
  <si>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</si>
  <si>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</si>
  <si>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</si>
  <si>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</si>
  <si>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</si>
  <si>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</si>
  <si>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</si>
  <si>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</si>
  <si>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</si>
  <si>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</si>
  <si>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</si>
  <si>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</si>
  <si>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</si>
  <si>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</si>
  <si>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</si>
  <si>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</si>
  <si>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</si>
  <si>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</si>
  <si>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</si>
  <si>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</si>
  <si>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</si>
  <si>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</si>
  <si>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</si>
  <si>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</si>
  <si>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</si>
  <si>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</si>
  <si>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</si>
  <si>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</si>
  <si>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</si>
  <si>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</si>
  <si>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</si>
  <si>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</si>
  <si>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</si>
  <si>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</si>
  <si>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</si>
  <si>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</si>
  <si>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</si>
  <si>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</si>
  <si>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</si>
  <si>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</si>
  <si>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</si>
  <si>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</si>
  <si>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</si>
  <si>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</si>
  <si>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</si>
  <si>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</si>
  <si>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</si>
  <si>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</si>
  <si>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</si>
  <si>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</si>
  <si>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</si>
  <si>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</si>
  <si>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</si>
  <si>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</si>
  <si>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</si>
  <si>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</si>
  <si>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</si>
  <si>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</si>
  <si>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</si>
  <si>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</si>
  <si>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</si>
  <si>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</si>
  <si>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</si>
  <si>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</si>
  <si>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</si>
  <si>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</si>
  <si>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</si>
  <si>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</si>
  <si>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</si>
  <si>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</si>
  <si>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</si>
  <si>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</si>
  <si>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</si>
  <si>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</si>
  <si>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</si>
  <si>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</si>
  <si>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</si>
  <si>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</si>
  <si>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</si>
  <si>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</si>
  <si>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</si>
  <si>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</si>
  <si>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</si>
  <si>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</si>
  <si>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</si>
  <si>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</si>
  <si>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</si>
  <si>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</si>
  <si>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</si>
  <si>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</si>
  <si>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</si>
  <si>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</si>
  <si>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</si>
  <si>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</si>
  <si>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</si>
  <si>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</si>
  <si>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</si>
  <si>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</si>
  <si>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</si>
  <si>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</si>
  <si>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</si>
  <si>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</si>
  <si>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</si>
  <si>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</si>
  <si>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</si>
  <si>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</si>
  <si>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</si>
  <si>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</si>
  <si>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</si>
  <si>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</si>
  <si>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</si>
  <si>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</si>
  <si>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</si>
  <si>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</si>
  <si>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</si>
  <si>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</si>
  <si>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</si>
  <si>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</si>
  <si>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</si>
  <si>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</si>
  <si>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</si>
  <si>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</si>
  <si>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</si>
  <si>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</si>
  <si>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</si>
  <si>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</si>
  <si>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</si>
  <si>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</si>
  <si>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</si>
  <si>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</si>
  <si>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</si>
  <si>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</si>
  <si>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</si>
  <si>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</si>
  <si>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</si>
  <si>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</si>
  <si>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</si>
  <si>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</si>
  <si>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</si>
  <si>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</si>
  <si>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</si>
  <si>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</si>
  <si>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</si>
  <si>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</si>
  <si>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</si>
  <si>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</si>
  <si>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</si>
  <si>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</si>
  <si>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</si>
  <si>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</si>
  <si>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</si>
  <si>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</si>
  <si>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</si>
  <si>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</si>
  <si>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</si>
  <si>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</si>
  <si>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</si>
  <si>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</si>
  <si>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</si>
  <si>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</si>
  <si>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</si>
  <si>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</si>
  <si>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</si>
  <si>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</si>
  <si>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</si>
  <si>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</si>
  <si>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</si>
  <si>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</si>
  <si>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</si>
  <si>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</si>
  <si>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</si>
  <si>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</si>
  <si>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</si>
  <si>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</si>
  <si>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</si>
  <si>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</si>
  <si>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</si>
  <si>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</si>
  <si>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</si>
  <si>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</si>
  <si>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</si>
  <si>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</si>
  <si>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</si>
  <si>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</si>
  <si>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</si>
  <si>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</si>
  <si>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</si>
  <si>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</si>
  <si>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</si>
  <si>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</si>
  <si>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</si>
  <si>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</si>
  <si>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</si>
  <si>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</si>
  <si>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</si>
  <si>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</si>
  <si>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</si>
  <si>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</si>
  <si>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</si>
  <si>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</si>
  <si>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</si>
  <si>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</si>
  <si>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</si>
  <si>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</si>
  <si>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</si>
  <si>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</si>
  <si>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</si>
  <si>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</si>
  <si>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</si>
  <si>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</si>
  <si>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</si>
  <si>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</si>
  <si>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</si>
  <si>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</si>
  <si>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</si>
  <si>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</si>
  <si>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</si>
  <si>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</si>
  <si>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</si>
  <si>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</si>
  <si>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</si>
  <si>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</si>
  <si>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</si>
  <si>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</si>
  <si>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</si>
  <si>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</si>
  <si>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</si>
  <si>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</si>
  <si>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</si>
  <si>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</si>
  <si>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</si>
  <si>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</si>
  <si>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</si>
  <si>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</si>
  <si>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</si>
  <si>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</si>
  <si>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</si>
  <si>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</si>
  <si>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</si>
  <si>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</si>
  <si>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</si>
  <si>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</si>
  <si>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</si>
  <si>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</si>
  <si>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</si>
  <si>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</si>
  <si>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</si>
  <si>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</si>
  <si>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</si>
  <si>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</si>
  <si>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</si>
  <si>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</si>
  <si>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</si>
  <si>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</si>
  <si>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</si>
  <si>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</si>
  <si>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</si>
  <si>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</si>
  <si>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</si>
  <si>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</si>
  <si>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</si>
  <si>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</si>
  <si>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</si>
  <si>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</si>
  <si>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</si>
  <si>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</si>
  <si>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</si>
  <si>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</si>
  <si>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</si>
  <si>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</si>
  <si>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</si>
  <si>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</si>
  <si>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</si>
  <si>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</si>
  <si>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</si>
  <si>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</si>
  <si>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</si>
  <si>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</si>
  <si>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</si>
  <si>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</si>
  <si>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</si>
  <si>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</si>
  <si>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</si>
  <si>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</si>
  <si>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</si>
  <si>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</si>
  <si>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</si>
  <si>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</si>
  <si>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</si>
  <si>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</si>
  <si>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</si>
  <si>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</si>
  <si>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</si>
  <si>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</si>
  <si>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</si>
  <si>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</si>
  <si>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</si>
  <si>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</si>
  <si>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</si>
  <si>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</si>
  <si>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</si>
  <si>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</si>
  <si>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</si>
  <si>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</si>
  <si>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</si>
  <si>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</si>
  <si>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</si>
  <si>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</si>
  <si>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</si>
  <si>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</si>
  <si>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</si>
  <si>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</si>
  <si>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</si>
  <si>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</si>
  <si>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</si>
  <si>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</si>
  <si>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</si>
  <si>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</si>
  <si>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</si>
  <si>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</si>
  <si>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</si>
  <si>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</si>
  <si>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</si>
  <si>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</si>
  <si>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</si>
  <si>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</si>
  <si>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</si>
  <si>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</si>
  <si>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</si>
  <si>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</si>
  <si>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</si>
  <si>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</si>
  <si>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</si>
  <si>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</si>
  <si>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</si>
  <si>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</si>
  <si>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</si>
  <si>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</si>
  <si>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</si>
  <si>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</si>
  <si>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</si>
  <si>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</si>
  <si>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</si>
  <si>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</si>
  <si>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</si>
  <si>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</si>
  <si>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</si>
  <si>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</si>
  <si>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</si>
  <si>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</si>
  <si>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</si>
  <si>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</si>
  <si>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</si>
  <si>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</si>
  <si>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</si>
  <si>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</si>
  <si>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</si>
  <si>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</si>
  <si>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</si>
  <si>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</si>
  <si>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</si>
  <si>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</si>
  <si>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</si>
  <si>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</si>
  <si>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</si>
  <si>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</si>
  <si>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</si>
  <si>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</si>
  <si>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</si>
  <si>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</si>
  <si>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</si>
  <si>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</si>
  <si>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</si>
  <si>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</si>
  <si>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</si>
  <si>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</si>
  <si>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</si>
  <si>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</si>
  <si>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</si>
  <si>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</si>
  <si>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</si>
  <si>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</si>
  <si>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</si>
  <si>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</si>
  <si>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</si>
  <si>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</si>
  <si>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</si>
  <si>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</si>
  <si>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</si>
  <si>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WASHINGTON COUNTY JAIL (PURGATORY CORRECTIONAL FAC</t>
  </si>
  <si>
    <t>HURRICANE</t>
  </si>
  <si>
    <t>HWY 28 INTSECT OF ROAD 165</t>
  </si>
  <si>
    <t>SAN JUAN</t>
  </si>
  <si>
    <t>PR</t>
  </si>
  <si>
    <t>5/8/2008</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</si>
  <si>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</si>
  <si>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</si>
  <si>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</si>
  <si>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</si>
  <si>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</si>
  <si>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</si>
  <si>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</si>
  <si>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</si>
  <si>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</si>
  <si>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</si>
  <si>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</si>
  <si>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</si>
  <si>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</si>
  <si>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</si>
  <si>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</si>
  <si>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</si>
  <si>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</si>
  <si>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</si>
  <si>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</si>
  <si>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</si>
  <si>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</si>
  <si>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</si>
  <si>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</si>
  <si>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</si>
  <si>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POTTAWATTAMIE COUNTY JAIL</t>
  </si>
  <si>
    <t>1400 BIG LAKE ROAD</t>
  </si>
  <si>
    <t>COUNCIL BLUFFS</t>
  </si>
  <si>
    <t>LEXINGTON</t>
  </si>
  <si>
    <t>8/14/2018</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</si>
  <si>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</si>
  <si>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</si>
  <si>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</si>
  <si>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</si>
  <si>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</si>
  <si>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</si>
  <si>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</si>
  <si>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</si>
  <si>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</si>
  <si>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</si>
  <si>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</si>
  <si>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</si>
  <si>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</si>
  <si>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</si>
  <si>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</si>
  <si>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</si>
  <si>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</si>
  <si>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</si>
  <si>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</si>
  <si>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</si>
  <si>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</si>
  <si>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</si>
  <si>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</si>
  <si>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</si>
  <si>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</si>
  <si>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</si>
  <si>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</si>
  <si>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</si>
  <si>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</si>
  <si>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</si>
  <si>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</si>
  <si>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</si>
  <si>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</si>
  <si>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</si>
  <si>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</si>
  <si>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</si>
  <si>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</si>
  <si>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</si>
  <si>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</si>
  <si>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</si>
  <si>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</si>
  <si>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</si>
  <si>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</si>
  <si>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</si>
  <si>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</si>
  <si>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</si>
  <si>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</si>
  <si>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</si>
  <si>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</si>
  <si>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</si>
  <si>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</si>
  <si>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</si>
  <si>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</si>
  <si>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</si>
  <si>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</si>
  <si>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</si>
  <si>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</si>
  <si>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</si>
  <si>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</si>
  <si>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</si>
  <si>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</si>
  <si>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</si>
  <si>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</si>
  <si>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</si>
  <si>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</si>
  <si>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</si>
  <si>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</si>
  <si>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</si>
  <si>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</si>
  <si>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</si>
  <si>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</si>
  <si>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</si>
  <si>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</si>
  <si>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</si>
  <si>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</si>
  <si>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</si>
  <si>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</si>
  <si>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</si>
  <si>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</si>
  <si>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</si>
  <si>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</si>
  <si>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</si>
  <si>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Court Appearance: Total Hearings*</t>
  </si>
  <si>
    <t>FY23 Court Appearance: Final Hearings*</t>
  </si>
  <si>
    <t>Court Data from BI Inc. as of 1/31/2023</t>
  </si>
  <si>
    <t>These statistics are made available to the public pursuant to H.R. 1158 Sec. 218 - Department of Homeland Security Appropriations Act, 2020. ) *The information in this report is subject to change.</t>
  </si>
  <si>
    <t xml:space="preserve">ICE FACILITIES DATA, FY23 </t>
  </si>
  <si>
    <t>ICE Enforcement and Removal Operations Data, FY2023</t>
  </si>
  <si>
    <t>FY23 ADP: Detainee Classification Level</t>
  </si>
  <si>
    <t>FY23 ADP: Criminality</t>
  </si>
  <si>
    <t>FY23 ADP: ICE Threat Level</t>
  </si>
  <si>
    <t>FY23 ADP: Mandatory</t>
  </si>
  <si>
    <t>FY23 ALOS</t>
  </si>
  <si>
    <t>300 EL RANCHO WAY</t>
  </si>
  <si>
    <t>FRS Standards</t>
  </si>
  <si>
    <t>6/15/2022</t>
  </si>
  <si>
    <t>PBNDS 2011 - 2016 Revisions</t>
  </si>
  <si>
    <t>2/17/2022</t>
  </si>
  <si>
    <t>5/5/2022</t>
  </si>
  <si>
    <t>9/30/2021</t>
  </si>
  <si>
    <t>12/17/2021</t>
  </si>
  <si>
    <t>12/2/2021</t>
  </si>
  <si>
    <t>1/27/2022</t>
  </si>
  <si>
    <t>2/3/2022</t>
  </si>
  <si>
    <t>MOSHANNON VALLEY CORRECTIONAL</t>
  </si>
  <si>
    <t>555 GEO Drive</t>
  </si>
  <si>
    <t>PHILIPSBURG</t>
  </si>
  <si>
    <t>3/3/2022</t>
  </si>
  <si>
    <t>CENTRAL LOUISIANA ICE PROCESSING CENTER (CLIPC)</t>
  </si>
  <si>
    <t>9/23/2021</t>
  </si>
  <si>
    <t>HLG</t>
  </si>
  <si>
    <t>1/13/2022</t>
  </si>
  <si>
    <t>10/28/2021</t>
  </si>
  <si>
    <t>409 FM 1144</t>
  </si>
  <si>
    <t>4/28/2022</t>
  </si>
  <si>
    <t>11/17/2021</t>
  </si>
  <si>
    <t>NDS 2019</t>
  </si>
  <si>
    <t>1/6/2022</t>
  </si>
  <si>
    <t>11/4/2021</t>
  </si>
  <si>
    <t>10/7/2021</t>
  </si>
  <si>
    <t>5/12/2022</t>
  </si>
  <si>
    <t>11/19/2021</t>
  </si>
  <si>
    <t>2/10/2022</t>
  </si>
  <si>
    <t>10/21/2021</t>
  </si>
  <si>
    <t>12/9/2021</t>
  </si>
  <si>
    <t>2/25/2022</t>
  </si>
  <si>
    <t>CCA, FLORENCE CORRECTIONAL CENTER</t>
  </si>
  <si>
    <t>1100 BOWLING ROAD</t>
  </si>
  <si>
    <t>8/25/2022</t>
  </si>
  <si>
    <t>FOLKSTON MAIN IPC</t>
  </si>
  <si>
    <t>3026 HWY 252 EAST</t>
  </si>
  <si>
    <t>7/28/2022</t>
  </si>
  <si>
    <t>3/10/2022</t>
  </si>
  <si>
    <t>T. DON HUTTO DETENTION CENTER</t>
  </si>
  <si>
    <t>3/31/2022</t>
  </si>
  <si>
    <t>JOE CORLEY PROCESSING CTR</t>
  </si>
  <si>
    <t>500 HILBIG RD</t>
  </si>
  <si>
    <t>4/21/2022</t>
  </si>
  <si>
    <t>8/18/2022</t>
  </si>
  <si>
    <t>5/26/2022</t>
  </si>
  <si>
    <t>3/17/2022</t>
  </si>
  <si>
    <t>GOLDEN STATE ANNEX</t>
  </si>
  <si>
    <t>611 FRONTAGE RD</t>
  </si>
  <si>
    <t>MCFARLAND</t>
  </si>
  <si>
    <t>6/3/2022</t>
  </si>
  <si>
    <t>DESERT VIEW</t>
  </si>
  <si>
    <t>10450 RANCHO ROAD</t>
  </si>
  <si>
    <t>11/5/2021</t>
  </si>
  <si>
    <t>4/14/2022</t>
  </si>
  <si>
    <t>7/14/2022</t>
  </si>
  <si>
    <t>6/23/2022</t>
  </si>
  <si>
    <t>4/7/2022</t>
  </si>
  <si>
    <t>5/19/2022</t>
  </si>
  <si>
    <t>7/22/2022</t>
  </si>
  <si>
    <t>8/4/2022</t>
  </si>
  <si>
    <t>11/10/2022</t>
  </si>
  <si>
    <t>6/16/2022</t>
  </si>
  <si>
    <t>Meets Standards</t>
  </si>
  <si>
    <t>12/16/2021</t>
  </si>
  <si>
    <t>7/29/2021</t>
  </si>
  <si>
    <t>11/3/2021</t>
  </si>
  <si>
    <t>11/18/2021</t>
  </si>
  <si>
    <t>12/10/2021</t>
  </si>
  <si>
    <t>PICKENS COUNTY DET CTR</t>
  </si>
  <si>
    <t>188 CEMETERY ST</t>
  </si>
  <si>
    <t>CARROLLTON</t>
  </si>
  <si>
    <t>12/13/2021</t>
  </si>
  <si>
    <t>11/16/2021</t>
  </si>
  <si>
    <t>12/30/2021</t>
  </si>
  <si>
    <t>11/8/2021</t>
  </si>
  <si>
    <t>3/24/2021</t>
  </si>
  <si>
    <t>750 SOUTH 5300 WEST</t>
  </si>
  <si>
    <t>ELMORE COUNTY JAIL</t>
  </si>
  <si>
    <t>2255 E. 8TH NORTH</t>
  </si>
  <si>
    <t>MOUNTAIN HOME</t>
  </si>
  <si>
    <t>12/8/2021</t>
  </si>
  <si>
    <t>NORTHWEST STATE CORRECTIONAL CENTER</t>
  </si>
  <si>
    <t>3649 LOWER NEWTON ROAD</t>
  </si>
  <si>
    <t>SWANTON</t>
  </si>
  <si>
    <t>VT</t>
  </si>
  <si>
    <t>9/5/2018</t>
  </si>
  <si>
    <t>3/12/2021</t>
  </si>
  <si>
    <t>12/31/2021</t>
  </si>
  <si>
    <t>CUMBERLAND COUNTY JAIL</t>
  </si>
  <si>
    <t>50 COUNTY WAY</t>
  </si>
  <si>
    <t>PORTLAND</t>
  </si>
  <si>
    <t>ME</t>
  </si>
  <si>
    <t>12/17/2020</t>
  </si>
  <si>
    <t>CLINTON COUNTY JAIL</t>
  </si>
  <si>
    <t>25 MCCARTHY DRIVE</t>
  </si>
  <si>
    <t>PLATTSBURGH</t>
  </si>
  <si>
    <t>12/20/2021</t>
  </si>
  <si>
    <t>3855 SOUTH JOHN YOUNG PARKWAY</t>
  </si>
  <si>
    <t>ORLANDO</t>
  </si>
  <si>
    <t>1/4/2023</t>
  </si>
  <si>
    <t>11/30/2021</t>
  </si>
  <si>
    <t>7/15/2021</t>
  </si>
  <si>
    <t>11/15/2021</t>
  </si>
  <si>
    <t>11/29/2021</t>
  </si>
  <si>
    <t>MCCLELLAN COUNTY JAIL</t>
  </si>
  <si>
    <t>501 WASHINGTON AVENUE</t>
  </si>
  <si>
    <t>WACO</t>
  </si>
  <si>
    <t>2/5/2009</t>
  </si>
  <si>
    <t>BURNET COUNTY JAIL</t>
  </si>
  <si>
    <t>JAIL ADMINISTRATOR</t>
  </si>
  <si>
    <t>BURNET</t>
  </si>
  <si>
    <t>11/22/2021</t>
  </si>
  <si>
    <t>LEVY COUNTY JAIL</t>
  </si>
  <si>
    <t>9150 NE 80TH AVE</t>
  </si>
  <si>
    <t>BRONSON</t>
  </si>
  <si>
    <t>GRAYSON COUNTY JAIL</t>
  </si>
  <si>
    <t>320 SHAW STATION ROAD</t>
  </si>
  <si>
    <t>LEITCHFIELD</t>
  </si>
  <si>
    <t>8/19/2021</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</si>
  <si>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</si>
  <si>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</si>
  <si>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</si>
  <si>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</si>
  <si>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</si>
  <si>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</si>
  <si>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</si>
  <si>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</si>
  <si>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</si>
  <si>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</si>
  <si>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</si>
  <si>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</si>
  <si>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</si>
  <si>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</si>
  <si>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Fiscal Year (FY)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</si>
  <si>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</si>
  <si>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</si>
  <si>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</si>
  <si>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</si>
  <si>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</si>
  <si>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</si>
  <si>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</si>
  <si>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</si>
  <si>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</si>
  <si>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</si>
  <si>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</si>
  <si>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</si>
  <si>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FY 2023 YTD</t>
  </si>
  <si>
    <t>County</t>
  </si>
  <si>
    <t xml:space="preserve">Total Book-Ins </t>
  </si>
  <si>
    <t>Currently Detained Total</t>
  </si>
  <si>
    <t>Currently Detained with Final Order</t>
  </si>
  <si>
    <t>Currently Detained without Final Order</t>
  </si>
  <si>
    <t>Currently Detained Location/Area of Responsibility Total</t>
  </si>
  <si>
    <t>Houston Area of Responsibility</t>
  </si>
  <si>
    <t>Miami Area of Responsibility</t>
  </si>
  <si>
    <t>New Orleans Area of Responsibility</t>
  </si>
  <si>
    <t>Seattle Area of Responsibility</t>
  </si>
  <si>
    <t>San Francisco Area of Responsibility</t>
  </si>
  <si>
    <t>Buffalo Area of Responsibility</t>
  </si>
  <si>
    <t>Denver Area of Responsibility</t>
  </si>
  <si>
    <t>Philadelphia Area of Responsibility</t>
  </si>
  <si>
    <t xml:space="preserve">* Data are based on an individuals self-identification as transgender and are subject to change daily, depending on the number of individuals booked in and out of ICE custody. </t>
  </si>
  <si>
    <t>*Please note that the ICE inspection process has recently changed and we are working on processes to import inspection data as it is housed in a different system. The inspections portion of this report will be revised accordingly in future postings.</t>
  </si>
  <si>
    <t>PBNDS 2011 - 2013 Errata</t>
  </si>
  <si>
    <t>PBNDS 2011 - 2016 Revised</t>
  </si>
  <si>
    <t>Good</t>
  </si>
  <si>
    <t>Failure</t>
  </si>
  <si>
    <t>NDS 2000</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</si>
  <si>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</si>
  <si>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</si>
  <si>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</si>
  <si>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</si>
  <si>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</si>
  <si>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</si>
  <si>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</si>
  <si>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</si>
  <si>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</si>
  <si>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</si>
  <si>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</si>
  <si>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</si>
  <si>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</si>
  <si>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</si>
  <si>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</si>
  <si>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</si>
  <si>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</si>
  <si>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</si>
  <si>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</si>
  <si>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</si>
  <si>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</si>
  <si>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FY2023 ICE Initial Book-Ins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</si>
  <si>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</si>
  <si>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</si>
  <si>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</si>
  <si>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</si>
  <si>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</si>
  <si>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</si>
  <si>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</si>
  <si>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</si>
  <si>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</si>
  <si>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</si>
  <si>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</si>
  <si>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An ICE Final Release is defined as a Final Bookout that reflects one of the following release reasons: Bonded Out, Order of Recognizance, Order of Supervision, Paroled, or Prosecutorial Discretion. All Case Statuses are included.</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</si>
  <si>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</si>
  <si>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</si>
  <si>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</si>
  <si>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</si>
  <si>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</si>
  <si>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</si>
  <si>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</si>
  <si>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</si>
  <si>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</si>
  <si>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</si>
  <si>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</si>
  <si>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</si>
  <si>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</si>
  <si>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</si>
  <si>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</si>
  <si>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</si>
  <si>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</si>
  <si>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</si>
  <si>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</si>
  <si>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</si>
  <si>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</si>
  <si>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</si>
  <si>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</si>
  <si>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</si>
  <si>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</si>
  <si>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</si>
  <si>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</si>
  <si>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</si>
  <si>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</si>
  <si>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</si>
  <si>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</si>
  <si>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</si>
  <si>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</si>
  <si>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</si>
  <si>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</si>
  <si>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</si>
  <si>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</si>
  <si>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</si>
  <si>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</si>
  <si>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</si>
  <si>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</si>
  <si>
    <t>Source: ICE Integrated Decision Support (IIDS), 02/21/2023</t>
  </si>
  <si>
    <t>SAN JUAN STAGING</t>
  </si>
  <si>
    <t>BALDWIN COUNTY CORRECTIONAL CENTER</t>
  </si>
  <si>
    <t>SAIPAN DEPARTMENT OF CORRECTIONS (SUSUPE)</t>
  </si>
  <si>
    <t>NEW HANOVER COUNTY JAIL</t>
  </si>
  <si>
    <t>BELL COUNTY JAIL</t>
  </si>
  <si>
    <t>PENNINGTON COUNTY JAIL (SOUTH DAKOTA)</t>
  </si>
  <si>
    <t>SWEETWATER COUNTY JAIL</t>
  </si>
  <si>
    <t>RAPPAHANNOCK REGIONAL JAIL</t>
  </si>
  <si>
    <t>DEPARTMENT OF CORRECTIONS - MANGILAO</t>
  </si>
  <si>
    <t>651 FEDERAL DRIVE, SUITE 104</t>
  </si>
  <si>
    <t>200 HAND AVE.</t>
  </si>
  <si>
    <t>TEKKEN ST., SUSUPE VILLAGE</t>
  </si>
  <si>
    <t>3950 JUVENILE RD</t>
  </si>
  <si>
    <t>111 W. CENTRAL</t>
  </si>
  <si>
    <t>307 SAINT JOSEPH STREET</t>
  </si>
  <si>
    <t>50140 UNITED STATES HIGHWAY 191 SOUTH</t>
  </si>
  <si>
    <t>1745 JEFFERSON DAVIS HIGHWAY</t>
  </si>
  <si>
    <t>3 MASHBURN LANE</t>
  </si>
  <si>
    <t>GUAYNABO</t>
  </si>
  <si>
    <t>BAY MINETTE</t>
  </si>
  <si>
    <t>SAIPAN</t>
  </si>
  <si>
    <t>CASTLE HAYNE</t>
  </si>
  <si>
    <t>BELTON</t>
  </si>
  <si>
    <t>RAPID CITY</t>
  </si>
  <si>
    <t>ROCK SPRINGS</t>
  </si>
  <si>
    <t>STAFFORD</t>
  </si>
  <si>
    <t>MANGILAO</t>
  </si>
  <si>
    <t>MP</t>
  </si>
  <si>
    <t>SD</t>
  </si>
  <si>
    <t>WY</t>
  </si>
  <si>
    <t>12/20/2022</t>
  </si>
  <si>
    <t>1/10/2023</t>
  </si>
  <si>
    <t>2/26/2022</t>
  </si>
  <si>
    <t>11/30/2022</t>
  </si>
  <si>
    <t>1/20/2022</t>
  </si>
  <si>
    <t>12/3/2021</t>
  </si>
  <si>
    <t>7/24/2014</t>
  </si>
  <si>
    <t>3/31/2009</t>
  </si>
  <si>
    <t/>
  </si>
  <si>
    <r>
      <t>KARNES COUNTY IMMIGRATION PROCESSING CENTER</t>
    </r>
    <r>
      <rPr>
        <vertAlign val="superscript"/>
        <sz val="12"/>
        <color rgb="FF000000"/>
        <rFont val="Times New Roman"/>
        <family val="1"/>
      </rPr>
      <t>1</t>
    </r>
  </si>
  <si>
    <r>
      <t>SOUTH TEXAS FAMILY RESIDENTIAL CENTER</t>
    </r>
    <r>
      <rPr>
        <vertAlign val="superscript"/>
        <sz val="12"/>
        <color rgb="FF000000"/>
        <rFont val="Times New Roman"/>
        <family val="1"/>
      </rPr>
      <t>2</t>
    </r>
  </si>
  <si>
    <t>[1] (KRNRCTX) KARNES COUNTY IMMIGRATION PROCESSING CENTER houses single adults and no longer house family units as of 11/10/21.</t>
  </si>
  <si>
    <t>[2] (STFRCTX) SOUTH TEXAS FAMILY RESIDENTIAL CENTER houses single adults and no longer house family units as of 12/11/21.</t>
  </si>
  <si>
    <t>ODO</t>
  </si>
  <si>
    <t>ICE Transgender* Detainee Population FY 2023 YTD:  as of 2/27/2023</t>
  </si>
  <si>
    <t>Active ATD Participants and Average Length in Program, FY23,  as of 02/25/2023, by AOR and Technology</t>
  </si>
  <si>
    <t>Data from OBP Report, 02.23.2023</t>
  </si>
  <si>
    <t>Data from BI Inc. Participants Report, 02.25.2023</t>
  </si>
  <si>
    <t>*As of FY23, ODO inspections are conducted on a semi-annual basis.</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</si>
  <si>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</si>
  <si>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</si>
  <si>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</si>
  <si>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</si>
  <si>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</si>
  <si>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</si>
  <si>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</si>
  <si>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</si>
  <si>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</si>
  <si>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</si>
  <si>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</si>
  <si>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</si>
  <si>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</si>
  <si>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</si>
  <si>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</si>
  <si>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</si>
  <si>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</si>
  <si>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</si>
  <si>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</si>
  <si>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</si>
  <si>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</si>
  <si>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</si>
  <si>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</si>
  <si>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</si>
  <si>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</si>
  <si>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</si>
  <si>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</si>
  <si>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</si>
  <si>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</si>
  <si>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</si>
  <si>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</si>
  <si>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</si>
  <si>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</si>
  <si>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</si>
  <si>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</si>
  <si>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</si>
  <si>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</si>
  <si>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</si>
  <si>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</si>
  <si>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</si>
  <si>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</si>
  <si>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</si>
  <si>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</si>
  <si>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</si>
  <si>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</si>
  <si>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</si>
  <si>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</si>
  <si>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</si>
  <si>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</si>
  <si>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</si>
  <si>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</si>
  <si>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</si>
  <si>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</si>
  <si>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</si>
  <si>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</si>
  <si>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</si>
  <si>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</si>
  <si>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</si>
  <si>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</si>
  <si>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</si>
  <si>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</si>
  <si>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</si>
  <si>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</si>
  <si>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</si>
  <si>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</si>
  <si>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</si>
  <si>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</si>
  <si>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</si>
  <si>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</si>
  <si>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</si>
  <si>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</si>
  <si>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</si>
  <si>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</si>
  <si>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</si>
  <si>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</si>
  <si>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</si>
  <si>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</si>
  <si>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</si>
  <si>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</si>
  <si>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</si>
  <si>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</si>
  <si>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</si>
  <si>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</si>
  <si>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</si>
  <si>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</si>
  <si>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</si>
  <si>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</si>
  <si>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</si>
  <si>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</si>
  <si>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</si>
  <si>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</si>
  <si>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</si>
  <si>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</si>
  <si>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</si>
  <si>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</si>
  <si>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</si>
  <si>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</si>
  <si>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</si>
  <si>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</si>
  <si>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</si>
  <si>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</si>
  <si>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</si>
  <si>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</si>
  <si>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</si>
  <si>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</si>
  <si>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</si>
  <si>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</si>
  <si>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</si>
  <si>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</si>
  <si>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</si>
  <si>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</si>
  <si>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</si>
  <si>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</si>
  <si>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</si>
  <si>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</si>
  <si>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</si>
  <si>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</si>
  <si>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</si>
  <si>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</si>
  <si>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</si>
  <si>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</si>
  <si>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</si>
  <si>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</si>
  <si>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</si>
  <si>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</si>
  <si>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</si>
  <si>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</si>
  <si>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</si>
  <si>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</si>
  <si>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</si>
  <si>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</si>
  <si>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</si>
  <si>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</si>
  <si>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FY2023 ICE Detention data are updated through 02/25/2023 (IIDS v.2.0 run date 02/27/2023; EID as of 02/25/2023).</t>
  </si>
  <si>
    <t>FY2023 ICE Final Releases data are updated through 02/25/2023 (IIDS v.2.0 run date 02/27/2023; EID as of 02/25/2023).</t>
  </si>
  <si>
    <t>FY2023 ICE Removals data are updated through 02/25/2023 (IIDS v.2.0 run date 02/27/2023; EID as of 02/25/2023).</t>
  </si>
  <si>
    <t>ICE National Docket data are a snapshot as of  02/26/2023 (IIDS v.2.0 run date 02/27/2023; EID as of 02/26/2023).</t>
  </si>
  <si>
    <t>FY2023 ICE Book-ins data is updated through 02/25/2023 (IIDS v.2.0 run date 02/27/2023; EID as of 02/25/2023).</t>
  </si>
  <si>
    <t>Non Citizens Currently in ICE Detention Facilities data are a snapshot as of 02/25/2023 (IIDS v.2.0 run date 02/27/2023; EID as of 02/25/2023).</t>
  </si>
  <si>
    <t>USCIS provided data containing APSO (Asylum Pre Screening Officer) cases clocked during FY2020 - FY2023. Data were received on 02/27/2023.</t>
  </si>
  <si>
    <t>Of the 189,554 records in the USCIS provided data, the breakdown of the fear screening determinations is as follows; 91,853 positive fear screening determinations, 50,244 negative fear screening determinations and 47,457 without an identified determination. Of the 91,853 with positive fear screening determinations; 68,533 have Persecution Claim Established and 23,320 have Torture Claim Established.</t>
  </si>
  <si>
    <t>The data provided by USCIS contains multiple records for some Alien File Numbers. There are 189,554 unique fear determinations and 6,944 of those have multiple records in the data provided by USCIS. The Alien File Numbers with multiple USCIS records are treated as follows: :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</si>
  <si>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02/15/2023 (IIDS v.2.0 run date 02/28/2023; EID as of 02/27/2023).</t>
  </si>
  <si>
    <t>BMU provided data containing Bonds Posted cases recorded from 01/01/2021 - 02/27/2023 . Data were received on 02/28/2023.</t>
  </si>
  <si>
    <t>FY2023 Encounters data is updated through 02/28/2023 (IIDS v.2.0 run date 03/01/2023; EID as of 02/28/2023).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</si>
</sst>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9"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vertAlign val="superscript"/>
      <sz val="12"/>
      <color rgb="FF000000"/>
      <name val="Times New Roman"/>
      <family val="1"/>
    </font>
    <font>
      <sz val="10"/>
      <color indexed="8"/>
      <name val="Arial"/>
      <family val="2"/>
    </font>
    <font>
      <b/>
      <sz val="11"/>
      <color rgb="FF000000"/>
      <name val="Calibri"/>
      <family val="2"/>
      <scheme val="minor"/>
    </font>
    <font>
      <sz val="11"/>
      <color rgb="FF000000"/>
      <name val="Calibri"/>
      <family val="2"/>
      <scheme val="minor"/>
    </font>
    <font>
      <i/>
      <sz val="11"/>
      <color theme="1"/>
      <name val="Calibri"/>
      <family val="2"/>
      <scheme val="minor"/>
    </font>
    <font>
      <sz val="11"/>
      <name val="Calibri"/>
      <family val="2"/>
      <scheme val="minor"/>
    </font>
    <font>
      <sz val="11"/>
      <color theme="1"/>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diagonal/>
    </border>
    <border>
      <left/>
      <right/>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2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34" fillId="0" borderId="0" xfId="1" applyNumberFormat="1" applyFont="1" applyBorder="1" applyAlignment="1">
      <alignment horizontal="left"/>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34" fillId="0" borderId="0" xfId="5" applyNumberFormat="1" applyFont="1" applyBorder="1" applyAlignment="1">
      <alignment horizontal="left"/>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1" fillId="6" borderId="0" xfId="3" applyFont="1" applyFill="1" applyAlignment="1">
      <alignment vertical="center" wrapText="1"/>
    </xf>
    <xf numFmtId="1" fontId="5" fillId="6" borderId="0" xfId="3" applyNumberFormat="1" applyFont="1" applyFill="1" applyAlignment="1">
      <alignment vertical="center" wrapText="1"/>
    </xf>
    <xf numFmtId="14" fontId="5" fillId="6" borderId="0" xfId="3" applyNumberFormat="1" applyFont="1" applyFill="1" applyAlignment="1">
      <alignment vertical="center" wrapText="1"/>
    </xf>
    <xf numFmtId="0" fontId="18" fillId="3" borderId="1" xfId="4" applyFont="1" applyFill="1" applyBorder="1" applyAlignment="1">
      <alignment vertical="top" wrapText="1"/>
    </xf>
    <xf numFmtId="0" fontId="7" fillId="3" borderId="1" xfId="4" applyFont="1" applyFill="1" applyBorder="1" applyAlignment="1">
      <alignment vertical="top" wrapText="1"/>
    </xf>
    <xf numFmtId="3" fontId="7" fillId="3" borderId="1" xfId="1" applyNumberFormat="1" applyFont="1" applyFill="1" applyBorder="1" applyAlignment="1">
      <alignment vertical="top" wrapText="1"/>
    </xf>
    <xf numFmtId="0" fontId="19" fillId="3" borderId="6" xfId="4" applyFont="1" applyFill="1" applyBorder="1" applyAlignment="1">
      <alignment horizontal="lef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3"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1" fontId="7" fillId="3" borderId="6" xfId="1" applyNumberFormat="1" applyFont="1" applyFill="1" applyBorder="1" applyAlignment="1">
      <alignment horizontal="left" vertical="top" wrapText="1"/>
    </xf>
    <xf numFmtId="14" fontId="7" fillId="3" borderId="6" xfId="1" applyNumberFormat="1" applyFont="1" applyFill="1" applyBorder="1" applyAlignment="1">
      <alignment horizontal="left" vertical="top" wrapText="1"/>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3" fontId="12" fillId="0" borderId="1" xfId="1" applyNumberFormat="1" applyFont="1" applyFill="1" applyBorder="1" applyAlignment="1">
      <alignment vertical="center"/>
    </xf>
    <xf numFmtId="14" fontId="6" fillId="0" borderId="1" xfId="0" applyNumberFormat="1" applyFont="1" applyBorder="1" applyAlignment="1">
      <alignment horizontal="right" vertical="center"/>
    </xf>
    <xf numFmtId="14" fontId="12" fillId="0" borderId="1" xfId="0" applyNumberFormat="1" applyFont="1" applyBorder="1" applyAlignment="1">
      <alignment vertical="center"/>
    </xf>
    <xf numFmtId="14" fontId="6" fillId="0" borderId="1" xfId="0" applyNumberFormat="1" applyFont="1" applyBorder="1" applyAlignment="1">
      <alignment horizontal="left" vertical="center"/>
    </xf>
    <xf numFmtId="0" fontId="12" fillId="0" borderId="0" xfId="0" applyFont="1" applyAlignment="1">
      <alignment vertical="center"/>
    </xf>
    <xf numFmtId="165" fontId="12" fillId="0" borderId="0" xfId="0" applyNumberFormat="1" applyFont="1" applyAlignment="1">
      <alignment vertical="center"/>
    </xf>
    <xf numFmtId="3" fontId="12" fillId="0" borderId="0" xfId="1" applyNumberFormat="1" applyFont="1" applyFill="1" applyBorder="1" applyAlignment="1">
      <alignment vertical="center"/>
    </xf>
    <xf numFmtId="3" fontId="12" fillId="0" borderId="0" xfId="0" applyNumberFormat="1" applyFont="1" applyAlignment="1">
      <alignment horizontal="right" vertical="center"/>
    </xf>
    <xf numFmtId="3" fontId="6" fillId="0" borderId="0" xfId="0" applyNumberFormat="1" applyFont="1" applyAlignment="1">
      <alignment horizontal="right" vertical="center"/>
    </xf>
    <xf numFmtId="0" fontId="6" fillId="0" borderId="0" xfId="0" applyFont="1" applyAlignment="1">
      <alignment horizontal="left" vertical="center"/>
    </xf>
    <xf numFmtId="14" fontId="6" fillId="0" borderId="0" xfId="0" applyNumberFormat="1" applyFont="1" applyAlignment="1">
      <alignment horizontal="right" vertical="center"/>
    </xf>
    <xf numFmtId="14" fontId="12" fillId="0" borderId="0" xfId="0" applyNumberFormat="1" applyFont="1" applyAlignment="1">
      <alignment vertical="center"/>
    </xf>
    <xf numFmtId="14" fontId="6" fillId="0" borderId="0" xfId="0" applyNumberFormat="1" applyFont="1" applyAlignment="1">
      <alignment horizontal="left" vertical="center"/>
    </xf>
    <xf numFmtId="0" fontId="30" fillId="0" borderId="0" xfId="0" applyFont="1" applyAlignment="1">
      <alignment horizontal="left"/>
    </xf>
    <xf numFmtId="0" fontId="30" fillId="0" borderId="0" xfId="0" applyFont="1"/>
    <xf numFmtId="165" fontId="30" fillId="0" borderId="0" xfId="0" applyNumberFormat="1" applyFont="1" applyAlignment="1">
      <alignment horizontal="center"/>
    </xf>
    <xf numFmtId="49" fontId="30" fillId="0" borderId="0" xfId="0" applyNumberFormat="1" applyFont="1" applyAlignment="1">
      <alignment horizontal="right"/>
    </xf>
    <xf numFmtId="0" fontId="30" fillId="0" borderId="0" xfId="0" applyFont="1" applyAlignment="1">
      <alignment horizontal="center" vertical="center"/>
    </xf>
    <xf numFmtId="0" fontId="6" fillId="0" borderId="0" xfId="0" applyFont="1"/>
    <xf numFmtId="0" fontId="36" fillId="0" borderId="0" xfId="0" applyFont="1" applyAlignment="1">
      <alignment vertical="center"/>
    </xf>
    <xf numFmtId="0" fontId="37" fillId="10" borderId="16" xfId="0" applyFont="1" applyFill="1" applyBorder="1" applyAlignment="1">
      <alignment vertical="center"/>
    </xf>
    <xf numFmtId="0" fontId="37" fillId="10" borderId="17" xfId="0" applyFont="1" applyFill="1" applyBorder="1" applyAlignment="1">
      <alignment vertical="center"/>
    </xf>
    <xf numFmtId="0" fontId="37" fillId="10" borderId="18" xfId="0" applyFont="1" applyFill="1" applyBorder="1" applyAlignment="1">
      <alignment vertical="center"/>
    </xf>
    <xf numFmtId="0" fontId="37" fillId="10" borderId="19" xfId="0" applyFont="1" applyFill="1" applyBorder="1" applyAlignment="1">
      <alignment vertical="center"/>
    </xf>
    <xf numFmtId="0" fontId="37" fillId="10" borderId="19" xfId="0" applyFont="1" applyFill="1" applyBorder="1" applyAlignment="1">
      <alignment vertical="center" wrapText="1"/>
    </xf>
    <xf numFmtId="0" fontId="38" fillId="0" borderId="20" xfId="0" applyFont="1" applyBorder="1" applyAlignment="1">
      <alignment vertical="center"/>
    </xf>
    <xf numFmtId="0" fontId="38" fillId="0" borderId="21" xfId="0" applyFont="1" applyBorder="1" applyAlignment="1">
      <alignment horizontal="right" vertical="center"/>
    </xf>
    <xf numFmtId="0" fontId="38" fillId="0" borderId="20" xfId="0" applyFont="1" applyBorder="1" applyAlignment="1">
      <alignment vertical="center" wrapText="1"/>
    </xf>
    <xf numFmtId="0" fontId="37" fillId="10" borderId="20" xfId="0" applyFont="1" applyFill="1" applyBorder="1" applyAlignment="1">
      <alignment vertical="center"/>
    </xf>
    <xf numFmtId="0" fontId="37" fillId="10" borderId="21" xfId="0" applyFont="1" applyFill="1" applyBorder="1" applyAlignment="1">
      <alignment horizontal="right" vertical="center"/>
    </xf>
    <xf numFmtId="0" fontId="0" fillId="0" borderId="0" xfId="0" applyAlignment="1">
      <alignment vertical="center"/>
    </xf>
    <xf numFmtId="0" fontId="39" fillId="0" borderId="0" xfId="0" applyFont="1" applyAlignment="1">
      <alignment horizontal="left" vertical="center"/>
    </xf>
    <xf numFmtId="0" fontId="37" fillId="0" borderId="7" xfId="0" applyFont="1" applyBorder="1" applyAlignment="1">
      <alignment horizontal="left" vertical="center"/>
    </xf>
    <xf numFmtId="0" fontId="37" fillId="0" borderId="0" xfId="0" applyFont="1" applyAlignment="1">
      <alignment horizontal="left" vertical="center"/>
    </xf>
    <xf numFmtId="2" fontId="38" fillId="0" borderId="21"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0" xfId="0" applyFont="1" applyAlignment="1">
      <alignment horizontal="left" vertical="top" wrapText="1"/>
    </xf>
    <xf numFmtId="0" fontId="0" fillId="0" borderId="7" xfId="0" applyBorder="1"/>
    <xf numFmtId="2" fontId="37" fillId="10" borderId="21" xfId="0" applyNumberFormat="1" applyFont="1" applyFill="1" applyBorder="1" applyAlignment="1">
      <alignment horizontal="right" vertical="center"/>
    </xf>
    <xf numFmtId="0" fontId="39" fillId="0" borderId="0" xfId="0" applyFont="1"/>
    <xf numFmtId="0" fontId="5" fillId="0" borderId="0" xfId="3" applyFont="1" applyAlignment="1">
      <alignment vertical="center" wrapText="1"/>
    </xf>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6" fillId="2" borderId="1" xfId="1" applyNumberFormat="1" applyFont="1" applyFill="1" applyBorder="1" applyAlignment="1">
      <alignment horizontal="right"/>
    </xf>
    <xf numFmtId="0" fontId="39" fillId="0" borderId="22" xfId="0" applyFont="1" applyBorder="1" applyAlignment="1">
      <alignment horizontal="left"/>
    </xf>
    <xf numFmtId="0" fontId="0" fillId="0" borderId="22" xfId="0" applyBorder="1"/>
    <xf numFmtId="0" fontId="24" fillId="5" borderId="24" xfId="2" applyFont="1" applyFill="1" applyBorder="1" applyAlignment="1">
      <alignment horizontal="center" vertical="top"/>
    </xf>
    <xf numFmtId="0" fontId="6" fillId="0" borderId="23"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25" xfId="0" applyFont="1" applyFill="1" applyBorder="1" applyAlignment="1">
      <alignment horizontal="left" vertical="top" wrapText="1"/>
    </xf>
    <xf numFmtId="0" fontId="6" fillId="2" borderId="15" xfId="0" applyFont="1" applyFill="1" applyBorder="1" applyAlignment="1">
      <alignment horizontal="left" vertical="top" wrapText="1"/>
    </xf>
    <xf numFmtId="0" fontId="12" fillId="0" borderId="1" xfId="0" applyNumberFormat="1" applyFont="1" applyBorder="1" applyAlignment="1">
      <alignment vertical="center"/>
    </xf>
    <xf numFmtId="0" fontId="23" fillId="2" borderId="0" xfId="0" applyFont="1" applyFill="1" applyAlignment="1">
      <alignment horizontal="left" vertical="center" wrapText="1"/>
    </xf>
    <xf numFmtId="0" fontId="22" fillId="2" borderId="0" xfId="0" applyFont="1" applyFill="1" applyAlignment="1">
      <alignment horizontal="left" vertical="center" wrapText="1"/>
    </xf>
    <xf numFmtId="0" fontId="24" fillId="5" borderId="0" xfId="2" applyFont="1" applyFill="1" applyAlignment="1">
      <alignment horizontal="left" vertical="top"/>
    </xf>
    <xf numFmtId="0" fontId="16"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2" fontId="0" fillId="0" borderId="0" xfId="0" applyNumberFormat="1"/>
    <xf numFmtId="0" fontId="34" fillId="0" borderId="0" xfId="0" applyFont="1" applyAlignment="1">
      <alignment horizontal="left"/>
    </xf>
    <xf numFmtId="0" fontId="6" fillId="0" borderId="1" xfId="0" applyFont="1" applyFill="1" applyBorder="1" applyAlignment="1">
      <alignment horizontal="left" vertical="center"/>
    </xf>
    <xf numFmtId="14" fontId="12" fillId="0" borderId="1" xfId="0" applyNumberFormat="1" applyFont="1" applyFill="1" applyBorder="1" applyAlignment="1">
      <alignment vertical="center"/>
    </xf>
    <xf numFmtId="0" fontId="12" fillId="0" borderId="1" xfId="0" applyFont="1" applyFill="1" applyBorder="1" applyAlignment="1">
      <alignment vertical="center"/>
    </xf>
    <xf numFmtId="0" fontId="12" fillId="0" borderId="1" xfId="0" applyNumberFormat="1" applyFont="1" applyFill="1" applyBorder="1" applyAlignment="1">
      <alignment vertical="center"/>
    </xf>
    <xf numFmtId="0" fontId="9" fillId="2" borderId="0" xfId="0" applyFont="1" applyFill="1" applyAlignment="1">
      <alignment horizontal="left" vertical="center" wrapText="1"/>
    </xf>
    <xf numFmtId="0" fontId="6" fillId="0" borderId="5" xfId="0" applyFont="1" applyBorder="1" applyAlignment="1">
      <alignment horizontal="left" vertical="top"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2" fillId="2" borderId="0" xfId="0" applyFont="1" applyFill="1" applyAlignment="1">
      <alignment horizontal="left" wrapText="1"/>
    </xf>
    <xf numFmtId="0" fontId="23"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4" fillId="5" borderId="0" xfId="2" applyFont="1" applyFill="1" applyAlignment="1">
      <alignment horizontal="left" vertical="top"/>
    </xf>
    <xf numFmtId="0" fontId="17" fillId="2" borderId="1" xfId="0" applyFont="1" applyFill="1" applyBorder="1" applyAlignment="1">
      <alignment horizontal="center" vertical="center"/>
    </xf>
    <xf numFmtId="0" fontId="30" fillId="0" borderId="0" xfId="0" applyFont="1" applyAlignment="1">
      <alignment horizontal="left"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2" borderId="0" xfId="0" applyFont="1" applyFill="1" applyAlignment="1">
      <alignment horizontal="left" vertical="center" wrapText="1"/>
    </xf>
    <xf numFmtId="0" fontId="2" fillId="0" borderId="0" xfId="0" applyFont="1" applyAlignment="1">
      <alignment vertical="top" wrapText="1"/>
    </xf>
    <xf numFmtId="0" fontId="37" fillId="10" borderId="17" xfId="0" applyFont="1" applyFill="1" applyBorder="1" applyAlignment="1">
      <alignment horizontal="center" vertical="center"/>
    </xf>
    <xf numFmtId="0" fontId="37" fillId="10" borderId="18" xfId="0" applyFont="1" applyFill="1" applyBorder="1" applyAlignment="1">
      <alignment horizontal="center" vertical="center"/>
    </xf>
    <xf numFmtId="0" fontId="37" fillId="10" borderId="19"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9" fillId="0" borderId="0" xfId="0" applyFont="1" applyAlignment="1">
      <alignment horizontal="left" vertical="center"/>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37" fillId="10" borderId="7" xfId="0" applyFont="1" applyFill="1" applyBorder="1" applyAlignment="1">
      <alignment horizontal="center" vertical="center"/>
    </xf>
    <xf numFmtId="0" fontId="37"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1" fillId="0" borderId="13" xfId="0" applyFont="1" applyBorder="1" applyAlignment="1">
      <alignment horizontal="center" vertical="top" wrapText="1"/>
    </xf>
    <xf numFmtId="0" fontId="41" fillId="0" borderId="8" xfId="0" applyFont="1" applyBorder="1" applyAlignment="1">
      <alignment horizontal="center" vertical="top" wrapText="1"/>
    </xf>
    <xf numFmtId="0" fontId="41" fillId="0" borderId="2" xfId="0" applyFont="1" applyBorder="1" applyAlignment="1">
      <alignment horizontal="center" vertical="top" wrapText="1"/>
    </xf>
    <xf numFmtId="0" fontId="41" fillId="0" borderId="13" xfId="0" applyFont="1" applyBorder="1" applyAlignment="1">
      <alignment vertical="top" wrapText="1"/>
    </xf>
    <xf numFmtId="0" fontId="41" fillId="0" borderId="8" xfId="0" applyFont="1" applyBorder="1" applyAlignment="1">
      <alignment vertical="top" wrapText="1"/>
    </xf>
    <xf numFmtId="0" fontId="41" fillId="0" borderId="14" xfId="0" applyFont="1" applyBorder="1" applyAlignment="1">
      <alignment vertical="top" wrapText="1"/>
    </xf>
    <xf numFmtId="0" fontId="6" fillId="0" borderId="5"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10" xfId="0" applyFont="1" applyFill="1" applyBorder="1" applyAlignment="1">
      <alignment horizontal="center" vertical="center"/>
    </xf>
    <xf numFmtId="0" fontId="44" fillId="4" borderId="27" xfId="0" applyFont="1" applyFill="1" applyBorder="1" applyAlignment="1">
      <alignment horizontal="center" vertical="center"/>
    </xf>
    <xf numFmtId="0" fontId="44" fillId="4" borderId="11"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3" xfId="0" applyFont="1" applyFill="1" applyBorder="1" applyAlignment="1">
      <alignment horizontal="center" vertical="center"/>
    </xf>
    <xf numFmtId="0" fontId="9" fillId="2" borderId="0" xfId="0" applyFont="1" applyFill="1" applyAlignment="1">
      <alignment horizontal="center"/>
    </xf>
    <xf numFmtId="0" fontId="9" fillId="2" borderId="7" xfId="0" applyFont="1" applyFill="1" applyBorder="1" applyAlignment="1">
      <alignment horizontal="left" vertical="center" wrapText="1"/>
    </xf>
    <xf numFmtId="0" fontId="2" fillId="2" borderId="0" xfId="0" applyFont="1" applyFill="1" applyAlignment="1">
      <alignment horizontal="left"/>
    </xf>
    <xf numFmtId="0" fontId="9" fillId="2" borderId="0" xfId="0" applyFont="1" applyFill="1" applyAlignment="1">
      <alignment horizontal="left" vertical="center"/>
    </xf>
    <xf numFmtId="0" fontId="9" fillId="2" borderId="23"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0" fontId="16" fillId="3" borderId="28" xfId="0" applyFont="1" applyFill="1" applyBorder="1" applyAlignment="1">
      <alignment horizontal="center" vertical="center" wrapText="1"/>
    </xf>
    <xf numFmtId="0" fontId="16" fillId="3" borderId="29"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3" xfId="0" applyFont="1" applyFill="1" applyBorder="1" applyAlignment="1">
      <alignment horizontal="center"/>
    </xf>
    <xf numFmtId="3" fontId="2" fillId="2" borderId="0" xfId="0" applyNumberFormat="1" applyFont="1" applyFill="1"/>
    <xf numFmtId="0" fontId="2" fillId="5" borderId="30" xfId="0" applyFont="1" applyFill="1" applyBorder="1"/>
    <xf numFmtId="164" fontId="2" fillId="5" borderId="4" xfId="1" applyNumberFormat="1" applyFont="1" applyFill="1" applyBorder="1"/>
    <xf numFmtId="0" fontId="2" fillId="2" borderId="1" xfId="0" applyFont="1" applyFill="1" applyBorder="1"/>
    <xf numFmtId="170" fontId="2" fillId="0" borderId="1" xfId="1" applyNumberFormat="1" applyFont="1" applyFill="1" applyBorder="1"/>
    <xf numFmtId="0" fontId="2" fillId="5" borderId="4" xfId="0" applyFont="1" applyFill="1" applyBorder="1" applyAlignment="1">
      <alignment horizontal="left"/>
    </xf>
    <xf numFmtId="41" fontId="2" fillId="5" borderId="31" xfId="0" applyNumberFormat="1" applyFont="1" applyFill="1" applyBorder="1"/>
    <xf numFmtId="3" fontId="9" fillId="2" borderId="0" xfId="0" applyNumberFormat="1" applyFont="1" applyFill="1" applyAlignment="1">
      <alignment horizontal="center"/>
    </xf>
    <xf numFmtId="3" fontId="9" fillId="2" borderId="23"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26"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5"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9"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2" fillId="2" borderId="0" xfId="0" applyFont="1" applyFill="1" applyAlignment="1">
      <alignment wrapText="1"/>
    </xf>
    <xf numFmtId="0" fontId="9" fillId="2" borderId="0" xfId="0" applyFont="1" applyFill="1" applyAlignment="1">
      <alignment horizontal="left" vertical="center"/>
    </xf>
    <xf numFmtId="0" fontId="9" fillId="2" borderId="23" xfId="0" applyFont="1" applyFill="1" applyBorder="1" applyAlignment="1">
      <alignment horizontal="left" vertical="center"/>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9" fillId="2" borderId="23"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16" fillId="3" borderId="40" xfId="0" applyFont="1" applyFill="1" applyBorder="1" applyAlignment="1">
      <alignment vertical="center" wrapText="1"/>
    </xf>
    <xf numFmtId="0" fontId="9" fillId="0" borderId="23" xfId="0" applyFont="1" applyBorder="1" applyAlignment="1">
      <alignment horizontal="center"/>
    </xf>
    <xf numFmtId="164" fontId="2" fillId="4" borderId="31" xfId="1" applyNumberFormat="1" applyFont="1" applyFill="1" applyBorder="1" applyAlignment="1"/>
    <xf numFmtId="0" fontId="2" fillId="5" borderId="41" xfId="0" applyFont="1" applyFill="1" applyBorder="1" applyAlignment="1">
      <alignment horizontal="center"/>
    </xf>
    <xf numFmtId="0" fontId="2" fillId="5" borderId="31" xfId="0" applyFont="1" applyFill="1" applyBorder="1" applyAlignment="1">
      <alignment horizontal="center"/>
    </xf>
    <xf numFmtId="164" fontId="2" fillId="0" borderId="31" xfId="1" applyNumberFormat="1" applyFont="1" applyFill="1" applyBorder="1" applyAlignment="1"/>
    <xf numFmtId="3" fontId="9" fillId="0" borderId="23" xfId="0" applyNumberFormat="1" applyFont="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3" xfId="0" applyFont="1" applyFill="1" applyBorder="1"/>
    <xf numFmtId="0" fontId="16" fillId="3" borderId="5" xfId="0" applyFont="1" applyFill="1" applyBorder="1" applyAlignment="1">
      <alignment horizontal="center" vertical="center" wrapText="1"/>
    </xf>
    <xf numFmtId="0" fontId="9" fillId="5" borderId="30"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3"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0" fontId="2" fillId="4" borderId="28"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29" xfId="0" applyFont="1" applyFill="1" applyBorder="1" applyAlignment="1">
      <alignment horizontal="center" vertical="center"/>
    </xf>
    <xf numFmtId="0" fontId="9" fillId="0" borderId="7" xfId="0" applyFont="1" applyBorder="1" applyAlignment="1">
      <alignment horizontal="left" vertical="center"/>
    </xf>
    <xf numFmtId="0" fontId="9" fillId="0" borderId="0" xfId="0" applyFont="1" applyAlignment="1">
      <alignment horizontal="left" vertical="center"/>
    </xf>
    <xf numFmtId="16" fontId="9" fillId="2" borderId="23"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3"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9" fillId="2" borderId="7"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3" xfId="0" applyNumberFormat="1" applyFont="1" applyFill="1" applyBorder="1"/>
    <xf numFmtId="4" fontId="2" fillId="2" borderId="0" xfId="0" applyNumberFormat="1" applyFont="1" applyFill="1"/>
    <xf numFmtId="0" fontId="2" fillId="0" borderId="23" xfId="0" applyFont="1" applyBorder="1"/>
    <xf numFmtId="16" fontId="2" fillId="0" borderId="23"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6"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6" fillId="4" borderId="1" xfId="0" applyFont="1" applyFill="1" applyBorder="1" applyAlignment="1">
      <alignment horizontal="center" vertical="center"/>
    </xf>
    <xf numFmtId="0" fontId="41" fillId="9" borderId="28" xfId="0" applyFont="1" applyFill="1" applyBorder="1"/>
    <xf numFmtId="0" fontId="41" fillId="9" borderId="34" xfId="0" applyFont="1" applyFill="1" applyBorder="1"/>
    <xf numFmtId="0" fontId="41" fillId="9" borderId="29" xfId="0" applyFont="1" applyFill="1" applyBorder="1"/>
    <xf numFmtId="0" fontId="41" fillId="12" borderId="28" xfId="0" applyFont="1" applyFill="1" applyBorder="1"/>
    <xf numFmtId="0" fontId="41" fillId="12" borderId="34" xfId="0" applyFont="1" applyFill="1" applyBorder="1"/>
    <xf numFmtId="0" fontId="41" fillId="12" borderId="29" xfId="0" applyFont="1" applyFill="1" applyBorder="1"/>
    <xf numFmtId="0" fontId="41" fillId="13" borderId="28" xfId="0" applyFont="1" applyFill="1" applyBorder="1"/>
    <xf numFmtId="0" fontId="41" fillId="13" borderId="34" xfId="0" applyFont="1" applyFill="1" applyBorder="1"/>
    <xf numFmtId="0" fontId="41" fillId="14" borderId="28" xfId="0" applyFont="1" applyFill="1" applyBorder="1"/>
    <xf numFmtId="0" fontId="41" fillId="14" borderId="34" xfId="0" applyFont="1" applyFill="1" applyBorder="1"/>
    <xf numFmtId="0" fontId="41" fillId="14" borderId="29" xfId="0" applyFont="1" applyFill="1" applyBorder="1"/>
    <xf numFmtId="0" fontId="41" fillId="9" borderId="28" xfId="0" applyFont="1" applyFill="1" applyBorder="1" applyAlignment="1">
      <alignment horizontal="center"/>
    </xf>
    <xf numFmtId="0" fontId="41" fillId="9" borderId="29" xfId="0" applyFont="1" applyFill="1" applyBorder="1" applyAlignment="1">
      <alignment horizontal="center"/>
    </xf>
    <xf numFmtId="0" fontId="41" fillId="12" borderId="28" xfId="0" applyFont="1" applyFill="1" applyBorder="1" applyAlignment="1">
      <alignment horizontal="center"/>
    </xf>
    <xf numFmtId="0" fontId="41" fillId="12" borderId="29" xfId="0" applyFont="1" applyFill="1" applyBorder="1" applyAlignment="1">
      <alignment horizontal="center"/>
    </xf>
    <xf numFmtId="0" fontId="41" fillId="13" borderId="28" xfId="0" applyFont="1" applyFill="1" applyBorder="1" applyAlignment="1">
      <alignment horizontal="center"/>
    </xf>
    <xf numFmtId="0" fontId="41" fillId="13" borderId="29" xfId="0" applyFont="1" applyFill="1" applyBorder="1" applyAlignment="1">
      <alignment horizontal="center"/>
    </xf>
    <xf numFmtId="0" fontId="41" fillId="13" borderId="38" xfId="0" applyFont="1" applyFill="1" applyBorder="1" applyAlignment="1">
      <alignment horizontal="center"/>
    </xf>
    <xf numFmtId="0" fontId="41" fillId="13" borderId="40" xfId="0" applyFont="1" applyFill="1" applyBorder="1" applyAlignment="1">
      <alignment horizontal="center"/>
    </xf>
    <xf numFmtId="0" fontId="41" fillId="14" borderId="38" xfId="0" applyFont="1" applyFill="1" applyBorder="1" applyAlignment="1">
      <alignment horizontal="center"/>
    </xf>
    <xf numFmtId="0" fontId="41" fillId="14" borderId="40" xfId="0" applyFont="1" applyFill="1" applyBorder="1" applyAlignment="1">
      <alignment horizontal="center"/>
    </xf>
    <xf numFmtId="0" fontId="41" fillId="9" borderId="1" xfId="0" applyFont="1" applyFill="1" applyBorder="1" applyAlignment="1">
      <alignment horizontal="center"/>
    </xf>
    <xf numFmtId="0" fontId="41" fillId="12" borderId="1" xfId="0" applyFont="1" applyFill="1" applyBorder="1" applyAlignment="1">
      <alignment horizontal="center"/>
    </xf>
    <xf numFmtId="0" fontId="41" fillId="13" borderId="1" xfId="0" applyFont="1" applyFill="1" applyBorder="1" applyAlignment="1">
      <alignment horizontal="center"/>
    </xf>
    <xf numFmtId="0" fontId="41" fillId="14" borderId="1" xfId="0" applyFont="1" applyFill="1" applyBorder="1" applyAlignment="1">
      <alignment horizontal="center"/>
    </xf>
    <xf numFmtId="0" fontId="41" fillId="0" borderId="1" xfId="0" applyFont="1" applyBorder="1"/>
    <xf numFmtId="172" fontId="47" fillId="2" borderId="1" xfId="1" applyNumberFormat="1" applyFont="1" applyFill="1" applyBorder="1" applyAlignment="1">
      <alignment horizontal="left"/>
    </xf>
    <xf numFmtId="171" fontId="47" fillId="2" borderId="1" xfId="1" applyNumberFormat="1" applyFont="1" applyFill="1" applyBorder="1" applyAlignment="1">
      <alignment horizontal="left"/>
    </xf>
    <xf numFmtId="171" fontId="47" fillId="0" borderId="1" xfId="1" applyNumberFormat="1" applyFont="1" applyFill="1" applyBorder="1" applyAlignment="1">
      <alignment horizontal="left"/>
    </xf>
    <xf numFmtId="0" fontId="41" fillId="0" borderId="46" xfId="0" applyFont="1" applyBorder="1"/>
    <xf numFmtId="172" fontId="47" fillId="2" borderId="46" xfId="1" applyNumberFormat="1" applyFont="1" applyFill="1" applyBorder="1" applyAlignment="1">
      <alignment horizontal="left"/>
    </xf>
    <xf numFmtId="171" fontId="47" fillId="2" borderId="46" xfId="1" applyNumberFormat="1" applyFont="1" applyFill="1" applyBorder="1" applyAlignment="1">
      <alignment horizontal="left"/>
    </xf>
    <xf numFmtId="0" fontId="46" fillId="5" borderId="3" xfId="0" applyFont="1" applyFill="1" applyBorder="1"/>
    <xf numFmtId="172" fontId="47" fillId="2" borderId="3" xfId="1" applyNumberFormat="1" applyFont="1" applyFill="1" applyBorder="1" applyAlignment="1">
      <alignment horizontal="left"/>
    </xf>
    <xf numFmtId="171" fontId="47" fillId="2" borderId="3" xfId="1" applyNumberFormat="1" applyFont="1" applyFill="1" applyBorder="1" applyAlignment="1">
      <alignment horizontal="left"/>
    </xf>
    <xf numFmtId="0" fontId="33" fillId="0" borderId="0" xfId="0" applyFont="1"/>
    <xf numFmtId="0" fontId="46" fillId="5" borderId="1" xfId="0" applyFont="1" applyFill="1" applyBorder="1" applyAlignment="1">
      <alignment horizontal="center" vertical="center"/>
    </xf>
    <xf numFmtId="0" fontId="46" fillId="5" borderId="0" xfId="0" applyFont="1" applyFill="1"/>
    <xf numFmtId="0" fontId="41" fillId="5" borderId="0" xfId="0" applyFont="1" applyFill="1"/>
    <xf numFmtId="164" fontId="47" fillId="2" borderId="1" xfId="1" applyNumberFormat="1" applyFont="1" applyFill="1" applyBorder="1" applyAlignment="1">
      <alignment horizontal="left"/>
    </xf>
    <xf numFmtId="164" fontId="47" fillId="2" borderId="46" xfId="1" applyNumberFormat="1" applyFont="1" applyFill="1" applyBorder="1" applyAlignment="1">
      <alignment horizontal="left"/>
    </xf>
    <xf numFmtId="164" fontId="47"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3" fontId="27" fillId="15" borderId="27" xfId="0" applyNumberFormat="1" applyFont="1" applyFill="1" applyBorder="1" applyAlignment="1">
      <alignment horizontal="center" vertical="center" wrapText="1"/>
    </xf>
    <xf numFmtId="173" fontId="27" fillId="3" borderId="27"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5" xfId="1" applyNumberFormat="1" applyFont="1" applyFill="1" applyBorder="1" applyAlignment="1">
      <alignment horizontal="right"/>
    </xf>
    <xf numFmtId="0" fontId="48" fillId="0" borderId="0" xfId="0" applyFont="1" applyAlignment="1">
      <alignment wrapText="1"/>
    </xf>
    <xf numFmtId="0" fontId="28" fillId="0" borderId="0" xfId="0" applyFont="1" applyAlignment="1">
      <alignment wrapText="1"/>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D7780-12DE-4870-B406-61B4C7C077E2}" name="Table_Facility_List_Staging_8_26_2013.accdb_11432" displayName="Table_Facility_List_Staging_8_26_2013.accdb_11432" ref="A7:AG125" headerRowDxfId="68" dataDxfId="66" totalsRowDxfId="64" headerRowBorderDxfId="67" tableBorderDxfId="65">
  <autoFilter ref="A7:AG125" xr:uid="{61BD7780-12DE-4870-B406-61B4C7C077E2}"/>
  <sortState xmlns:xlrd2="http://schemas.microsoft.com/office/spreadsheetml/2017/richdata2" ref="A8:AG125">
    <sortCondition ref="A8:A125"/>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7265625" hidden="1"/>
  </cols>
  <sheetData>
    <row r="1" spans="1:1" ht="119.15" customHeight="1" x14ac:dyDescent="0.35">
      <c r="A1" s="14" t="s">
        <v>476</v>
      </c>
    </row>
    <row r="2" spans="1:1" ht="51.75" customHeight="1" x14ac:dyDescent="0.35">
      <c r="A2" s="13" t="s">
        <v>43</v>
      </c>
    </row>
    <row r="3" spans="1:1" ht="76.400000000000006" customHeight="1" x14ac:dyDescent="0.35">
      <c r="A3" s="13" t="s">
        <v>509</v>
      </c>
    </row>
    <row r="4" spans="1:1" ht="22.5" customHeight="1" x14ac:dyDescent="0.35">
      <c r="A4" s="13" t="s">
        <v>475</v>
      </c>
    </row>
    <row r="5" spans="1:1" ht="36.75" customHeight="1" x14ac:dyDescent="0.35">
      <c r="A5" s="13" t="s">
        <v>448</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2A31-4E65-4B2D-9F87-150FD5D8C04A}">
  <sheetPr>
    <pageSetUpPr fitToPage="1"/>
  </sheetPr>
  <dimension ref="A1:B151"/>
  <sheetViews>
    <sheetView showGridLines="0" tabSelected="1" zoomScale="80" zoomScaleNormal="80" workbookViewId="0">
      <selection sqref="A1:B1"/>
    </sheetView>
  </sheetViews>
  <sheetFormatPr defaultRowHeight="14.5" x14ac:dyDescent="0.35"/>
  <cols>
    <col min="1" max="1" width="26.54296875" style="1" customWidth="1"/>
    <col min="2" max="2" width="160.7265625" customWidth="1"/>
  </cols>
  <sheetData>
    <row r="1" spans="1:2" s="2" customFormat="1" ht="26" x14ac:dyDescent="0.35">
      <c r="A1" s="154" t="s">
        <v>42</v>
      </c>
      <c r="B1" s="154"/>
    </row>
    <row r="2" spans="1:2" s="2" customFormat="1" ht="74.25" customHeight="1" x14ac:dyDescent="0.35">
      <c r="A2" s="155" t="s">
        <v>43</v>
      </c>
      <c r="B2" s="155"/>
    </row>
    <row r="3" spans="1:2" s="2" customFormat="1" ht="48.65" customHeight="1" thickBot="1" x14ac:dyDescent="0.4">
      <c r="A3" s="15" t="s">
        <v>480</v>
      </c>
      <c r="B3" s="127"/>
    </row>
    <row r="4" spans="1:2" ht="18" x14ac:dyDescent="0.35">
      <c r="A4" s="16" t="s">
        <v>110</v>
      </c>
      <c r="B4" s="17" t="s">
        <v>111</v>
      </c>
    </row>
    <row r="5" spans="1:2" ht="15.5" x14ac:dyDescent="0.35">
      <c r="A5" s="148" t="s">
        <v>44</v>
      </c>
      <c r="B5" s="18" t="s">
        <v>45</v>
      </c>
    </row>
    <row r="6" spans="1:2" ht="15.5" x14ac:dyDescent="0.35">
      <c r="A6" s="148" t="s">
        <v>46</v>
      </c>
      <c r="B6" s="18" t="s">
        <v>47</v>
      </c>
    </row>
    <row r="7" spans="1:2" ht="15.5" x14ac:dyDescent="0.35">
      <c r="A7" s="148" t="s">
        <v>48</v>
      </c>
      <c r="B7" s="18" t="s">
        <v>49</v>
      </c>
    </row>
    <row r="8" spans="1:2" ht="15.5" x14ac:dyDescent="0.35">
      <c r="A8" s="148" t="s">
        <v>50</v>
      </c>
      <c r="B8" s="18" t="s">
        <v>51</v>
      </c>
    </row>
    <row r="9" spans="1:2" ht="15.5" x14ac:dyDescent="0.35">
      <c r="A9" s="148" t="s">
        <v>3</v>
      </c>
      <c r="B9" s="18" t="s">
        <v>52</v>
      </c>
    </row>
    <row r="10" spans="1:2" ht="15.5" x14ac:dyDescent="0.35">
      <c r="A10" s="148" t="s">
        <v>53</v>
      </c>
      <c r="B10" s="18" t="s">
        <v>54</v>
      </c>
    </row>
    <row r="11" spans="1:2" ht="15.5" x14ac:dyDescent="0.35">
      <c r="A11" s="148" t="s">
        <v>55</v>
      </c>
      <c r="B11" s="18" t="s">
        <v>56</v>
      </c>
    </row>
    <row r="12" spans="1:2" ht="15.5" x14ac:dyDescent="0.35">
      <c r="A12" s="148" t="s">
        <v>57</v>
      </c>
      <c r="B12" s="18" t="s">
        <v>58</v>
      </c>
    </row>
    <row r="13" spans="1:2" ht="46.5" x14ac:dyDescent="0.35">
      <c r="A13" s="148" t="s">
        <v>59</v>
      </c>
      <c r="B13" s="18" t="s">
        <v>60</v>
      </c>
    </row>
    <row r="14" spans="1:2" ht="46.5" x14ac:dyDescent="0.35">
      <c r="A14" s="148" t="s">
        <v>61</v>
      </c>
      <c r="B14" s="18" t="s">
        <v>62</v>
      </c>
    </row>
    <row r="15" spans="1:2" ht="15.5" x14ac:dyDescent="0.35">
      <c r="A15" s="148" t="s">
        <v>63</v>
      </c>
      <c r="B15" s="18" t="s">
        <v>64</v>
      </c>
    </row>
    <row r="16" spans="1:2" ht="47.25" customHeight="1" x14ac:dyDescent="0.35">
      <c r="A16" s="188" t="s">
        <v>65</v>
      </c>
      <c r="B16" s="18" t="s">
        <v>66</v>
      </c>
    </row>
    <row r="17" spans="1:2" ht="46.5" x14ac:dyDescent="0.35">
      <c r="A17" s="188"/>
      <c r="B17" s="18" t="s">
        <v>67</v>
      </c>
    </row>
    <row r="18" spans="1:2" ht="47.15" customHeight="1" x14ac:dyDescent="0.35">
      <c r="A18" s="188" t="s">
        <v>483</v>
      </c>
      <c r="B18" s="18" t="s">
        <v>484</v>
      </c>
    </row>
    <row r="19" spans="1:2" ht="46.5" x14ac:dyDescent="0.35">
      <c r="A19" s="188"/>
      <c r="B19" s="18" t="s">
        <v>485</v>
      </c>
    </row>
    <row r="20" spans="1:2" ht="201" customHeight="1" x14ac:dyDescent="0.35">
      <c r="A20" s="148" t="s">
        <v>68</v>
      </c>
      <c r="B20" s="18" t="s">
        <v>715</v>
      </c>
    </row>
    <row r="21" spans="1:2" ht="15.5" x14ac:dyDescent="0.35">
      <c r="A21" s="148" t="s">
        <v>69</v>
      </c>
      <c r="B21" s="18" t="s">
        <v>70</v>
      </c>
    </row>
    <row r="22" spans="1:2" ht="15.5" x14ac:dyDescent="0.35">
      <c r="A22" s="148" t="s">
        <v>71</v>
      </c>
      <c r="B22" s="18" t="s">
        <v>72</v>
      </c>
    </row>
    <row r="23" spans="1:2" ht="15.5" x14ac:dyDescent="0.35">
      <c r="A23" s="148" t="s">
        <v>73</v>
      </c>
      <c r="B23" s="18" t="s">
        <v>74</v>
      </c>
    </row>
    <row r="24" spans="1:2" ht="31" x14ac:dyDescent="0.35">
      <c r="A24" s="148" t="s">
        <v>75</v>
      </c>
      <c r="B24" s="18" t="s">
        <v>76</v>
      </c>
    </row>
    <row r="25" spans="1:2" ht="31" x14ac:dyDescent="0.35">
      <c r="A25" s="148" t="s">
        <v>77</v>
      </c>
      <c r="B25" s="18" t="s">
        <v>78</v>
      </c>
    </row>
    <row r="26" spans="1:2" ht="15.5" x14ac:dyDescent="0.35">
      <c r="A26" s="148" t="s">
        <v>79</v>
      </c>
      <c r="B26" s="18" t="s">
        <v>80</v>
      </c>
    </row>
    <row r="27" spans="1:2" ht="15.5" x14ac:dyDescent="0.35">
      <c r="A27" s="148" t="s">
        <v>81</v>
      </c>
      <c r="B27" s="18" t="s">
        <v>82</v>
      </c>
    </row>
    <row r="28" spans="1:2" ht="15.5" x14ac:dyDescent="0.35">
      <c r="A28" s="148" t="s">
        <v>83</v>
      </c>
      <c r="B28" s="18" t="s">
        <v>84</v>
      </c>
    </row>
    <row r="29" spans="1:2" ht="15.5" x14ac:dyDescent="0.35">
      <c r="A29" s="148" t="s">
        <v>85</v>
      </c>
      <c r="B29" s="18" t="s">
        <v>86</v>
      </c>
    </row>
    <row r="30" spans="1:2" ht="15.5" x14ac:dyDescent="0.35">
      <c r="A30" s="148" t="s">
        <v>87</v>
      </c>
      <c r="B30" s="18" t="s">
        <v>88</v>
      </c>
    </row>
    <row r="31" spans="1:2" ht="15.5" x14ac:dyDescent="0.35">
      <c r="A31" s="148" t="s">
        <v>1</v>
      </c>
      <c r="B31" s="18" t="s">
        <v>89</v>
      </c>
    </row>
    <row r="32" spans="1:2" ht="31" x14ac:dyDescent="0.35">
      <c r="A32" s="148" t="s">
        <v>507</v>
      </c>
      <c r="B32" s="18" t="s">
        <v>90</v>
      </c>
    </row>
    <row r="33" spans="1:2" ht="15.5" x14ac:dyDescent="0.35">
      <c r="A33" s="148" t="s">
        <v>2</v>
      </c>
      <c r="B33" s="18" t="s">
        <v>91</v>
      </c>
    </row>
    <row r="34" spans="1:2" ht="31" x14ac:dyDescent="0.35">
      <c r="A34" s="148" t="s">
        <v>92</v>
      </c>
      <c r="B34" s="18" t="s">
        <v>93</v>
      </c>
    </row>
    <row r="35" spans="1:2" ht="15.5" x14ac:dyDescent="0.35">
      <c r="A35" s="148" t="s">
        <v>94</v>
      </c>
      <c r="B35" s="18" t="s">
        <v>95</v>
      </c>
    </row>
    <row r="36" spans="1:2" ht="31" x14ac:dyDescent="0.35">
      <c r="A36" s="148" t="s">
        <v>96</v>
      </c>
      <c r="B36" s="18" t="s">
        <v>97</v>
      </c>
    </row>
    <row r="37" spans="1:2" ht="15.5" x14ac:dyDescent="0.35">
      <c r="A37" s="148" t="s">
        <v>98</v>
      </c>
      <c r="B37" s="18" t="s">
        <v>486</v>
      </c>
    </row>
    <row r="38" spans="1:2" ht="15.5" x14ac:dyDescent="0.35">
      <c r="A38" s="148" t="s">
        <v>19</v>
      </c>
      <c r="B38" s="18" t="s">
        <v>487</v>
      </c>
    </row>
    <row r="39" spans="1:2" ht="15.5" x14ac:dyDescent="0.35">
      <c r="A39" s="188" t="s">
        <v>99</v>
      </c>
      <c r="B39" s="18" t="s">
        <v>100</v>
      </c>
    </row>
    <row r="40" spans="1:2" ht="15.5" x14ac:dyDescent="0.35">
      <c r="A40" s="188"/>
      <c r="B40" s="18" t="s">
        <v>101</v>
      </c>
    </row>
    <row r="41" spans="1:2" ht="46.5" x14ac:dyDescent="0.35">
      <c r="A41" s="188"/>
      <c r="B41" s="18" t="s">
        <v>102</v>
      </c>
    </row>
    <row r="42" spans="1:2" ht="15.5" x14ac:dyDescent="0.35">
      <c r="A42" s="188"/>
      <c r="B42" s="18" t="s">
        <v>103</v>
      </c>
    </row>
    <row r="43" spans="1:2" ht="46.5" x14ac:dyDescent="0.35">
      <c r="A43" s="188"/>
      <c r="B43" s="18" t="s">
        <v>104</v>
      </c>
    </row>
    <row r="44" spans="1:2" ht="15.5" x14ac:dyDescent="0.35">
      <c r="A44" s="188"/>
      <c r="B44" s="18" t="s">
        <v>105</v>
      </c>
    </row>
    <row r="45" spans="1:2" ht="15.5" x14ac:dyDescent="0.35">
      <c r="A45" s="188"/>
      <c r="B45" s="18" t="s">
        <v>106</v>
      </c>
    </row>
    <row r="46" spans="1:2" ht="15.5" x14ac:dyDescent="0.35">
      <c r="A46" s="188"/>
      <c r="B46" s="18" t="s">
        <v>107</v>
      </c>
    </row>
    <row r="47" spans="1:2" ht="15.5" x14ac:dyDescent="0.35">
      <c r="A47" s="148" t="s">
        <v>108</v>
      </c>
      <c r="B47" s="18" t="s">
        <v>109</v>
      </c>
    </row>
    <row r="48" spans="1:2" ht="31" x14ac:dyDescent="0.35">
      <c r="A48" s="188" t="s">
        <v>502</v>
      </c>
      <c r="B48" s="18" t="s">
        <v>488</v>
      </c>
    </row>
    <row r="49" spans="1:2" ht="15.5" x14ac:dyDescent="0.35">
      <c r="A49" s="188"/>
      <c r="B49" s="18" t="s">
        <v>489</v>
      </c>
    </row>
    <row r="50" spans="1:2" ht="15.5" x14ac:dyDescent="0.35">
      <c r="A50" s="188"/>
      <c r="B50" s="18" t="s">
        <v>490</v>
      </c>
    </row>
    <row r="51" spans="1:2" ht="15.75" customHeight="1" x14ac:dyDescent="0.35">
      <c r="A51" s="188" t="s">
        <v>716</v>
      </c>
      <c r="B51" s="128" t="s">
        <v>964</v>
      </c>
    </row>
    <row r="52" spans="1:2" ht="15.5" x14ac:dyDescent="0.35">
      <c r="A52" s="188"/>
      <c r="B52" s="18" t="s">
        <v>491</v>
      </c>
    </row>
    <row r="53" spans="1:2" ht="35.5" customHeight="1" x14ac:dyDescent="0.35">
      <c r="A53" s="188"/>
      <c r="B53" s="18" t="s">
        <v>492</v>
      </c>
    </row>
    <row r="54" spans="1:2" ht="86.25" customHeight="1" x14ac:dyDescent="0.35">
      <c r="A54" s="188"/>
      <c r="B54" s="18" t="s">
        <v>717</v>
      </c>
    </row>
    <row r="55" spans="1:2" ht="87.65" customHeight="1" x14ac:dyDescent="0.35">
      <c r="A55" s="188"/>
      <c r="B55" s="18" t="s">
        <v>505</v>
      </c>
    </row>
    <row r="56" spans="1:2" ht="31" x14ac:dyDescent="0.35">
      <c r="A56" s="188"/>
      <c r="B56" s="18" t="s">
        <v>493</v>
      </c>
    </row>
    <row r="57" spans="1:2" ht="77.5" x14ac:dyDescent="0.35">
      <c r="A57" s="188"/>
      <c r="B57" s="18" t="s">
        <v>503</v>
      </c>
    </row>
    <row r="58" spans="1:2" ht="15.5" x14ac:dyDescent="0.35">
      <c r="A58" s="188"/>
      <c r="B58" s="18" t="s">
        <v>494</v>
      </c>
    </row>
    <row r="59" spans="1:2" ht="31" x14ac:dyDescent="0.35">
      <c r="A59" s="188"/>
      <c r="B59" s="18" t="s">
        <v>718</v>
      </c>
    </row>
    <row r="60" spans="1:2" ht="170.5" x14ac:dyDescent="0.35">
      <c r="A60" s="188"/>
      <c r="B60" s="18" t="s">
        <v>719</v>
      </c>
    </row>
    <row r="61" spans="1:2" ht="15.5" x14ac:dyDescent="0.35">
      <c r="A61" s="188" t="s">
        <v>720</v>
      </c>
      <c r="B61" s="128" t="s">
        <v>965</v>
      </c>
    </row>
    <row r="62" spans="1:2" ht="31" x14ac:dyDescent="0.35">
      <c r="A62" s="188"/>
      <c r="B62" s="18" t="s">
        <v>721</v>
      </c>
    </row>
    <row r="63" spans="1:2" ht="15.5" x14ac:dyDescent="0.35">
      <c r="A63" s="188"/>
      <c r="B63" s="18" t="s">
        <v>495</v>
      </c>
    </row>
    <row r="64" spans="1:2" ht="15.5" x14ac:dyDescent="0.35">
      <c r="A64" s="188"/>
      <c r="B64" s="18" t="s">
        <v>722</v>
      </c>
    </row>
    <row r="65" spans="1:2" ht="77.5" x14ac:dyDescent="0.35">
      <c r="A65" s="188"/>
      <c r="B65" s="18" t="s">
        <v>504</v>
      </c>
    </row>
    <row r="66" spans="1:2" ht="178" customHeight="1" x14ac:dyDescent="0.35">
      <c r="A66" s="188"/>
      <c r="B66" s="18" t="s">
        <v>719</v>
      </c>
    </row>
    <row r="67" spans="1:2" ht="15.5" x14ac:dyDescent="0.35">
      <c r="A67" s="181" t="s">
        <v>723</v>
      </c>
      <c r="B67" s="128" t="s">
        <v>966</v>
      </c>
    </row>
    <row r="68" spans="1:2" ht="15.5" x14ac:dyDescent="0.35">
      <c r="A68" s="181"/>
      <c r="B68" s="18" t="s">
        <v>496</v>
      </c>
    </row>
    <row r="69" spans="1:2" ht="50.5" customHeight="1" x14ac:dyDescent="0.35">
      <c r="A69" s="181"/>
      <c r="B69" s="18" t="s">
        <v>724</v>
      </c>
    </row>
    <row r="70" spans="1:2" ht="46.5" x14ac:dyDescent="0.35">
      <c r="A70" s="181"/>
      <c r="B70" s="18" t="s">
        <v>725</v>
      </c>
    </row>
    <row r="71" spans="1:2" ht="170.5" x14ac:dyDescent="0.35">
      <c r="A71" s="181"/>
      <c r="B71" s="18" t="s">
        <v>719</v>
      </c>
    </row>
    <row r="72" spans="1:2" ht="15.5" x14ac:dyDescent="0.35">
      <c r="A72" s="181" t="s">
        <v>506</v>
      </c>
      <c r="B72" s="128" t="s">
        <v>967</v>
      </c>
    </row>
    <row r="73" spans="1:2" ht="15.5" x14ac:dyDescent="0.35">
      <c r="A73" s="181"/>
      <c r="B73" s="18" t="s">
        <v>497</v>
      </c>
    </row>
    <row r="74" spans="1:2" ht="83.5" customHeight="1" x14ac:dyDescent="0.35">
      <c r="A74" s="181"/>
      <c r="B74" s="18" t="s">
        <v>504</v>
      </c>
    </row>
    <row r="75" spans="1:2" ht="77.5" x14ac:dyDescent="0.35">
      <c r="A75" s="181"/>
      <c r="B75" s="19" t="s">
        <v>503</v>
      </c>
    </row>
    <row r="76" spans="1:2" ht="15.5" x14ac:dyDescent="0.35">
      <c r="A76" s="181"/>
      <c r="B76" s="18" t="s">
        <v>494</v>
      </c>
    </row>
    <row r="77" spans="1:2" ht="31" x14ac:dyDescent="0.35">
      <c r="A77" s="181"/>
      <c r="B77" s="18" t="s">
        <v>726</v>
      </c>
    </row>
    <row r="78" spans="1:2" ht="170.5" x14ac:dyDescent="0.35">
      <c r="A78" s="181"/>
      <c r="B78" s="18" t="s">
        <v>719</v>
      </c>
    </row>
    <row r="79" spans="1:2" ht="15.5" x14ac:dyDescent="0.35">
      <c r="A79" s="180" t="s">
        <v>727</v>
      </c>
      <c r="B79" s="128" t="s">
        <v>968</v>
      </c>
    </row>
    <row r="80" spans="1:2" ht="15.5" x14ac:dyDescent="0.35">
      <c r="A80" s="180"/>
      <c r="B80" s="18" t="s">
        <v>497</v>
      </c>
    </row>
    <row r="81" spans="1:2" ht="31" x14ac:dyDescent="0.35">
      <c r="A81" s="180"/>
      <c r="B81" s="18" t="s">
        <v>493</v>
      </c>
    </row>
    <row r="82" spans="1:2" ht="15.5" x14ac:dyDescent="0.35">
      <c r="A82" s="180"/>
      <c r="B82" s="18" t="s">
        <v>498</v>
      </c>
    </row>
    <row r="83" spans="1:2" ht="46.5" x14ac:dyDescent="0.35">
      <c r="A83" s="180"/>
      <c r="B83" s="18" t="s">
        <v>499</v>
      </c>
    </row>
    <row r="84" spans="1:2" ht="15.5" x14ac:dyDescent="0.35">
      <c r="A84" s="180"/>
      <c r="B84" s="18" t="s">
        <v>500</v>
      </c>
    </row>
    <row r="85" spans="1:2" ht="15.5" x14ac:dyDescent="0.35">
      <c r="A85" s="180"/>
      <c r="B85" s="18" t="s">
        <v>501</v>
      </c>
    </row>
    <row r="86" spans="1:2" ht="15.5" x14ac:dyDescent="0.35">
      <c r="A86" s="180"/>
      <c r="B86" s="18" t="s">
        <v>494</v>
      </c>
    </row>
    <row r="87" spans="1:2" ht="77.5" x14ac:dyDescent="0.35">
      <c r="A87" s="180"/>
      <c r="B87" s="18" t="s">
        <v>504</v>
      </c>
    </row>
    <row r="88" spans="1:2" ht="170.5" x14ac:dyDescent="0.35">
      <c r="A88" s="180"/>
      <c r="B88" s="18" t="s">
        <v>719</v>
      </c>
    </row>
    <row r="89" spans="1:2" ht="15.65" customHeight="1" x14ac:dyDescent="0.35">
      <c r="A89" s="179" t="s">
        <v>728</v>
      </c>
      <c r="B89" s="20" t="s">
        <v>969</v>
      </c>
    </row>
    <row r="90" spans="1:2" ht="15.5" x14ac:dyDescent="0.35">
      <c r="A90" s="179"/>
      <c r="B90" s="129" t="s">
        <v>965</v>
      </c>
    </row>
    <row r="91" spans="1:2" ht="15.5" x14ac:dyDescent="0.35">
      <c r="A91" s="179"/>
      <c r="B91" s="21" t="s">
        <v>497</v>
      </c>
    </row>
    <row r="92" spans="1:2" ht="15.5" x14ac:dyDescent="0.35">
      <c r="A92" s="179"/>
      <c r="B92" s="20" t="s">
        <v>970</v>
      </c>
    </row>
    <row r="93" spans="1:2" ht="62" x14ac:dyDescent="0.35">
      <c r="A93" s="179"/>
      <c r="B93" s="21" t="s">
        <v>729</v>
      </c>
    </row>
    <row r="94" spans="1:2" ht="31" x14ac:dyDescent="0.35">
      <c r="A94" s="179"/>
      <c r="B94" s="21" t="s">
        <v>730</v>
      </c>
    </row>
    <row r="95" spans="1:2" ht="49" customHeight="1" x14ac:dyDescent="0.35">
      <c r="A95" s="179"/>
      <c r="B95" s="20" t="s">
        <v>971</v>
      </c>
    </row>
    <row r="96" spans="1:2" ht="31" x14ac:dyDescent="0.35">
      <c r="A96" s="179"/>
      <c r="B96" s="21" t="s">
        <v>731</v>
      </c>
    </row>
    <row r="97" spans="1:2" ht="143.5" customHeight="1" x14ac:dyDescent="0.35">
      <c r="A97" s="179"/>
      <c r="B97" s="20" t="s">
        <v>972</v>
      </c>
    </row>
    <row r="98" spans="1:2" ht="66" customHeight="1" x14ac:dyDescent="0.35">
      <c r="A98" s="179"/>
      <c r="B98" s="21" t="s">
        <v>732</v>
      </c>
    </row>
    <row r="99" spans="1:2" ht="31" x14ac:dyDescent="0.35">
      <c r="A99" s="179" t="s">
        <v>733</v>
      </c>
      <c r="B99" s="21" t="s">
        <v>734</v>
      </c>
    </row>
    <row r="100" spans="1:2" ht="148" customHeight="1" x14ac:dyDescent="0.35">
      <c r="A100" s="179"/>
      <c r="B100" s="130" t="s">
        <v>735</v>
      </c>
    </row>
    <row r="101" spans="1:2" ht="15.65" customHeight="1" x14ac:dyDescent="0.35">
      <c r="A101" s="179"/>
      <c r="B101" s="21" t="s">
        <v>736</v>
      </c>
    </row>
    <row r="102" spans="1:2" ht="176.15" customHeight="1" x14ac:dyDescent="0.35">
      <c r="A102" s="179"/>
      <c r="B102" s="131" t="s">
        <v>719</v>
      </c>
    </row>
    <row r="103" spans="1:2" ht="31" x14ac:dyDescent="0.35">
      <c r="A103" s="179"/>
      <c r="B103" s="132" t="s">
        <v>737</v>
      </c>
    </row>
    <row r="104" spans="1:2" ht="15.5" x14ac:dyDescent="0.35">
      <c r="A104" s="179"/>
      <c r="B104" s="21" t="s">
        <v>973</v>
      </c>
    </row>
    <row r="105" spans="1:2" ht="15.5" x14ac:dyDescent="0.35">
      <c r="A105" s="180" t="s">
        <v>738</v>
      </c>
      <c r="B105" s="20" t="s">
        <v>965</v>
      </c>
    </row>
    <row r="106" spans="1:2" ht="31" x14ac:dyDescent="0.35">
      <c r="A106" s="180"/>
      <c r="B106" s="18" t="s">
        <v>739</v>
      </c>
    </row>
    <row r="107" spans="1:2" ht="15.5" x14ac:dyDescent="0.35">
      <c r="A107" s="180"/>
      <c r="B107" s="18" t="s">
        <v>495</v>
      </c>
    </row>
    <row r="108" spans="1:2" ht="15.5" x14ac:dyDescent="0.35">
      <c r="A108" s="180"/>
      <c r="B108" s="18" t="s">
        <v>722</v>
      </c>
    </row>
    <row r="109" spans="1:2" ht="15.5" x14ac:dyDescent="0.35">
      <c r="A109" s="180"/>
      <c r="B109" s="20" t="s">
        <v>974</v>
      </c>
    </row>
    <row r="110" spans="1:2" ht="21" customHeight="1" x14ac:dyDescent="0.35">
      <c r="A110" s="180"/>
      <c r="B110" s="20" t="s">
        <v>740</v>
      </c>
    </row>
    <row r="111" spans="1:2" ht="31" x14ac:dyDescent="0.35">
      <c r="A111" s="180"/>
      <c r="B111" s="20" t="s">
        <v>741</v>
      </c>
    </row>
    <row r="112" spans="1:2" ht="31" x14ac:dyDescent="0.35">
      <c r="A112" s="180"/>
      <c r="B112" s="20" t="s">
        <v>742</v>
      </c>
    </row>
    <row r="113" spans="1:2" ht="15.65" customHeight="1" x14ac:dyDescent="0.35">
      <c r="A113" s="181" t="s">
        <v>743</v>
      </c>
      <c r="B113" s="19" t="s">
        <v>975</v>
      </c>
    </row>
    <row r="114" spans="1:2" ht="15.5" x14ac:dyDescent="0.35">
      <c r="A114" s="181"/>
      <c r="B114" s="20" t="s">
        <v>744</v>
      </c>
    </row>
    <row r="115" spans="1:2" ht="15.5" x14ac:dyDescent="0.35">
      <c r="A115" s="181"/>
      <c r="B115" s="20" t="s">
        <v>745</v>
      </c>
    </row>
    <row r="116" spans="1:2" ht="15.5" x14ac:dyDescent="0.35">
      <c r="A116" s="181"/>
      <c r="B116" s="20" t="s">
        <v>746</v>
      </c>
    </row>
    <row r="117" spans="1:2" ht="15.5" x14ac:dyDescent="0.35">
      <c r="A117" s="181"/>
      <c r="B117" s="20" t="s">
        <v>747</v>
      </c>
    </row>
    <row r="118" spans="1:2" ht="15.5" x14ac:dyDescent="0.35">
      <c r="A118" s="182" t="s">
        <v>748</v>
      </c>
      <c r="B118" s="20" t="s">
        <v>749</v>
      </c>
    </row>
    <row r="119" spans="1:2" ht="15.65" customHeight="1" x14ac:dyDescent="0.35">
      <c r="A119" s="183"/>
      <c r="B119" s="19" t="s">
        <v>750</v>
      </c>
    </row>
    <row r="120" spans="1:2" ht="15.5" x14ac:dyDescent="0.35">
      <c r="A120" s="183"/>
      <c r="B120" s="19" t="s">
        <v>751</v>
      </c>
    </row>
    <row r="121" spans="1:2" ht="16.5" customHeight="1" x14ac:dyDescent="0.35">
      <c r="A121" s="183"/>
      <c r="B121" s="19" t="s">
        <v>752</v>
      </c>
    </row>
    <row r="122" spans="1:2" ht="16.5" customHeight="1" x14ac:dyDescent="0.35">
      <c r="A122" s="183"/>
      <c r="B122" s="20" t="s">
        <v>753</v>
      </c>
    </row>
    <row r="123" spans="1:2" ht="16.5" customHeight="1" x14ac:dyDescent="0.35">
      <c r="A123" s="183"/>
      <c r="B123" s="19" t="s">
        <v>754</v>
      </c>
    </row>
    <row r="124" spans="1:2" ht="16.5" customHeight="1" x14ac:dyDescent="0.35">
      <c r="A124" s="183"/>
      <c r="B124" s="19" t="s">
        <v>755</v>
      </c>
    </row>
    <row r="125" spans="1:2" ht="16.5" customHeight="1" x14ac:dyDescent="0.35">
      <c r="A125" s="183"/>
      <c r="B125" s="19" t="s">
        <v>756</v>
      </c>
    </row>
    <row r="126" spans="1:2" ht="15.5" x14ac:dyDescent="0.35">
      <c r="A126" s="183"/>
      <c r="B126" s="20" t="s">
        <v>757</v>
      </c>
    </row>
    <row r="127" spans="1:2" ht="15.5" x14ac:dyDescent="0.35">
      <c r="A127" s="183"/>
      <c r="B127" s="19" t="s">
        <v>750</v>
      </c>
    </row>
    <row r="128" spans="1:2" ht="15.5" x14ac:dyDescent="0.35">
      <c r="A128" s="183"/>
      <c r="B128" s="19" t="s">
        <v>751</v>
      </c>
    </row>
    <row r="129" spans="1:2" ht="15.5" x14ac:dyDescent="0.35">
      <c r="A129" s="183"/>
      <c r="B129" s="19" t="s">
        <v>758</v>
      </c>
    </row>
    <row r="130" spans="1:2" ht="15.5" x14ac:dyDescent="0.35">
      <c r="A130" s="183"/>
      <c r="B130" s="20" t="s">
        <v>759</v>
      </c>
    </row>
    <row r="131" spans="1:2" ht="15.5" x14ac:dyDescent="0.35">
      <c r="A131" s="183"/>
      <c r="B131" s="19" t="s">
        <v>760</v>
      </c>
    </row>
    <row r="132" spans="1:2" ht="15.5" x14ac:dyDescent="0.35">
      <c r="A132" s="183"/>
      <c r="B132" s="19" t="s">
        <v>761</v>
      </c>
    </row>
    <row r="133" spans="1:2" ht="15.5" x14ac:dyDescent="0.35">
      <c r="A133" s="183"/>
      <c r="B133" s="19" t="s">
        <v>762</v>
      </c>
    </row>
    <row r="134" spans="1:2" ht="15.5" x14ac:dyDescent="0.35">
      <c r="A134" s="183"/>
      <c r="B134" s="19" t="s">
        <v>763</v>
      </c>
    </row>
    <row r="135" spans="1:2" ht="15.5" x14ac:dyDescent="0.35">
      <c r="A135" s="183"/>
      <c r="B135" s="19" t="s">
        <v>764</v>
      </c>
    </row>
    <row r="136" spans="1:2" ht="15.5" x14ac:dyDescent="0.35">
      <c r="A136" s="183"/>
      <c r="B136" s="19" t="s">
        <v>765</v>
      </c>
    </row>
    <row r="137" spans="1:2" ht="54.65" customHeight="1" x14ac:dyDescent="0.35">
      <c r="A137" s="183"/>
      <c r="B137" s="19" t="s">
        <v>766</v>
      </c>
    </row>
    <row r="138" spans="1:2" ht="15.5" x14ac:dyDescent="0.35">
      <c r="A138" s="183"/>
      <c r="B138" s="19" t="s">
        <v>767</v>
      </c>
    </row>
    <row r="139" spans="1:2" ht="31" x14ac:dyDescent="0.35">
      <c r="A139" s="183"/>
      <c r="B139" s="19" t="s">
        <v>768</v>
      </c>
    </row>
    <row r="140" spans="1:2" ht="15.5" x14ac:dyDescent="0.35">
      <c r="A140" s="183"/>
      <c r="B140" s="19" t="s">
        <v>491</v>
      </c>
    </row>
    <row r="141" spans="1:2" ht="31" x14ac:dyDescent="0.35">
      <c r="A141" s="183"/>
      <c r="B141" s="19" t="s">
        <v>769</v>
      </c>
    </row>
    <row r="142" spans="1:2" ht="93" x14ac:dyDescent="0.35">
      <c r="A142" s="183"/>
      <c r="B142" s="19" t="s">
        <v>770</v>
      </c>
    </row>
    <row r="143" spans="1:2" ht="15.5" x14ac:dyDescent="0.35">
      <c r="A143" s="183"/>
      <c r="B143" s="19" t="s">
        <v>771</v>
      </c>
    </row>
    <row r="144" spans="1:2" ht="31" x14ac:dyDescent="0.35">
      <c r="A144" s="183"/>
      <c r="B144" s="19" t="s">
        <v>772</v>
      </c>
    </row>
    <row r="145" spans="1:2" ht="15.5" x14ac:dyDescent="0.35">
      <c r="A145" s="184"/>
      <c r="B145" s="133" t="s">
        <v>773</v>
      </c>
    </row>
    <row r="146" spans="1:2" ht="15.5" x14ac:dyDescent="0.35">
      <c r="A146" s="185" t="s">
        <v>774</v>
      </c>
      <c r="B146" s="19" t="s">
        <v>775</v>
      </c>
    </row>
    <row r="147" spans="1:2" ht="15.5" x14ac:dyDescent="0.35">
      <c r="A147" s="186"/>
      <c r="B147" s="19" t="s">
        <v>776</v>
      </c>
    </row>
    <row r="148" spans="1:2" ht="15.5" x14ac:dyDescent="0.35">
      <c r="A148" s="186"/>
      <c r="B148" s="19" t="s">
        <v>777</v>
      </c>
    </row>
    <row r="149" spans="1:2" ht="15.5" x14ac:dyDescent="0.35">
      <c r="A149" s="186"/>
      <c r="B149" s="19" t="s">
        <v>778</v>
      </c>
    </row>
    <row r="150" spans="1:2" ht="15.5" x14ac:dyDescent="0.35">
      <c r="A150" s="186"/>
      <c r="B150" s="19" t="s">
        <v>779</v>
      </c>
    </row>
    <row r="151" spans="1:2" ht="16" thickBot="1" x14ac:dyDescent="0.4">
      <c r="A151" s="187"/>
      <c r="B151" s="134" t="s">
        <v>780</v>
      </c>
    </row>
  </sheetData>
  <mergeCells count="17">
    <mergeCell ref="A99:A104"/>
    <mergeCell ref="A105:A112"/>
    <mergeCell ref="A113:A117"/>
    <mergeCell ref="A118:A145"/>
    <mergeCell ref="A146:A151"/>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0AD06-C65A-4EED-9FDA-2CEF2C5ADCA4}">
  <sheetPr>
    <tabColor theme="0"/>
  </sheetPr>
  <dimension ref="A1:BC156"/>
  <sheetViews>
    <sheetView showGridLines="0" zoomScaleNormal="100" workbookViewId="0">
      <selection activeCell="G27" sqref="G27"/>
    </sheetView>
  </sheetViews>
  <sheetFormatPr defaultRowHeight="15" x14ac:dyDescent="0.35"/>
  <cols>
    <col min="1" max="1" width="17.54296875" bestFit="1" customWidth="1"/>
    <col min="2" max="2" width="9.81640625" bestFit="1" customWidth="1"/>
    <col min="3" max="3" width="16.54296875" bestFit="1" customWidth="1"/>
    <col min="4" max="4" width="14.54296875" bestFit="1" customWidth="1"/>
    <col min="5" max="5" width="15.453125" bestFit="1" customWidth="1"/>
    <col min="6" max="6" width="8" style="52" bestFit="1" customWidth="1"/>
    <col min="7" max="7" width="18.26953125" style="60" customWidth="1"/>
    <col min="8" max="8" width="19.54296875" customWidth="1"/>
    <col min="9" max="9" width="15" customWidth="1"/>
    <col min="12" max="12" width="9.1796875" style="8"/>
  </cols>
  <sheetData>
    <row r="1" spans="1:55" ht="38.5" customHeight="1" x14ac:dyDescent="0.35">
      <c r="A1" s="154" t="s">
        <v>42</v>
      </c>
      <c r="B1" s="154"/>
      <c r="C1" s="154"/>
      <c r="D1" s="154"/>
      <c r="E1" s="154"/>
      <c r="F1" s="154"/>
      <c r="G1" s="154"/>
      <c r="H1" s="8"/>
      <c r="I1" s="8"/>
      <c r="J1" s="8"/>
      <c r="K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55" ht="15.65" customHeight="1" x14ac:dyDescent="0.35">
      <c r="A2" s="155" t="s">
        <v>43</v>
      </c>
      <c r="B2" s="155"/>
      <c r="C2" s="155"/>
      <c r="D2" s="155"/>
      <c r="E2" s="155"/>
      <c r="F2" s="155"/>
      <c r="G2" s="155"/>
      <c r="H2" s="8"/>
      <c r="I2" s="8"/>
      <c r="J2" s="8"/>
      <c r="K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55" ht="15" customHeight="1" x14ac:dyDescent="0.35">
      <c r="A3" s="155"/>
      <c r="B3" s="155"/>
      <c r="C3" s="155"/>
      <c r="D3" s="155"/>
      <c r="E3" s="155"/>
      <c r="F3" s="155"/>
      <c r="G3" s="155"/>
      <c r="H3" s="8"/>
      <c r="I3" s="8"/>
      <c r="J3" s="8"/>
      <c r="K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row>
    <row r="4" spans="1:55" ht="26" x14ac:dyDescent="0.35">
      <c r="A4" s="156" t="s">
        <v>523</v>
      </c>
      <c r="B4" s="156"/>
      <c r="C4" s="156"/>
      <c r="D4" s="156"/>
      <c r="E4" s="156"/>
      <c r="F4" s="156"/>
      <c r="G4" s="156"/>
      <c r="H4" s="62"/>
      <c r="I4" s="8"/>
      <c r="J4" s="8"/>
      <c r="K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55" ht="26" x14ac:dyDescent="0.35">
      <c r="A5" s="138"/>
      <c r="B5" s="138"/>
      <c r="C5" s="138"/>
      <c r="D5" s="138"/>
      <c r="E5" s="138"/>
      <c r="F5" s="138"/>
      <c r="G5" s="138"/>
      <c r="H5" s="62"/>
      <c r="I5" s="8"/>
      <c r="J5" s="8"/>
      <c r="K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55" x14ac:dyDescent="0.35">
      <c r="A6" s="137"/>
      <c r="B6" s="137"/>
      <c r="C6" s="137"/>
      <c r="D6" s="8"/>
      <c r="E6" s="8"/>
      <c r="F6" s="42"/>
      <c r="G6" s="53"/>
      <c r="H6" s="8"/>
      <c r="I6" s="8"/>
      <c r="J6" s="8"/>
      <c r="K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5" x14ac:dyDescent="0.35">
      <c r="A7" s="152" t="s">
        <v>513</v>
      </c>
      <c r="B7" s="152"/>
      <c r="C7" s="152"/>
      <c r="D7" s="63"/>
      <c r="E7" s="8"/>
      <c r="F7" s="42"/>
      <c r="G7" s="53"/>
      <c r="H7" s="8"/>
      <c r="I7" s="8"/>
      <c r="J7" s="8"/>
      <c r="K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row>
    <row r="8" spans="1:55" x14ac:dyDescent="0.35">
      <c r="A8" s="22" t="s">
        <v>511</v>
      </c>
      <c r="B8" s="22" t="s">
        <v>450</v>
      </c>
      <c r="C8" s="22" t="s">
        <v>512</v>
      </c>
      <c r="D8" s="8"/>
      <c r="E8" s="149" t="s">
        <v>525</v>
      </c>
      <c r="F8" s="149"/>
      <c r="G8" s="149"/>
      <c r="H8" s="8"/>
      <c r="I8" s="8"/>
      <c r="J8" s="8"/>
      <c r="K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row>
    <row r="9" spans="1:55" x14ac:dyDescent="0.35">
      <c r="A9" s="9" t="s">
        <v>69</v>
      </c>
      <c r="B9" s="39">
        <v>5312</v>
      </c>
      <c r="C9" s="40">
        <v>14554.87999999901</v>
      </c>
      <c r="D9" s="8"/>
      <c r="E9" s="37" t="s">
        <v>517</v>
      </c>
      <c r="F9" s="43" t="s">
        <v>450</v>
      </c>
      <c r="G9" s="54" t="s">
        <v>518</v>
      </c>
      <c r="H9" s="8"/>
      <c r="I9" s="8"/>
      <c r="J9" s="8"/>
      <c r="K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row>
    <row r="10" spans="1:55" x14ac:dyDescent="0.35">
      <c r="A10" s="9" t="s">
        <v>452</v>
      </c>
      <c r="B10" s="11">
        <v>259157</v>
      </c>
      <c r="C10" s="23">
        <v>248790.71999938597</v>
      </c>
      <c r="D10" s="8"/>
      <c r="E10" s="38" t="s">
        <v>519</v>
      </c>
      <c r="F10" s="44">
        <v>22586</v>
      </c>
      <c r="G10" s="36">
        <v>0.99353362952535962</v>
      </c>
      <c r="H10" s="8"/>
      <c r="I10" s="8"/>
      <c r="J10" s="8"/>
      <c r="K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55" x14ac:dyDescent="0.35">
      <c r="A11" s="9" t="s">
        <v>515</v>
      </c>
      <c r="B11" s="39">
        <v>13645</v>
      </c>
      <c r="C11" s="40">
        <v>2456.0999999998658</v>
      </c>
      <c r="D11" s="8"/>
      <c r="E11" s="38" t="s">
        <v>520</v>
      </c>
      <c r="F11" s="45">
        <v>147</v>
      </c>
      <c r="G11" s="41">
        <v>6.4663704746403903E-3</v>
      </c>
      <c r="H11" s="8"/>
      <c r="I11" s="8"/>
      <c r="J11" s="8"/>
      <c r="K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55" x14ac:dyDescent="0.35">
      <c r="A12" s="9" t="s">
        <v>514</v>
      </c>
      <c r="B12" s="11">
        <v>15053</v>
      </c>
      <c r="C12" s="23">
        <v>0</v>
      </c>
      <c r="D12" s="63"/>
      <c r="E12" s="10" t="s">
        <v>0</v>
      </c>
      <c r="F12" s="46">
        <v>22733</v>
      </c>
      <c r="G12" s="55">
        <v>1</v>
      </c>
      <c r="H12" s="8"/>
      <c r="I12" s="8"/>
      <c r="J12" s="8"/>
      <c r="K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55" x14ac:dyDescent="0.35">
      <c r="A13" s="10" t="s">
        <v>0</v>
      </c>
      <c r="B13" s="12">
        <v>293167</v>
      </c>
      <c r="C13" s="24">
        <v>265801.69999920804</v>
      </c>
      <c r="D13" s="8"/>
      <c r="E13" s="150" t="s">
        <v>521</v>
      </c>
      <c r="F13" s="150"/>
      <c r="G13" s="150"/>
      <c r="H13" s="8"/>
      <c r="I13" s="8"/>
      <c r="J13" s="8"/>
      <c r="K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55" x14ac:dyDescent="0.35">
      <c r="A14" s="153" t="s">
        <v>829</v>
      </c>
      <c r="B14" s="153"/>
      <c r="C14" s="153"/>
      <c r="D14" s="8"/>
      <c r="E14" s="142"/>
      <c r="F14" s="47"/>
      <c r="G14" s="56"/>
      <c r="H14" s="8"/>
      <c r="I14" s="8"/>
      <c r="J14" s="8"/>
      <c r="K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55" x14ac:dyDescent="0.35">
      <c r="A15" s="136"/>
      <c r="B15" s="136"/>
      <c r="C15" s="136"/>
      <c r="D15" s="8"/>
      <c r="E15" s="25"/>
      <c r="F15" s="48"/>
      <c r="G15" s="57"/>
      <c r="H15" s="8"/>
      <c r="I15" s="8"/>
      <c r="J15" s="8"/>
      <c r="K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55" ht="29.5" customHeight="1" x14ac:dyDescent="0.35">
      <c r="A16" s="152" t="s">
        <v>524</v>
      </c>
      <c r="B16" s="152"/>
      <c r="C16" s="152"/>
      <c r="D16" s="8"/>
      <c r="E16" s="149" t="s">
        <v>526</v>
      </c>
      <c r="F16" s="149"/>
      <c r="G16" s="149"/>
      <c r="H16" s="8"/>
      <c r="I16" s="8"/>
      <c r="J16" s="8"/>
      <c r="K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55" x14ac:dyDescent="0.35">
      <c r="A17" s="22" t="s">
        <v>449</v>
      </c>
      <c r="B17" s="22" t="s">
        <v>450</v>
      </c>
      <c r="C17" s="22" t="s">
        <v>46</v>
      </c>
      <c r="D17" s="8"/>
      <c r="E17" s="37" t="s">
        <v>517</v>
      </c>
      <c r="F17" s="49" t="s">
        <v>450</v>
      </c>
      <c r="G17" s="58" t="s">
        <v>518</v>
      </c>
      <c r="H17" s="8"/>
      <c r="I17" s="8"/>
      <c r="J17" s="8"/>
      <c r="K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55" x14ac:dyDescent="0.35">
      <c r="A18" s="9" t="s">
        <v>451</v>
      </c>
      <c r="B18" s="11">
        <v>92867</v>
      </c>
      <c r="C18" s="11">
        <v>599.54359460303442</v>
      </c>
      <c r="D18" s="8"/>
      <c r="E18" s="38" t="s">
        <v>519</v>
      </c>
      <c r="F18" s="44">
        <v>3188</v>
      </c>
      <c r="G18" s="36">
        <v>0.95592203898050976</v>
      </c>
      <c r="H18" s="8"/>
      <c r="I18" s="8"/>
      <c r="J18" s="8"/>
      <c r="K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row>
    <row r="19" spans="1:55" x14ac:dyDescent="0.35">
      <c r="A19" s="9" t="s">
        <v>478</v>
      </c>
      <c r="B19" s="11">
        <v>239</v>
      </c>
      <c r="C19" s="11">
        <v>1177.6652719665271</v>
      </c>
      <c r="D19" s="8"/>
      <c r="E19" s="38" t="s">
        <v>520</v>
      </c>
      <c r="F19" s="44">
        <v>147</v>
      </c>
      <c r="G19" s="36">
        <v>4.4077961019490255E-2</v>
      </c>
      <c r="H19" s="8"/>
      <c r="I19" s="8"/>
      <c r="J19" s="8"/>
      <c r="K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35">
      <c r="A20" s="9" t="s">
        <v>477</v>
      </c>
      <c r="B20" s="39">
        <v>199869</v>
      </c>
      <c r="C20" s="39">
        <v>335.90611350434534</v>
      </c>
      <c r="D20" s="8"/>
      <c r="E20" s="10" t="s">
        <v>0</v>
      </c>
      <c r="F20" s="46">
        <v>3335</v>
      </c>
      <c r="G20" s="55">
        <v>1</v>
      </c>
      <c r="H20" s="8"/>
      <c r="I20" s="8"/>
      <c r="J20" s="8"/>
      <c r="K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x14ac:dyDescent="0.35">
      <c r="A21" s="9" t="s">
        <v>479</v>
      </c>
      <c r="B21" s="39">
        <v>192</v>
      </c>
      <c r="C21" s="39">
        <v>1087.1458333333333</v>
      </c>
      <c r="D21" s="8"/>
      <c r="E21" s="150" t="s">
        <v>527</v>
      </c>
      <c r="F21" s="150"/>
      <c r="G21" s="150"/>
      <c r="H21" s="8"/>
      <c r="I21" s="8"/>
      <c r="J21" s="8"/>
      <c r="K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x14ac:dyDescent="0.35">
      <c r="A22" s="10" t="s">
        <v>0</v>
      </c>
      <c r="B22" s="12">
        <v>293167</v>
      </c>
      <c r="C22" s="12">
        <v>420.59722956540128</v>
      </c>
      <c r="D22" s="8"/>
      <c r="E22" s="150" t="s">
        <v>521</v>
      </c>
      <c r="F22" s="150"/>
      <c r="G22" s="150"/>
      <c r="H22" s="8"/>
      <c r="I22" s="8"/>
      <c r="J22" s="8"/>
      <c r="K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spans="1:55" x14ac:dyDescent="0.35">
      <c r="A23" s="153" t="s">
        <v>829</v>
      </c>
      <c r="B23" s="153"/>
      <c r="C23" s="153"/>
      <c r="D23" s="8"/>
      <c r="E23" s="137"/>
      <c r="F23" s="50"/>
      <c r="G23" s="53"/>
      <c r="H23" s="8"/>
      <c r="I23" s="8"/>
      <c r="J23" s="8"/>
      <c r="K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spans="1:55" x14ac:dyDescent="0.35">
      <c r="A24" s="153" t="s">
        <v>828</v>
      </c>
      <c r="B24" s="153"/>
      <c r="C24" s="153"/>
      <c r="D24" s="8"/>
      <c r="F24" s="51"/>
      <c r="G24" s="59"/>
      <c r="I24" s="8"/>
      <c r="J24" s="8"/>
      <c r="K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35">
      <c r="A25" s="151"/>
      <c r="B25" s="151"/>
      <c r="C25" s="151"/>
      <c r="D25" s="8"/>
      <c r="E25" s="8"/>
      <c r="F25" s="42"/>
      <c r="G25" s="53"/>
      <c r="H25" s="8"/>
      <c r="I25" s="8"/>
      <c r="J25" s="8"/>
      <c r="K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spans="1:55" x14ac:dyDescent="0.35">
      <c r="A26" s="151"/>
      <c r="B26" s="151"/>
      <c r="C26" s="151"/>
      <c r="D26" s="8"/>
      <c r="E26" s="8"/>
      <c r="F26" s="42"/>
      <c r="G26" s="53"/>
      <c r="H26" s="8"/>
      <c r="I26" s="8"/>
      <c r="J26" s="8"/>
      <c r="K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1:55" ht="39" customHeight="1" thickBot="1" x14ac:dyDescent="0.4">
      <c r="A27" s="151" t="s">
        <v>827</v>
      </c>
      <c r="B27" s="151"/>
      <c r="C27" s="151"/>
      <c r="D27" s="8"/>
      <c r="E27" s="8"/>
      <c r="F27" s="42"/>
      <c r="G27" s="53"/>
      <c r="H27" s="8"/>
      <c r="I27" s="8"/>
      <c r="J27" s="8"/>
      <c r="K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spans="1:55" ht="30.5" thickBot="1" x14ac:dyDescent="0.4">
      <c r="A28" s="26" t="s">
        <v>481</v>
      </c>
      <c r="B28" s="26" t="s">
        <v>450</v>
      </c>
      <c r="C28" s="26" t="s">
        <v>482</v>
      </c>
      <c r="D28" s="8"/>
      <c r="E28" s="8"/>
      <c r="F28" s="42"/>
      <c r="G28" s="53"/>
      <c r="H28" s="8"/>
      <c r="I28" s="8"/>
      <c r="J28" s="8"/>
      <c r="K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spans="1:55" ht="16" thickBot="1" x14ac:dyDescent="0.4">
      <c r="A29" s="27" t="s">
        <v>0</v>
      </c>
      <c r="B29" s="28">
        <v>293167</v>
      </c>
      <c r="C29" s="29">
        <v>420.59722956540128</v>
      </c>
      <c r="D29" s="8"/>
      <c r="E29" s="8"/>
      <c r="F29" s="42"/>
      <c r="G29" s="53"/>
      <c r="H29" s="8"/>
      <c r="I29" s="8"/>
      <c r="J29" s="8"/>
      <c r="K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5.5" thickBot="1" x14ac:dyDescent="0.4">
      <c r="A30" s="33" t="s">
        <v>453</v>
      </c>
      <c r="B30" s="34">
        <v>5109</v>
      </c>
      <c r="C30" s="35">
        <v>616.25993345077313</v>
      </c>
      <c r="E30" s="8"/>
      <c r="F30" s="42"/>
      <c r="G30" s="53"/>
      <c r="H30" s="8"/>
      <c r="I30" s="8"/>
      <c r="J30" s="8"/>
      <c r="K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6" thickBot="1" x14ac:dyDescent="0.4">
      <c r="A31" s="30" t="s">
        <v>69</v>
      </c>
      <c r="B31" s="31">
        <v>320</v>
      </c>
      <c r="C31" s="32">
        <v>532.19687499999998</v>
      </c>
      <c r="E31" s="141"/>
      <c r="F31" s="42"/>
      <c r="G31" s="53"/>
      <c r="H31" s="8"/>
      <c r="I31" s="8"/>
      <c r="J31" s="8"/>
      <c r="K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spans="1:55" ht="16" thickBot="1" x14ac:dyDescent="0.4">
      <c r="A32" s="30" t="s">
        <v>452</v>
      </c>
      <c r="B32" s="31">
        <v>4376</v>
      </c>
      <c r="C32" s="32">
        <v>505.81741316270569</v>
      </c>
      <c r="E32" s="141"/>
      <c r="F32" s="42"/>
      <c r="G32" s="53"/>
      <c r="H32" s="8"/>
      <c r="I32" s="8"/>
      <c r="J32" s="8"/>
      <c r="K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spans="1:55" ht="16" thickBot="1" x14ac:dyDescent="0.4">
      <c r="A33" s="30" t="s">
        <v>19</v>
      </c>
      <c r="B33" s="31">
        <v>411</v>
      </c>
      <c r="C33" s="32">
        <v>1860.2481751824816</v>
      </c>
      <c r="E33" s="141"/>
      <c r="F33" s="42"/>
      <c r="G33" s="53"/>
      <c r="H33" s="8"/>
      <c r="I33" s="8"/>
      <c r="J33" s="8"/>
      <c r="K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spans="1:55" ht="16" thickBot="1" x14ac:dyDescent="0.4">
      <c r="A34" s="30" t="s">
        <v>516</v>
      </c>
      <c r="B34" s="31">
        <v>2</v>
      </c>
      <c r="C34" s="32">
        <v>75</v>
      </c>
      <c r="E34" s="141"/>
      <c r="F34" s="42"/>
      <c r="G34" s="53"/>
      <c r="H34" s="8"/>
      <c r="I34" s="8"/>
      <c r="J34" s="8"/>
      <c r="K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ht="15.5" thickBot="1" x14ac:dyDescent="0.4">
      <c r="A35" s="33" t="s">
        <v>454</v>
      </c>
      <c r="B35" s="34">
        <v>3575</v>
      </c>
      <c r="C35" s="35">
        <v>631.88559440559436</v>
      </c>
      <c r="E35" s="141"/>
      <c r="F35" s="42"/>
      <c r="G35" s="53"/>
      <c r="H35" s="8"/>
      <c r="I35" s="8"/>
      <c r="J35" s="8"/>
      <c r="K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1:55" ht="16" thickBot="1" x14ac:dyDescent="0.4">
      <c r="A36" s="30" t="s">
        <v>69</v>
      </c>
      <c r="B36" s="31">
        <v>72</v>
      </c>
      <c r="C36" s="32">
        <v>430.125</v>
      </c>
      <c r="E36" s="141"/>
      <c r="F36" s="42"/>
      <c r="G36" s="53"/>
      <c r="H36" s="8"/>
      <c r="I36" s="8"/>
      <c r="J36" s="8"/>
      <c r="K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spans="1:55" ht="16" thickBot="1" x14ac:dyDescent="0.4">
      <c r="A37" s="30" t="s">
        <v>452</v>
      </c>
      <c r="B37" s="31">
        <v>3325</v>
      </c>
      <c r="C37" s="32">
        <v>582.11879699248118</v>
      </c>
      <c r="E37" s="141"/>
      <c r="F37" s="42"/>
      <c r="G37" s="53"/>
      <c r="H37" s="8"/>
      <c r="I37" s="8"/>
      <c r="J37" s="8"/>
      <c r="K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spans="1:55" ht="16" thickBot="1" x14ac:dyDescent="0.4">
      <c r="A38" s="30" t="s">
        <v>19</v>
      </c>
      <c r="B38" s="31">
        <v>178</v>
      </c>
      <c r="C38" s="32">
        <v>1643.129213483146</v>
      </c>
      <c r="E38" s="141"/>
      <c r="F38" s="42"/>
      <c r="G38" s="53"/>
      <c r="H38" s="8"/>
      <c r="I38" s="8"/>
      <c r="J38" s="8"/>
      <c r="K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spans="1:55" ht="16" thickBot="1" x14ac:dyDescent="0.4">
      <c r="A39" s="30" t="s">
        <v>516</v>
      </c>
      <c r="B39" s="31"/>
      <c r="C39" s="32"/>
      <c r="E39" s="141"/>
      <c r="F39" s="42"/>
      <c r="G39" s="53"/>
      <c r="H39" s="8"/>
      <c r="I39" s="8"/>
      <c r="J39" s="8"/>
      <c r="K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5.5" thickBot="1" x14ac:dyDescent="0.4">
      <c r="A40" s="33" t="s">
        <v>455</v>
      </c>
      <c r="B40" s="34">
        <v>10430</v>
      </c>
      <c r="C40" s="35">
        <v>304.93652924256952</v>
      </c>
      <c r="E40" s="141"/>
      <c r="F40" s="42"/>
      <c r="G40" s="53"/>
      <c r="H40" s="8"/>
      <c r="I40" s="8"/>
      <c r="J40" s="8"/>
      <c r="K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6" thickBot="1" x14ac:dyDescent="0.4">
      <c r="A41" s="30" t="s">
        <v>69</v>
      </c>
      <c r="B41" s="31">
        <v>109</v>
      </c>
      <c r="C41" s="32">
        <v>287.97247706422019</v>
      </c>
      <c r="E41" s="141"/>
      <c r="F41" s="42"/>
      <c r="G41" s="53"/>
      <c r="H41" s="8"/>
      <c r="I41" s="8"/>
      <c r="J41" s="8"/>
      <c r="K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spans="1:55" ht="16" thickBot="1" x14ac:dyDescent="0.4">
      <c r="A42" s="30" t="s">
        <v>452</v>
      </c>
      <c r="B42" s="31">
        <v>10303</v>
      </c>
      <c r="C42" s="32">
        <v>305.00543531010385</v>
      </c>
      <c r="E42" s="141"/>
      <c r="F42" s="42"/>
      <c r="G42" s="53"/>
      <c r="H42" s="8"/>
      <c r="I42" s="8"/>
      <c r="J42" s="8"/>
      <c r="K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spans="1:55" ht="16" thickBot="1" x14ac:dyDescent="0.4">
      <c r="A43" s="30" t="s">
        <v>19</v>
      </c>
      <c r="B43" s="31">
        <v>7</v>
      </c>
      <c r="C43" s="32">
        <v>850.14285714285711</v>
      </c>
      <c r="E43" s="141"/>
      <c r="F43" s="42"/>
      <c r="G43" s="53"/>
      <c r="H43" s="8"/>
      <c r="I43" s="8"/>
      <c r="J43" s="8"/>
      <c r="K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spans="1:55" ht="16" thickBot="1" x14ac:dyDescent="0.4">
      <c r="A44" s="30" t="s">
        <v>516</v>
      </c>
      <c r="B44" s="31">
        <v>11</v>
      </c>
      <c r="C44" s="32">
        <v>61.545454545454547</v>
      </c>
      <c r="E44" s="141"/>
      <c r="F44" s="42"/>
      <c r="G44" s="53"/>
      <c r="H44" s="8"/>
      <c r="I44" s="8"/>
      <c r="J44" s="8"/>
      <c r="K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ht="15.5" thickBot="1" x14ac:dyDescent="0.4">
      <c r="A45" s="33" t="s">
        <v>456</v>
      </c>
      <c r="B45" s="34">
        <v>697</v>
      </c>
      <c r="C45" s="35">
        <v>839.64562410329984</v>
      </c>
      <c r="E45" s="141"/>
      <c r="F45" s="42"/>
      <c r="G45" s="53"/>
      <c r="H45" s="8"/>
      <c r="I45" s="8"/>
      <c r="J45" s="8"/>
      <c r="K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spans="1:55" ht="16" thickBot="1" x14ac:dyDescent="0.4">
      <c r="A46" s="30" t="s">
        <v>69</v>
      </c>
      <c r="B46" s="31">
        <v>6</v>
      </c>
      <c r="C46" s="32">
        <v>556.5</v>
      </c>
      <c r="E46" s="141"/>
      <c r="F46" s="42"/>
      <c r="G46" s="53"/>
      <c r="H46" s="8"/>
      <c r="I46" s="8"/>
      <c r="J46" s="8"/>
      <c r="K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1:55" ht="16" thickBot="1" x14ac:dyDescent="0.4">
      <c r="A47" s="30" t="s">
        <v>452</v>
      </c>
      <c r="B47" s="31">
        <v>330</v>
      </c>
      <c r="C47" s="32">
        <v>227.07878787878789</v>
      </c>
      <c r="E47" s="141"/>
      <c r="F47" s="42"/>
      <c r="G47" s="53"/>
      <c r="H47" s="8"/>
      <c r="I47" s="8"/>
      <c r="J47" s="8"/>
      <c r="K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spans="1:55" ht="16" thickBot="1" x14ac:dyDescent="0.4">
      <c r="A48" s="30" t="s">
        <v>19</v>
      </c>
      <c r="B48" s="31">
        <v>361</v>
      </c>
      <c r="C48" s="32">
        <v>1404.3157894736842</v>
      </c>
      <c r="E48" s="141"/>
      <c r="F48" s="42"/>
      <c r="G48" s="53"/>
      <c r="H48" s="8"/>
      <c r="I48" s="8"/>
      <c r="J48" s="8"/>
      <c r="K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1:55" ht="15.5" thickBot="1" x14ac:dyDescent="0.4">
      <c r="A49" s="33" t="s">
        <v>457</v>
      </c>
      <c r="B49" s="34">
        <v>16045</v>
      </c>
      <c r="C49" s="35">
        <v>603.09890931754444</v>
      </c>
      <c r="E49" s="141"/>
      <c r="F49" s="42"/>
      <c r="G49" s="53"/>
      <c r="H49" s="8"/>
      <c r="I49" s="8"/>
      <c r="J49" s="8"/>
      <c r="K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ht="16" thickBot="1" x14ac:dyDescent="0.4">
      <c r="A50" s="30" t="s">
        <v>69</v>
      </c>
      <c r="B50" s="31">
        <v>260</v>
      </c>
      <c r="C50" s="32">
        <v>543.89230769230767</v>
      </c>
      <c r="E50" s="141"/>
      <c r="F50" s="42"/>
      <c r="G50" s="53"/>
      <c r="H50" s="8"/>
      <c r="I50" s="8"/>
      <c r="J50" s="8"/>
      <c r="K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spans="1:55" ht="16" thickBot="1" x14ac:dyDescent="0.4">
      <c r="A51" s="30" t="s">
        <v>452</v>
      </c>
      <c r="B51" s="31">
        <v>14549</v>
      </c>
      <c r="C51" s="32">
        <v>480.988590281119</v>
      </c>
      <c r="E51" s="141"/>
      <c r="F51" s="42"/>
      <c r="G51" s="53"/>
      <c r="H51" s="8"/>
      <c r="I51" s="8"/>
      <c r="J51" s="8"/>
      <c r="K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spans="1:55" ht="16" thickBot="1" x14ac:dyDescent="0.4">
      <c r="A52" s="30" t="s">
        <v>19</v>
      </c>
      <c r="B52" s="31">
        <v>1231</v>
      </c>
      <c r="C52" s="32">
        <v>2061.0064987814785</v>
      </c>
      <c r="E52" s="141"/>
      <c r="F52" s="42"/>
      <c r="G52" s="53"/>
      <c r="H52" s="8"/>
      <c r="I52" s="8"/>
      <c r="J52" s="8"/>
      <c r="K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6" thickBot="1" x14ac:dyDescent="0.4">
      <c r="A53" s="30" t="s">
        <v>516</v>
      </c>
      <c r="B53" s="31">
        <v>5</v>
      </c>
      <c r="C53" s="32">
        <v>61.6</v>
      </c>
      <c r="E53" s="141"/>
      <c r="F53" s="42"/>
      <c r="G53" s="53"/>
      <c r="H53" s="8"/>
      <c r="I53" s="8"/>
      <c r="J53" s="8"/>
      <c r="K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5.5" thickBot="1" x14ac:dyDescent="0.4">
      <c r="A54" s="33" t="s">
        <v>458</v>
      </c>
      <c r="B54" s="34">
        <v>1763</v>
      </c>
      <c r="C54" s="35">
        <v>602.2773681225184</v>
      </c>
      <c r="E54" s="141"/>
      <c r="F54" s="42"/>
      <c r="G54" s="53"/>
      <c r="H54" s="8"/>
      <c r="I54" s="8"/>
      <c r="J54" s="8"/>
      <c r="K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spans="1:55" ht="16" thickBot="1" x14ac:dyDescent="0.4">
      <c r="A55" s="30" t="s">
        <v>69</v>
      </c>
      <c r="B55" s="31">
        <v>68</v>
      </c>
      <c r="C55" s="32">
        <v>395.88235294117646</v>
      </c>
      <c r="E55" s="141"/>
      <c r="F55" s="42"/>
      <c r="G55" s="53"/>
      <c r="H55" s="8"/>
      <c r="I55" s="8"/>
      <c r="J55" s="8"/>
      <c r="K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1:55" ht="16" thickBot="1" x14ac:dyDescent="0.4">
      <c r="A56" s="30" t="s">
        <v>452</v>
      </c>
      <c r="B56" s="31">
        <v>1679</v>
      </c>
      <c r="C56" s="32">
        <v>603.19594997022034</v>
      </c>
      <c r="E56" s="141"/>
      <c r="F56" s="42"/>
      <c r="G56" s="53"/>
      <c r="H56" s="8"/>
      <c r="I56" s="8"/>
      <c r="J56" s="8"/>
      <c r="K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spans="1:55" ht="16" thickBot="1" x14ac:dyDescent="0.4">
      <c r="A57" s="30" t="s">
        <v>19</v>
      </c>
      <c r="B57" s="31">
        <v>15</v>
      </c>
      <c r="C57" s="32">
        <v>1467.9333333333334</v>
      </c>
      <c r="E57" s="141"/>
      <c r="F57" s="42"/>
      <c r="G57" s="53"/>
      <c r="H57" s="8"/>
      <c r="I57" s="8"/>
      <c r="J57" s="8"/>
      <c r="K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spans="1:55" ht="16" thickBot="1" x14ac:dyDescent="0.4">
      <c r="A58" s="30" t="s">
        <v>516</v>
      </c>
      <c r="B58" s="31">
        <v>1</v>
      </c>
      <c r="C58" s="32">
        <v>110</v>
      </c>
      <c r="E58" s="141"/>
      <c r="F58" s="42"/>
      <c r="G58" s="53"/>
      <c r="H58" s="8"/>
      <c r="I58" s="8"/>
      <c r="J58" s="8"/>
      <c r="K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spans="1:55" ht="15.5" thickBot="1" x14ac:dyDescent="0.4">
      <c r="A59" s="33" t="s">
        <v>459</v>
      </c>
      <c r="B59" s="34">
        <v>3227</v>
      </c>
      <c r="C59" s="35">
        <v>503.15494267121164</v>
      </c>
      <c r="E59" s="141"/>
      <c r="F59" s="42"/>
      <c r="G59" s="53"/>
      <c r="H59" s="8"/>
      <c r="I59" s="8"/>
      <c r="J59" s="8"/>
      <c r="K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ht="16" thickBot="1" x14ac:dyDescent="0.4">
      <c r="A60" s="30" t="s">
        <v>69</v>
      </c>
      <c r="B60" s="31">
        <v>21</v>
      </c>
      <c r="C60" s="32">
        <v>461.1904761904762</v>
      </c>
      <c r="E60" s="141"/>
      <c r="F60" s="42"/>
      <c r="G60" s="53"/>
      <c r="H60" s="8"/>
      <c r="I60" s="8"/>
      <c r="J60" s="8"/>
      <c r="K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spans="1:55" ht="16" thickBot="1" x14ac:dyDescent="0.4">
      <c r="A61" s="30" t="s">
        <v>452</v>
      </c>
      <c r="B61" s="31">
        <v>3086</v>
      </c>
      <c r="C61" s="32">
        <v>438.04244977316915</v>
      </c>
      <c r="E61" s="141"/>
      <c r="F61" s="42"/>
      <c r="G61" s="53"/>
      <c r="H61" s="8"/>
      <c r="I61" s="8"/>
      <c r="J61" s="8"/>
      <c r="K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1:55" ht="16" thickBot="1" x14ac:dyDescent="0.4">
      <c r="A62" s="30" t="s">
        <v>19</v>
      </c>
      <c r="B62" s="31">
        <v>118</v>
      </c>
      <c r="C62" s="32">
        <v>2215.8389830508477</v>
      </c>
      <c r="E62" s="141"/>
      <c r="F62" s="42"/>
      <c r="G62" s="53"/>
      <c r="H62" s="8"/>
      <c r="I62" s="8"/>
      <c r="J62" s="8"/>
      <c r="K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spans="1:55" ht="16" thickBot="1" x14ac:dyDescent="0.4">
      <c r="A63" s="30" t="s">
        <v>516</v>
      </c>
      <c r="B63" s="31">
        <v>2</v>
      </c>
      <c r="C63" s="32">
        <v>364</v>
      </c>
      <c r="E63" s="141"/>
      <c r="F63" s="42"/>
      <c r="G63" s="53"/>
      <c r="H63" s="8"/>
      <c r="I63" s="8"/>
      <c r="J63" s="8"/>
      <c r="K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spans="1:55" ht="15.5" thickBot="1" x14ac:dyDescent="0.4">
      <c r="A64" s="33" t="s">
        <v>522</v>
      </c>
      <c r="B64" s="34">
        <v>9610</v>
      </c>
      <c r="C64" s="35">
        <v>901.69490114464099</v>
      </c>
      <c r="E64" s="141"/>
      <c r="F64" s="42"/>
      <c r="G64" s="53"/>
      <c r="H64" s="8"/>
      <c r="I64" s="8"/>
      <c r="J64" s="8"/>
      <c r="K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spans="1:55" ht="16" thickBot="1" x14ac:dyDescent="0.4">
      <c r="A65" s="30" t="s">
        <v>69</v>
      </c>
      <c r="B65" s="31">
        <v>59</v>
      </c>
      <c r="C65" s="32">
        <v>821.77966101694915</v>
      </c>
      <c r="E65" s="141"/>
      <c r="F65" s="42"/>
      <c r="G65" s="53"/>
      <c r="H65" s="8"/>
      <c r="I65" s="8"/>
      <c r="J65" s="8"/>
      <c r="K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spans="1:55" ht="16" thickBot="1" x14ac:dyDescent="0.4">
      <c r="A66" s="30" t="s">
        <v>452</v>
      </c>
      <c r="B66" s="31">
        <v>8736</v>
      </c>
      <c r="C66" s="32">
        <v>771.78800366300368</v>
      </c>
      <c r="E66" s="141"/>
      <c r="F66" s="42"/>
      <c r="G66" s="53"/>
      <c r="H66" s="8"/>
      <c r="I66" s="8"/>
      <c r="J66" s="8"/>
      <c r="K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1:55" ht="16" thickBot="1" x14ac:dyDescent="0.4">
      <c r="A67" s="30" t="s">
        <v>19</v>
      </c>
      <c r="B67" s="31">
        <v>814</v>
      </c>
      <c r="C67" s="32">
        <v>2302.6744471744473</v>
      </c>
      <c r="E67" s="141"/>
      <c r="F67" s="42"/>
      <c r="G67" s="53"/>
      <c r="H67" s="8"/>
      <c r="I67" s="8"/>
      <c r="J67" s="8"/>
      <c r="K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spans="1:55" ht="16" thickBot="1" x14ac:dyDescent="0.4">
      <c r="A68" s="30" t="s">
        <v>516</v>
      </c>
      <c r="B68" s="31">
        <v>1</v>
      </c>
      <c r="C68" s="32">
        <v>86</v>
      </c>
      <c r="E68" s="141"/>
      <c r="F68" s="42"/>
      <c r="G68" s="53"/>
      <c r="H68" s="8"/>
      <c r="I68" s="8"/>
      <c r="J68" s="8"/>
      <c r="K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spans="1:55" ht="15.5" thickBot="1" x14ac:dyDescent="0.4">
      <c r="A69" s="33" t="s">
        <v>460</v>
      </c>
      <c r="B69" s="34">
        <v>17092</v>
      </c>
      <c r="C69" s="35">
        <v>177.80300725485608</v>
      </c>
      <c r="E69" s="141"/>
      <c r="F69" s="42"/>
      <c r="G69" s="53"/>
      <c r="H69" s="8"/>
      <c r="I69" s="8"/>
      <c r="J69" s="8"/>
      <c r="K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6" thickBot="1" x14ac:dyDescent="0.4">
      <c r="A70" s="30" t="s">
        <v>69</v>
      </c>
      <c r="B70" s="31">
        <v>115</v>
      </c>
      <c r="C70" s="32">
        <v>429.78260869565219</v>
      </c>
      <c r="E70" s="141"/>
      <c r="F70" s="42"/>
      <c r="G70" s="53"/>
      <c r="H70" s="8"/>
      <c r="I70" s="8"/>
      <c r="J70" s="8"/>
      <c r="K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6" thickBot="1" x14ac:dyDescent="0.4">
      <c r="A71" s="30" t="s">
        <v>452</v>
      </c>
      <c r="B71" s="31">
        <v>10579</v>
      </c>
      <c r="C71" s="32">
        <v>177.15086492107005</v>
      </c>
      <c r="E71" s="141"/>
      <c r="F71" s="42"/>
      <c r="G71" s="53"/>
      <c r="H71" s="8"/>
      <c r="I71" s="8"/>
      <c r="J71" s="8"/>
      <c r="K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spans="1:55" ht="16" thickBot="1" x14ac:dyDescent="0.4">
      <c r="A72" s="30" t="s">
        <v>19</v>
      </c>
      <c r="B72" s="31">
        <v>403</v>
      </c>
      <c r="C72" s="32">
        <v>1273.3672456575682</v>
      </c>
      <c r="E72" s="141"/>
      <c r="F72" s="42"/>
      <c r="G72" s="53"/>
      <c r="H72" s="8"/>
      <c r="I72" s="8"/>
      <c r="J72" s="8"/>
      <c r="K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spans="1:55" ht="16" thickBot="1" x14ac:dyDescent="0.4">
      <c r="A73" s="30" t="s">
        <v>516</v>
      </c>
      <c r="B73" s="31">
        <v>5995</v>
      </c>
      <c r="C73" s="32">
        <v>100.47339449541285</v>
      </c>
      <c r="E73" s="141"/>
      <c r="F73" s="42"/>
      <c r="G73" s="53"/>
      <c r="H73" s="8"/>
      <c r="I73" s="8"/>
      <c r="J73" s="8"/>
      <c r="K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1:55" ht="15.5" thickBot="1" x14ac:dyDescent="0.4">
      <c r="A74" s="33" t="s">
        <v>510</v>
      </c>
      <c r="B74" s="34">
        <v>40107</v>
      </c>
      <c r="C74" s="35">
        <v>186.408831376069</v>
      </c>
      <c r="E74" s="141"/>
      <c r="F74" s="42"/>
      <c r="G74" s="53"/>
      <c r="H74" s="8"/>
      <c r="I74" s="8"/>
      <c r="J74" s="8"/>
      <c r="K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spans="1:55" ht="16" thickBot="1" x14ac:dyDescent="0.4">
      <c r="A75" s="30" t="s">
        <v>69</v>
      </c>
      <c r="B75" s="31">
        <v>222</v>
      </c>
      <c r="C75" s="32">
        <v>382.41891891891891</v>
      </c>
      <c r="E75" s="141"/>
      <c r="F75" s="42"/>
      <c r="G75" s="53"/>
      <c r="H75" s="8"/>
      <c r="I75" s="8"/>
      <c r="J75" s="8"/>
      <c r="K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spans="1:55" ht="16" thickBot="1" x14ac:dyDescent="0.4">
      <c r="A76" s="30" t="s">
        <v>452</v>
      </c>
      <c r="B76" s="31">
        <v>36542</v>
      </c>
      <c r="C76" s="32">
        <v>191.52356192873953</v>
      </c>
      <c r="E76" s="141"/>
      <c r="F76" s="42"/>
      <c r="G76" s="53"/>
      <c r="H76" s="8"/>
      <c r="I76" s="8"/>
      <c r="J76" s="8"/>
      <c r="K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spans="1:55" ht="16" thickBot="1" x14ac:dyDescent="0.4">
      <c r="A77" s="30" t="s">
        <v>19</v>
      </c>
      <c r="B77" s="31">
        <v>8</v>
      </c>
      <c r="C77" s="32">
        <v>438.25</v>
      </c>
      <c r="E77" s="141"/>
      <c r="F77" s="42"/>
      <c r="G77" s="53"/>
      <c r="H77" s="8"/>
      <c r="I77" s="8"/>
      <c r="J77" s="8"/>
      <c r="K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spans="1:55" ht="16" thickBot="1" x14ac:dyDescent="0.4">
      <c r="A78" s="30" t="s">
        <v>516</v>
      </c>
      <c r="B78" s="31">
        <v>3335</v>
      </c>
      <c r="C78" s="32">
        <v>116.71424287856073</v>
      </c>
      <c r="E78" s="141"/>
      <c r="F78" s="42"/>
      <c r="G78" s="53"/>
      <c r="H78" s="8"/>
      <c r="I78" s="8"/>
      <c r="J78" s="8"/>
      <c r="K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5.5" thickBot="1" x14ac:dyDescent="0.4">
      <c r="A79" s="33" t="s">
        <v>461</v>
      </c>
      <c r="B79" s="34">
        <v>3234</v>
      </c>
      <c r="C79" s="35">
        <v>295.71985157699442</v>
      </c>
      <c r="E79" s="141"/>
      <c r="F79" s="42"/>
      <c r="G79" s="53"/>
      <c r="H79" s="8"/>
      <c r="I79" s="8"/>
      <c r="J79" s="8"/>
      <c r="K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spans="1:55" ht="16" thickBot="1" x14ac:dyDescent="0.4">
      <c r="A80" s="30" t="s">
        <v>69</v>
      </c>
      <c r="B80" s="31">
        <v>338</v>
      </c>
      <c r="C80" s="32">
        <v>479.94082840236689</v>
      </c>
      <c r="E80" s="141"/>
      <c r="F80" s="42"/>
      <c r="G80" s="53"/>
      <c r="H80" s="8"/>
      <c r="I80" s="8"/>
      <c r="J80" s="8"/>
      <c r="K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spans="1:55" ht="16" thickBot="1" x14ac:dyDescent="0.4">
      <c r="A81" s="30" t="s">
        <v>452</v>
      </c>
      <c r="B81" s="31">
        <v>2891</v>
      </c>
      <c r="C81" s="32">
        <v>273.31788308543759</v>
      </c>
      <c r="E81" s="141"/>
      <c r="F81" s="42"/>
      <c r="G81" s="53"/>
      <c r="H81" s="8"/>
      <c r="I81" s="8"/>
      <c r="J81" s="8"/>
      <c r="K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1:55" ht="16" thickBot="1" x14ac:dyDescent="0.4">
      <c r="A82" s="30" t="s">
        <v>19</v>
      </c>
      <c r="B82" s="31">
        <v>4</v>
      </c>
      <c r="C82" s="32">
        <v>950.75</v>
      </c>
      <c r="E82" s="141"/>
      <c r="F82" s="42"/>
      <c r="G82" s="53"/>
      <c r="H82" s="8"/>
      <c r="I82" s="8"/>
      <c r="J82" s="8"/>
      <c r="K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spans="1:55" ht="16" thickBot="1" x14ac:dyDescent="0.4">
      <c r="A83" s="30" t="s">
        <v>516</v>
      </c>
      <c r="B83" s="31">
        <v>1</v>
      </c>
      <c r="C83" s="32">
        <v>173</v>
      </c>
      <c r="E83" s="141"/>
      <c r="F83" s="42"/>
      <c r="G83" s="53"/>
      <c r="H83" s="8"/>
      <c r="I83" s="8"/>
      <c r="J83" s="8"/>
      <c r="K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spans="1:55" ht="15.5" thickBot="1" x14ac:dyDescent="0.4">
      <c r="A84" s="33" t="s">
        <v>462</v>
      </c>
      <c r="B84" s="34">
        <v>14268</v>
      </c>
      <c r="C84" s="35">
        <v>530.46026072329687</v>
      </c>
      <c r="E84" s="141"/>
      <c r="F84" s="42"/>
      <c r="G84" s="53"/>
      <c r="H84" s="8"/>
      <c r="I84" s="8"/>
      <c r="J84" s="8"/>
      <c r="K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spans="1:55" ht="16" thickBot="1" x14ac:dyDescent="0.4">
      <c r="A85" s="30" t="s">
        <v>69</v>
      </c>
      <c r="B85" s="31">
        <v>439</v>
      </c>
      <c r="C85" s="32">
        <v>566.95444191343961</v>
      </c>
      <c r="E85" s="141"/>
      <c r="F85" s="42"/>
      <c r="G85" s="53"/>
      <c r="H85" s="8"/>
      <c r="I85" s="8"/>
      <c r="J85" s="8"/>
      <c r="K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spans="1:55" ht="16" thickBot="1" x14ac:dyDescent="0.4">
      <c r="A86" s="30" t="s">
        <v>452</v>
      </c>
      <c r="B86" s="31">
        <v>11677</v>
      </c>
      <c r="C86" s="32">
        <v>332.67765693243126</v>
      </c>
      <c r="E86" s="141"/>
      <c r="F86" s="42"/>
      <c r="G86" s="53"/>
      <c r="H86" s="8"/>
      <c r="I86" s="8"/>
      <c r="J86" s="8"/>
      <c r="K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spans="1:55" ht="16" thickBot="1" x14ac:dyDescent="0.4">
      <c r="A87" s="30" t="s">
        <v>19</v>
      </c>
      <c r="B87" s="31">
        <v>2146</v>
      </c>
      <c r="C87" s="32">
        <v>1600.237651444548</v>
      </c>
      <c r="E87" s="141"/>
      <c r="F87" s="42"/>
      <c r="G87" s="53"/>
      <c r="H87" s="8"/>
      <c r="I87" s="8"/>
      <c r="J87" s="8"/>
      <c r="K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spans="1:55" ht="16" thickBot="1" x14ac:dyDescent="0.4">
      <c r="A88" s="30" t="s">
        <v>516</v>
      </c>
      <c r="B88" s="31">
        <v>6</v>
      </c>
      <c r="C88" s="32">
        <v>154.5</v>
      </c>
      <c r="E88" s="141"/>
      <c r="F88" s="42"/>
      <c r="G88" s="53"/>
      <c r="H88" s="8"/>
      <c r="I88" s="8"/>
      <c r="J88" s="8"/>
      <c r="K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5.5" thickBot="1" x14ac:dyDescent="0.4">
      <c r="A89" s="33" t="s">
        <v>463</v>
      </c>
      <c r="B89" s="34">
        <v>20699</v>
      </c>
      <c r="C89" s="35">
        <v>354.97429827527901</v>
      </c>
      <c r="E89" s="141"/>
      <c r="F89" s="42"/>
      <c r="G89" s="53"/>
      <c r="H89" s="8"/>
      <c r="I89" s="8"/>
      <c r="J89" s="8"/>
      <c r="K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6" thickBot="1" x14ac:dyDescent="0.4">
      <c r="A90" s="30" t="s">
        <v>69</v>
      </c>
      <c r="B90" s="31">
        <v>696</v>
      </c>
      <c r="C90" s="32">
        <v>412.18103448275861</v>
      </c>
      <c r="E90" s="141"/>
      <c r="F90" s="42"/>
      <c r="G90" s="53"/>
      <c r="H90" s="8"/>
      <c r="I90" s="8"/>
      <c r="J90" s="8"/>
      <c r="K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6" thickBot="1" x14ac:dyDescent="0.4">
      <c r="A91" s="30" t="s">
        <v>452</v>
      </c>
      <c r="B91" s="31">
        <v>19971</v>
      </c>
      <c r="C91" s="32">
        <v>351.82574733363379</v>
      </c>
      <c r="E91" s="141"/>
      <c r="F91" s="42"/>
      <c r="G91" s="53"/>
      <c r="H91" s="8"/>
      <c r="I91" s="8"/>
      <c r="J91" s="8"/>
      <c r="K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6" thickBot="1" x14ac:dyDescent="0.4">
      <c r="A92" s="30" t="s">
        <v>19</v>
      </c>
      <c r="B92" s="31">
        <v>30</v>
      </c>
      <c r="C92" s="32">
        <v>1128.9666666666667</v>
      </c>
      <c r="E92" s="141"/>
      <c r="F92" s="42"/>
      <c r="G92" s="53"/>
      <c r="H92" s="8"/>
      <c r="I92" s="8"/>
      <c r="J92" s="8"/>
      <c r="K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6" thickBot="1" x14ac:dyDescent="0.4">
      <c r="A93" s="30" t="s">
        <v>516</v>
      </c>
      <c r="B93" s="31">
        <v>2</v>
      </c>
      <c r="C93" s="32">
        <v>277</v>
      </c>
      <c r="E93" s="141"/>
      <c r="F93" s="42"/>
      <c r="G93" s="53"/>
      <c r="H93" s="8"/>
      <c r="I93" s="8"/>
      <c r="J93" s="8"/>
      <c r="K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5.5" thickBot="1" x14ac:dyDescent="0.4">
      <c r="A94" s="33" t="s">
        <v>464</v>
      </c>
      <c r="B94" s="34">
        <v>4906</v>
      </c>
      <c r="C94" s="35">
        <v>565.78149205055036</v>
      </c>
      <c r="E94" s="141"/>
      <c r="F94" s="42"/>
      <c r="G94" s="53"/>
      <c r="H94" s="8"/>
      <c r="I94" s="8"/>
      <c r="J94" s="8"/>
      <c r="K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6" thickBot="1" x14ac:dyDescent="0.4">
      <c r="A95" s="30" t="s">
        <v>69</v>
      </c>
      <c r="B95" s="31">
        <v>115</v>
      </c>
      <c r="C95" s="32">
        <v>431.87826086956522</v>
      </c>
      <c r="E95" s="141"/>
      <c r="F95" s="42"/>
      <c r="G95" s="53"/>
      <c r="H95" s="8"/>
      <c r="I95" s="8"/>
      <c r="J95" s="8"/>
      <c r="K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6" thickBot="1" x14ac:dyDescent="0.4">
      <c r="A96" s="30" t="s">
        <v>452</v>
      </c>
      <c r="B96" s="31">
        <v>4667</v>
      </c>
      <c r="C96" s="32">
        <v>542.76837368759379</v>
      </c>
      <c r="E96" s="141"/>
      <c r="F96" s="42"/>
      <c r="G96" s="53"/>
      <c r="H96" s="8"/>
      <c r="I96" s="8"/>
      <c r="J96" s="8"/>
      <c r="K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6" thickBot="1" x14ac:dyDescent="0.4">
      <c r="A97" s="30" t="s">
        <v>19</v>
      </c>
      <c r="B97" s="31">
        <v>124</v>
      </c>
      <c r="C97" s="32">
        <v>1556.1129032258063</v>
      </c>
      <c r="E97" s="141"/>
      <c r="F97" s="42"/>
      <c r="G97" s="53"/>
      <c r="H97" s="8"/>
      <c r="I97" s="8"/>
      <c r="J97" s="8"/>
      <c r="K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spans="1:55" ht="16" thickBot="1" x14ac:dyDescent="0.4">
      <c r="A98" s="30" t="s">
        <v>516</v>
      </c>
      <c r="B98" s="31"/>
      <c r="C98" s="32"/>
      <c r="E98" s="141"/>
      <c r="F98" s="42"/>
      <c r="G98" s="53"/>
      <c r="H98" s="8"/>
      <c r="I98" s="8"/>
      <c r="J98" s="8"/>
      <c r="K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5.5" thickBot="1" x14ac:dyDescent="0.4">
      <c r="A99" s="33" t="s">
        <v>465</v>
      </c>
      <c r="B99" s="34">
        <v>11504</v>
      </c>
      <c r="C99" s="35">
        <v>440.31928025034773</v>
      </c>
      <c r="E99" s="141"/>
      <c r="F99" s="42"/>
      <c r="G99" s="53"/>
      <c r="H99" s="8"/>
      <c r="I99" s="8"/>
      <c r="J99" s="8"/>
      <c r="K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spans="1:55" ht="16" thickBot="1" x14ac:dyDescent="0.4">
      <c r="A100" s="30" t="s">
        <v>69</v>
      </c>
      <c r="B100" s="31">
        <v>338</v>
      </c>
      <c r="C100" s="32">
        <v>528.78994082840234</v>
      </c>
      <c r="E100" s="141"/>
      <c r="F100" s="42"/>
      <c r="G100" s="53"/>
      <c r="H100" s="8"/>
      <c r="I100" s="8"/>
      <c r="J100" s="8"/>
      <c r="K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1:55" ht="16" thickBot="1" x14ac:dyDescent="0.4">
      <c r="A101" s="30" t="s">
        <v>452</v>
      </c>
      <c r="B101" s="31">
        <v>10914</v>
      </c>
      <c r="C101" s="32">
        <v>405.65493861095842</v>
      </c>
      <c r="E101" s="141"/>
      <c r="F101" s="42"/>
      <c r="G101" s="53"/>
      <c r="H101" s="8"/>
      <c r="I101" s="8"/>
      <c r="J101" s="8"/>
      <c r="K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1:55" ht="16" thickBot="1" x14ac:dyDescent="0.4">
      <c r="A102" s="30" t="s">
        <v>19</v>
      </c>
      <c r="B102" s="31">
        <v>242</v>
      </c>
      <c r="C102" s="32">
        <v>1886.4793388429753</v>
      </c>
      <c r="E102" s="141"/>
      <c r="F102" s="42"/>
      <c r="G102" s="53"/>
      <c r="H102" s="8"/>
      <c r="I102" s="8"/>
      <c r="J102" s="8"/>
      <c r="K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6" thickBot="1" x14ac:dyDescent="0.4">
      <c r="A103" s="30" t="s">
        <v>516</v>
      </c>
      <c r="B103" s="31">
        <v>10</v>
      </c>
      <c r="C103" s="32">
        <v>285.60000000000002</v>
      </c>
      <c r="E103" s="141"/>
      <c r="F103" s="42"/>
      <c r="G103" s="53"/>
      <c r="H103" s="8"/>
      <c r="I103" s="8"/>
      <c r="J103" s="8"/>
      <c r="K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5.5" thickBot="1" x14ac:dyDescent="0.4">
      <c r="A104" s="33" t="s">
        <v>466</v>
      </c>
      <c r="B104" s="34">
        <v>16424</v>
      </c>
      <c r="C104" s="35">
        <v>767.9334510472479</v>
      </c>
      <c r="E104" s="141"/>
      <c r="F104" s="42"/>
      <c r="G104" s="53"/>
      <c r="H104" s="8"/>
      <c r="I104" s="8"/>
      <c r="J104" s="8"/>
      <c r="K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6" thickBot="1" x14ac:dyDescent="0.4">
      <c r="A105" s="30" t="s">
        <v>69</v>
      </c>
      <c r="B105" s="31">
        <v>190</v>
      </c>
      <c r="C105" s="32">
        <v>517.93684210526317</v>
      </c>
      <c r="E105" s="141"/>
      <c r="F105" s="42"/>
      <c r="G105" s="53"/>
      <c r="H105" s="8"/>
      <c r="I105" s="8"/>
      <c r="J105" s="8"/>
      <c r="K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6" thickBot="1" x14ac:dyDescent="0.4">
      <c r="A106" s="30" t="s">
        <v>452</v>
      </c>
      <c r="B106" s="31">
        <v>14769</v>
      </c>
      <c r="C106" s="32">
        <v>625.75969937030266</v>
      </c>
      <c r="E106" s="141"/>
      <c r="F106" s="42"/>
      <c r="G106" s="53"/>
      <c r="H106" s="8"/>
      <c r="I106" s="8"/>
      <c r="J106" s="8"/>
      <c r="K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6" thickBot="1" x14ac:dyDescent="0.4">
      <c r="A107" s="30" t="s">
        <v>19</v>
      </c>
      <c r="B107" s="31">
        <v>1448</v>
      </c>
      <c r="C107" s="32">
        <v>2250.4185082872928</v>
      </c>
      <c r="E107" s="141"/>
      <c r="F107" s="42"/>
      <c r="G107" s="53"/>
      <c r="H107" s="8"/>
      <c r="I107" s="8"/>
      <c r="J107" s="8"/>
      <c r="K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6" thickBot="1" x14ac:dyDescent="0.4">
      <c r="A108" s="30" t="s">
        <v>516</v>
      </c>
      <c r="B108" s="31">
        <v>17</v>
      </c>
      <c r="C108" s="32">
        <v>804.70588235294122</v>
      </c>
      <c r="E108" s="141"/>
      <c r="F108" s="42"/>
      <c r="G108" s="53"/>
      <c r="H108" s="8"/>
      <c r="I108" s="8"/>
      <c r="J108" s="8"/>
      <c r="K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5.5" thickBot="1" x14ac:dyDescent="0.4">
      <c r="A109" s="33" t="s">
        <v>467</v>
      </c>
      <c r="B109" s="34">
        <v>9894</v>
      </c>
      <c r="C109" s="35">
        <v>405.60753992318575</v>
      </c>
      <c r="E109" s="141"/>
      <c r="F109" s="42"/>
      <c r="G109" s="53"/>
      <c r="H109" s="8"/>
      <c r="I109" s="8"/>
      <c r="J109" s="8"/>
      <c r="K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6" thickBot="1" x14ac:dyDescent="0.4">
      <c r="A110" s="30" t="s">
        <v>69</v>
      </c>
      <c r="B110" s="31">
        <v>27</v>
      </c>
      <c r="C110" s="32">
        <v>409.40740740740739</v>
      </c>
      <c r="E110" s="141"/>
      <c r="F110" s="42"/>
      <c r="G110" s="53"/>
      <c r="H110" s="8"/>
      <c r="I110" s="8"/>
      <c r="J110" s="8"/>
      <c r="K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6" thickBot="1" x14ac:dyDescent="0.4">
      <c r="A111" s="30" t="s">
        <v>452</v>
      </c>
      <c r="B111" s="31">
        <v>9809</v>
      </c>
      <c r="C111" s="32">
        <v>399.14038128249564</v>
      </c>
      <c r="E111" s="141"/>
      <c r="F111" s="42"/>
      <c r="G111" s="53"/>
      <c r="H111" s="8"/>
      <c r="I111" s="8"/>
      <c r="J111" s="8"/>
      <c r="K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6" thickBot="1" x14ac:dyDescent="0.4">
      <c r="A112" s="30" t="s">
        <v>19</v>
      </c>
      <c r="B112" s="31">
        <v>54</v>
      </c>
      <c r="C112" s="32">
        <v>1525.9259259259259</v>
      </c>
      <c r="E112" s="141"/>
      <c r="F112" s="42"/>
      <c r="G112" s="53"/>
      <c r="H112" s="8"/>
      <c r="I112" s="8"/>
      <c r="J112" s="8"/>
      <c r="K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6" thickBot="1" x14ac:dyDescent="0.4">
      <c r="A113" s="30" t="s">
        <v>516</v>
      </c>
      <c r="B113" s="31">
        <v>4</v>
      </c>
      <c r="C113" s="32">
        <v>1114.75</v>
      </c>
      <c r="E113" s="141"/>
      <c r="F113" s="42"/>
      <c r="G113" s="53"/>
      <c r="H113" s="8"/>
      <c r="I113" s="8"/>
      <c r="J113" s="8"/>
      <c r="K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5.5" thickBot="1" x14ac:dyDescent="0.4">
      <c r="A114" s="33" t="s">
        <v>468</v>
      </c>
      <c r="B114" s="34">
        <v>19943</v>
      </c>
      <c r="C114" s="35">
        <v>124.98480669909242</v>
      </c>
      <c r="E114" s="141"/>
      <c r="F114" s="42"/>
      <c r="G114" s="53"/>
      <c r="H114" s="8"/>
      <c r="I114" s="8"/>
      <c r="J114" s="8"/>
      <c r="K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6" thickBot="1" x14ac:dyDescent="0.4">
      <c r="A115" s="30" t="s">
        <v>69</v>
      </c>
      <c r="B115" s="31">
        <v>329</v>
      </c>
      <c r="C115" s="32">
        <v>365.95440729483283</v>
      </c>
      <c r="E115" s="141"/>
      <c r="F115" s="42"/>
      <c r="G115" s="53"/>
      <c r="H115" s="8"/>
      <c r="I115" s="8"/>
      <c r="J115" s="8"/>
      <c r="K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6" thickBot="1" x14ac:dyDescent="0.4">
      <c r="A116" s="30" t="s">
        <v>452</v>
      </c>
      <c r="B116" s="31">
        <v>18255</v>
      </c>
      <c r="C116" s="32">
        <v>122.89865790194467</v>
      </c>
      <c r="E116" s="141"/>
      <c r="F116" s="42"/>
      <c r="G116" s="53"/>
      <c r="H116" s="8"/>
      <c r="I116" s="8"/>
      <c r="J116" s="8"/>
      <c r="K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6" thickBot="1" x14ac:dyDescent="0.4">
      <c r="A117" s="30" t="s">
        <v>516</v>
      </c>
      <c r="B117" s="31">
        <v>1359</v>
      </c>
      <c r="C117" s="32">
        <v>94.671081677704194</v>
      </c>
      <c r="E117" s="141"/>
      <c r="F117" s="42"/>
      <c r="G117" s="53"/>
      <c r="H117" s="8"/>
      <c r="I117" s="8"/>
      <c r="J117" s="8"/>
      <c r="K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5.5" thickBot="1" x14ac:dyDescent="0.4">
      <c r="A118" s="33" t="s">
        <v>469</v>
      </c>
      <c r="B118" s="34">
        <v>11007</v>
      </c>
      <c r="C118" s="35">
        <v>453.58862542018716</v>
      </c>
      <c r="E118" s="141"/>
      <c r="F118" s="42"/>
      <c r="G118" s="53"/>
      <c r="H118" s="8"/>
      <c r="I118" s="8"/>
      <c r="J118" s="8"/>
      <c r="K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6" thickBot="1" x14ac:dyDescent="0.4">
      <c r="A119" s="30" t="s">
        <v>69</v>
      </c>
      <c r="B119" s="31">
        <v>59</v>
      </c>
      <c r="C119" s="32">
        <v>650.61016949152543</v>
      </c>
      <c r="E119" s="141"/>
      <c r="F119" s="42"/>
      <c r="G119" s="53"/>
      <c r="H119" s="8"/>
      <c r="I119" s="8"/>
      <c r="J119" s="8"/>
      <c r="K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6" thickBot="1" x14ac:dyDescent="0.4">
      <c r="A120" s="30" t="s">
        <v>452</v>
      </c>
      <c r="B120" s="31">
        <v>10610</v>
      </c>
      <c r="C120" s="32">
        <v>429.72704995287467</v>
      </c>
      <c r="E120" s="141"/>
      <c r="F120" s="42"/>
      <c r="G120" s="53"/>
      <c r="H120" s="8"/>
      <c r="I120" s="8"/>
      <c r="J120" s="8"/>
      <c r="K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6" thickBot="1" x14ac:dyDescent="0.4">
      <c r="A121" s="30" t="s">
        <v>19</v>
      </c>
      <c r="B121" s="31">
        <v>331</v>
      </c>
      <c r="C121" s="32">
        <v>1190.226586102719</v>
      </c>
      <c r="E121" s="141"/>
      <c r="F121" s="42"/>
      <c r="G121" s="53"/>
      <c r="H121" s="8"/>
      <c r="I121" s="8"/>
      <c r="J121" s="8"/>
      <c r="K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6" thickBot="1" x14ac:dyDescent="0.4">
      <c r="A122" s="30" t="s">
        <v>516</v>
      </c>
      <c r="B122" s="31">
        <v>7</v>
      </c>
      <c r="C122" s="32">
        <v>127.85714285714286</v>
      </c>
      <c r="E122" s="141"/>
      <c r="F122" s="42"/>
      <c r="G122" s="53"/>
      <c r="H122" s="8"/>
      <c r="I122" s="8"/>
      <c r="J122" s="8"/>
      <c r="K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5.5" thickBot="1" x14ac:dyDescent="0.4">
      <c r="A123" s="33" t="s">
        <v>470</v>
      </c>
      <c r="B123" s="34">
        <v>26863</v>
      </c>
      <c r="C123" s="35">
        <v>176.62256635520976</v>
      </c>
      <c r="E123" s="141"/>
      <c r="F123" s="42"/>
      <c r="G123" s="53"/>
      <c r="H123" s="8"/>
      <c r="I123" s="8"/>
      <c r="J123" s="8"/>
      <c r="K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6" thickBot="1" x14ac:dyDescent="0.4">
      <c r="A124" s="30" t="s">
        <v>69</v>
      </c>
      <c r="B124" s="31">
        <v>211</v>
      </c>
      <c r="C124" s="32">
        <v>228.20853080568722</v>
      </c>
      <c r="E124" s="141"/>
      <c r="F124" s="42"/>
      <c r="G124" s="53"/>
      <c r="H124" s="8"/>
      <c r="I124" s="8"/>
      <c r="J124" s="8"/>
      <c r="K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6" thickBot="1" x14ac:dyDescent="0.4">
      <c r="A125" s="30" t="s">
        <v>452</v>
      </c>
      <c r="B125" s="31">
        <v>22003</v>
      </c>
      <c r="C125" s="32">
        <v>177.38776530473118</v>
      </c>
      <c r="E125" s="141"/>
      <c r="F125" s="42"/>
      <c r="G125" s="53"/>
      <c r="H125" s="8"/>
      <c r="I125" s="8"/>
      <c r="J125" s="8"/>
      <c r="K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6" thickBot="1" x14ac:dyDescent="0.4">
      <c r="A126" s="30" t="s">
        <v>19</v>
      </c>
      <c r="B126" s="31">
        <v>723</v>
      </c>
      <c r="C126" s="32">
        <v>448.12586445366526</v>
      </c>
      <c r="E126" s="141"/>
      <c r="F126" s="42"/>
      <c r="G126" s="53"/>
      <c r="H126" s="8"/>
      <c r="I126" s="8"/>
      <c r="J126" s="8"/>
      <c r="K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6" thickBot="1" x14ac:dyDescent="0.4">
      <c r="A127" s="30" t="s">
        <v>516</v>
      </c>
      <c r="B127" s="31">
        <v>3926</v>
      </c>
      <c r="C127" s="32">
        <v>119.56240448293428</v>
      </c>
      <c r="E127" s="141"/>
      <c r="F127" s="42"/>
      <c r="G127" s="53"/>
      <c r="H127" s="8"/>
      <c r="I127" s="8"/>
      <c r="J127" s="8"/>
      <c r="K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5.5" thickBot="1" x14ac:dyDescent="0.4">
      <c r="A128" s="33" t="s">
        <v>471</v>
      </c>
      <c r="B128" s="34">
        <v>11125</v>
      </c>
      <c r="C128" s="35">
        <v>221.19424719101124</v>
      </c>
      <c r="E128" s="141"/>
      <c r="F128" s="42"/>
      <c r="G128" s="53"/>
      <c r="H128" s="8"/>
      <c r="I128" s="8"/>
      <c r="J128" s="8"/>
      <c r="K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spans="1:55" ht="16" thickBot="1" x14ac:dyDescent="0.4">
      <c r="A129" s="30" t="s">
        <v>69</v>
      </c>
      <c r="B129" s="31">
        <v>190</v>
      </c>
      <c r="C129" s="32">
        <v>798.6894736842105</v>
      </c>
      <c r="E129" s="141"/>
      <c r="F129" s="42"/>
      <c r="G129" s="53"/>
      <c r="H129" s="8"/>
      <c r="I129" s="8"/>
      <c r="J129" s="8"/>
      <c r="K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spans="1:55" ht="16" thickBot="1" x14ac:dyDescent="0.4">
      <c r="A130" s="30" t="s">
        <v>452</v>
      </c>
      <c r="B130" s="31">
        <v>10463</v>
      </c>
      <c r="C130" s="32">
        <v>182.63241900028672</v>
      </c>
      <c r="E130" s="141"/>
      <c r="F130" s="42"/>
      <c r="L130"/>
    </row>
    <row r="131" spans="1:55" ht="16" thickBot="1" x14ac:dyDescent="0.4">
      <c r="A131" s="30" t="s">
        <v>19</v>
      </c>
      <c r="B131" s="31">
        <v>164</v>
      </c>
      <c r="C131" s="32">
        <v>2042.4329268292684</v>
      </c>
      <c r="E131" s="141"/>
      <c r="F131" s="42"/>
      <c r="L131"/>
    </row>
    <row r="132" spans="1:55" ht="16" thickBot="1" x14ac:dyDescent="0.4">
      <c r="A132" s="30" t="s">
        <v>516</v>
      </c>
      <c r="B132" s="31">
        <v>308</v>
      </c>
      <c r="C132" s="32">
        <v>205.17207792207793</v>
      </c>
      <c r="E132" s="141"/>
      <c r="F132" s="42"/>
    </row>
    <row r="133" spans="1:55" ht="15.5" thickBot="1" x14ac:dyDescent="0.4">
      <c r="A133" s="33" t="s">
        <v>472</v>
      </c>
      <c r="B133" s="34">
        <v>20281</v>
      </c>
      <c r="C133" s="35">
        <v>824.93570336768403</v>
      </c>
      <c r="E133" s="141"/>
      <c r="F133" s="42"/>
    </row>
    <row r="134" spans="1:55" ht="16" thickBot="1" x14ac:dyDescent="0.4">
      <c r="A134" s="30" t="s">
        <v>69</v>
      </c>
      <c r="B134" s="31">
        <v>653</v>
      </c>
      <c r="C134" s="32">
        <v>568.64624808575809</v>
      </c>
      <c r="E134" s="141"/>
      <c r="F134" s="42"/>
    </row>
    <row r="135" spans="1:55" ht="16" thickBot="1" x14ac:dyDescent="0.4">
      <c r="A135" s="30" t="s">
        <v>452</v>
      </c>
      <c r="B135" s="31">
        <v>15718</v>
      </c>
      <c r="C135" s="32">
        <v>543.85087161216438</v>
      </c>
      <c r="E135" s="141"/>
      <c r="F135" s="42"/>
    </row>
    <row r="136" spans="1:55" ht="16" thickBot="1" x14ac:dyDescent="0.4">
      <c r="A136" s="30" t="s">
        <v>19</v>
      </c>
      <c r="B136" s="31">
        <v>3887</v>
      </c>
      <c r="C136" s="32">
        <v>2001.4352971443273</v>
      </c>
      <c r="E136" s="141"/>
      <c r="F136" s="42"/>
    </row>
    <row r="137" spans="1:55" ht="16" thickBot="1" x14ac:dyDescent="0.4">
      <c r="A137" s="30" t="s">
        <v>516</v>
      </c>
      <c r="B137" s="31">
        <v>23</v>
      </c>
      <c r="C137" s="32">
        <v>1363.8260869565217</v>
      </c>
      <c r="E137" s="141"/>
      <c r="F137" s="42"/>
    </row>
    <row r="138" spans="1:55" ht="15.5" thickBot="1" x14ac:dyDescent="0.4">
      <c r="A138" s="33" t="s">
        <v>473</v>
      </c>
      <c r="B138" s="34">
        <v>7092</v>
      </c>
      <c r="C138" s="35">
        <v>678.85011280315848</v>
      </c>
      <c r="E138" s="141"/>
      <c r="F138" s="42"/>
    </row>
    <row r="139" spans="1:55" ht="16" thickBot="1" x14ac:dyDescent="0.4">
      <c r="A139" s="30" t="s">
        <v>69</v>
      </c>
      <c r="B139" s="31">
        <v>102</v>
      </c>
      <c r="C139" s="32">
        <v>292.96078431372547</v>
      </c>
      <c r="E139" s="141"/>
    </row>
    <row r="140" spans="1:55" ht="16" thickBot="1" x14ac:dyDescent="0.4">
      <c r="A140" s="30" t="s">
        <v>452</v>
      </c>
      <c r="B140" s="31">
        <v>6483</v>
      </c>
      <c r="C140" s="32">
        <v>573.22227363874754</v>
      </c>
      <c r="E140" s="141"/>
    </row>
    <row r="141" spans="1:55" ht="16" thickBot="1" x14ac:dyDescent="0.4">
      <c r="A141" s="30" t="s">
        <v>19</v>
      </c>
      <c r="B141" s="31">
        <v>498</v>
      </c>
      <c r="C141" s="32">
        <v>2127.8775100401608</v>
      </c>
      <c r="E141" s="141"/>
    </row>
    <row r="142" spans="1:55" ht="16" thickBot="1" x14ac:dyDescent="0.4">
      <c r="A142" s="30" t="s">
        <v>516</v>
      </c>
      <c r="B142" s="31">
        <v>9</v>
      </c>
      <c r="C142" s="32">
        <v>960</v>
      </c>
      <c r="E142" s="141"/>
    </row>
    <row r="143" spans="1:55" ht="15.5" thickBot="1" x14ac:dyDescent="0.4">
      <c r="A143" s="33" t="s">
        <v>474</v>
      </c>
      <c r="B143" s="34">
        <v>3224</v>
      </c>
      <c r="C143" s="35">
        <v>973.86755583126546</v>
      </c>
      <c r="E143" s="141"/>
    </row>
    <row r="144" spans="1:55" ht="16" thickBot="1" x14ac:dyDescent="0.4">
      <c r="A144" s="30" t="s">
        <v>69</v>
      </c>
      <c r="B144" s="31">
        <v>92</v>
      </c>
      <c r="C144" s="32">
        <v>768.26086956521738</v>
      </c>
      <c r="E144" s="141"/>
    </row>
    <row r="145" spans="1:5" ht="16" thickBot="1" x14ac:dyDescent="0.4">
      <c r="A145" s="30" t="s">
        <v>452</v>
      </c>
      <c r="B145" s="31">
        <v>2692</v>
      </c>
      <c r="C145" s="32">
        <v>766.82206537890045</v>
      </c>
      <c r="E145" s="141"/>
    </row>
    <row r="146" spans="1:5" ht="16" thickBot="1" x14ac:dyDescent="0.4">
      <c r="A146" s="30" t="s">
        <v>19</v>
      </c>
      <c r="B146" s="31">
        <v>416</v>
      </c>
      <c r="C146" s="32">
        <v>2317.4302884615386</v>
      </c>
      <c r="E146" s="141"/>
    </row>
    <row r="147" spans="1:5" ht="16" thickBot="1" x14ac:dyDescent="0.4">
      <c r="A147" s="30" t="s">
        <v>516</v>
      </c>
      <c r="B147" s="31">
        <v>24</v>
      </c>
      <c r="C147" s="32">
        <v>1697.2083333333333</v>
      </c>
      <c r="E147" s="141"/>
    </row>
    <row r="148" spans="1:5" ht="15.5" thickBot="1" x14ac:dyDescent="0.4">
      <c r="A148" s="33" t="s">
        <v>508</v>
      </c>
      <c r="B148" s="34">
        <v>5048</v>
      </c>
      <c r="C148" s="35">
        <v>569.44928684627575</v>
      </c>
      <c r="E148" s="141"/>
    </row>
    <row r="149" spans="1:5" ht="16" thickBot="1" x14ac:dyDescent="0.4">
      <c r="A149" s="30" t="s">
        <v>69</v>
      </c>
      <c r="B149" s="31">
        <v>281</v>
      </c>
      <c r="C149" s="32">
        <v>572.43060498220643</v>
      </c>
      <c r="E149" s="141"/>
    </row>
    <row r="150" spans="1:5" ht="16" thickBot="1" x14ac:dyDescent="0.4">
      <c r="A150" s="30" t="s">
        <v>452</v>
      </c>
      <c r="B150" s="31">
        <v>4730</v>
      </c>
      <c r="C150" s="32">
        <v>562.29852008456658</v>
      </c>
      <c r="E150" s="141"/>
    </row>
    <row r="151" spans="1:5" ht="16" thickBot="1" x14ac:dyDescent="0.4">
      <c r="A151" s="30" t="s">
        <v>19</v>
      </c>
      <c r="B151" s="31">
        <v>32</v>
      </c>
      <c r="C151" s="32">
        <v>1498.1875</v>
      </c>
      <c r="E151" s="141"/>
    </row>
    <row r="152" spans="1:5" ht="16" thickBot="1" x14ac:dyDescent="0.4">
      <c r="A152" s="30" t="s">
        <v>516</v>
      </c>
      <c r="B152" s="31">
        <v>5</v>
      </c>
      <c r="C152" s="32">
        <v>1222.5999999999999</v>
      </c>
      <c r="E152" s="141"/>
    </row>
    <row r="153" spans="1:5" x14ac:dyDescent="0.35">
      <c r="E153" s="141"/>
    </row>
    <row r="154" spans="1:5" x14ac:dyDescent="0.35">
      <c r="E154" s="141"/>
    </row>
    <row r="155" spans="1:5" x14ac:dyDescent="0.35">
      <c r="E155" s="141"/>
    </row>
    <row r="156" spans="1:5" x14ac:dyDescent="0.35">
      <c r="E156" s="141"/>
    </row>
  </sheetData>
  <mergeCells count="16">
    <mergeCell ref="A7:C7"/>
    <mergeCell ref="A14:C14"/>
    <mergeCell ref="A1:G1"/>
    <mergeCell ref="A2:G3"/>
    <mergeCell ref="A4:G4"/>
    <mergeCell ref="E8:G8"/>
    <mergeCell ref="E13:G13"/>
    <mergeCell ref="E16:G16"/>
    <mergeCell ref="E21:G21"/>
    <mergeCell ref="E22:G22"/>
    <mergeCell ref="A27:C27"/>
    <mergeCell ref="A26:C26"/>
    <mergeCell ref="A16:C16"/>
    <mergeCell ref="A23:C23"/>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6A40E-0343-4503-BA02-A620560EE7A1}">
  <dimension ref="A1:AX140"/>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89" customFormat="1" ht="27.75" customHeight="1" x14ac:dyDescent="0.3">
      <c r="A1" s="162" t="s">
        <v>42</v>
      </c>
      <c r="B1" s="162"/>
      <c r="C1" s="162"/>
      <c r="D1" s="162"/>
    </row>
    <row r="2" spans="1:50" s="191" customFormat="1" ht="45.75" customHeight="1" x14ac:dyDescent="0.3">
      <c r="A2" s="163" t="s">
        <v>43</v>
      </c>
      <c r="B2" s="163"/>
      <c r="C2" s="163"/>
      <c r="D2" s="163"/>
      <c r="E2" s="163"/>
      <c r="F2" s="163"/>
      <c r="G2" s="163"/>
      <c r="H2" s="163"/>
      <c r="I2" s="163"/>
      <c r="J2" s="163"/>
      <c r="K2" s="163"/>
      <c r="L2" s="163"/>
      <c r="M2" s="163"/>
      <c r="N2" s="163"/>
      <c r="O2" s="163"/>
      <c r="P2" s="163"/>
      <c r="Q2" s="190"/>
      <c r="R2" s="190"/>
      <c r="S2" s="190"/>
      <c r="T2" s="190"/>
      <c r="U2" s="190"/>
      <c r="V2" s="190"/>
    </row>
    <row r="3" spans="1:50" ht="31.5" customHeight="1" x14ac:dyDescent="0.35">
      <c r="A3" s="159" t="s">
        <v>831</v>
      </c>
      <c r="B3" s="159"/>
      <c r="C3" s="159"/>
      <c r="D3" s="159"/>
      <c r="E3" s="192"/>
      <c r="F3" s="192"/>
      <c r="G3" s="192"/>
      <c r="H3" s="192"/>
      <c r="I3" s="192"/>
      <c r="J3" s="192"/>
      <c r="K3" s="192"/>
      <c r="L3" s="192"/>
      <c r="M3" s="192"/>
      <c r="N3" s="192"/>
      <c r="O3" s="192"/>
      <c r="P3" s="192"/>
      <c r="Q3" s="192"/>
      <c r="R3" s="192"/>
      <c r="S3" s="192"/>
      <c r="T3" s="192"/>
      <c r="U3" s="192"/>
      <c r="V3" s="192"/>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89" customFormat="1" ht="30.75" customHeight="1" x14ac:dyDescent="0.3">
      <c r="A4" s="193"/>
      <c r="B4" s="193"/>
      <c r="C4" s="193"/>
      <c r="D4" s="193"/>
      <c r="E4" s="193"/>
      <c r="F4" s="193"/>
      <c r="G4" s="193"/>
      <c r="H4" s="193"/>
      <c r="I4" s="193"/>
      <c r="J4" s="193"/>
      <c r="K4" s="193"/>
      <c r="L4" s="193"/>
      <c r="M4" s="193"/>
      <c r="N4" s="193"/>
      <c r="O4" s="193"/>
      <c r="P4" s="193"/>
      <c r="Q4" s="193"/>
      <c r="R4" s="193"/>
      <c r="S4" s="193"/>
      <c r="T4" s="193"/>
      <c r="U4" s="193"/>
      <c r="V4" s="193"/>
      <c r="W4" s="194"/>
      <c r="X4" s="194"/>
      <c r="Y4" s="194"/>
      <c r="Z4" s="194"/>
    </row>
    <row r="5" spans="1:50" s="191" customFormat="1" ht="7.5" customHeight="1" thickBot="1" x14ac:dyDescent="0.35">
      <c r="A5" s="195"/>
      <c r="B5" s="195"/>
      <c r="C5" s="195"/>
      <c r="D5" s="195"/>
      <c r="E5" s="195"/>
      <c r="F5" s="195"/>
      <c r="G5" s="195"/>
      <c r="H5" s="195"/>
      <c r="I5" s="195"/>
      <c r="J5" s="195"/>
      <c r="K5" s="195"/>
      <c r="L5" s="195"/>
      <c r="M5" s="195"/>
      <c r="N5" s="195"/>
      <c r="O5" s="195"/>
      <c r="P5" s="195"/>
      <c r="Q5" s="195"/>
      <c r="R5" s="195"/>
      <c r="S5" s="195"/>
      <c r="T5" s="195"/>
      <c r="U5" s="195"/>
      <c r="V5" s="195"/>
      <c r="W5" s="196"/>
      <c r="X5" s="196"/>
      <c r="Y5" s="196"/>
      <c r="Z5" s="196"/>
    </row>
    <row r="6" spans="1:50" s="191" customFormat="1" ht="16.5" customHeight="1" x14ac:dyDescent="0.3">
      <c r="A6" s="197"/>
      <c r="B6" s="198"/>
      <c r="C6" s="198"/>
      <c r="D6" s="198"/>
      <c r="E6" s="198"/>
      <c r="F6" s="198"/>
      <c r="G6" s="198"/>
      <c r="H6" s="198"/>
      <c r="I6" s="198"/>
      <c r="J6" s="198"/>
      <c r="K6" s="198"/>
      <c r="L6" s="198"/>
      <c r="M6" s="198"/>
      <c r="N6" s="198"/>
      <c r="O6" s="198"/>
      <c r="P6" s="198"/>
      <c r="Q6" s="198"/>
      <c r="R6" s="198"/>
      <c r="S6" s="198"/>
      <c r="T6" s="198"/>
      <c r="U6" s="198"/>
      <c r="V6" s="199"/>
      <c r="W6" s="196"/>
      <c r="X6" s="196"/>
      <c r="Y6" s="196"/>
      <c r="Z6" s="196"/>
    </row>
    <row r="7" spans="1:50" s="189" customFormat="1" ht="16.5" customHeight="1" x14ac:dyDescent="0.3">
      <c r="A7" s="200"/>
      <c r="B7" s="201"/>
      <c r="C7" s="201"/>
      <c r="D7" s="201"/>
      <c r="E7" s="201"/>
      <c r="F7" s="201"/>
      <c r="G7" s="201"/>
      <c r="H7" s="201"/>
      <c r="J7" s="202"/>
      <c r="K7" s="202"/>
      <c r="L7" s="202"/>
      <c r="N7" s="201"/>
      <c r="O7" s="201"/>
      <c r="P7" s="201"/>
      <c r="Q7" s="201"/>
      <c r="R7" s="201"/>
      <c r="S7" s="201"/>
      <c r="T7" s="201"/>
      <c r="U7" s="201"/>
      <c r="V7" s="203"/>
      <c r="W7" s="204"/>
      <c r="X7" s="204"/>
      <c r="Y7" s="204"/>
      <c r="Z7" s="204"/>
    </row>
    <row r="8" spans="1:50" s="206" customFormat="1" ht="30.65" customHeight="1" x14ac:dyDescent="0.3">
      <c r="A8" s="205" t="s">
        <v>832</v>
      </c>
      <c r="B8" s="164"/>
      <c r="C8" s="164"/>
      <c r="D8" s="164"/>
      <c r="E8" s="147"/>
      <c r="F8" s="147"/>
      <c r="G8" s="164" t="s">
        <v>833</v>
      </c>
      <c r="H8" s="164"/>
      <c r="I8" s="164"/>
      <c r="J8" s="164"/>
      <c r="K8" s="164"/>
      <c r="M8" s="164" t="s">
        <v>834</v>
      </c>
      <c r="N8" s="164"/>
      <c r="O8" s="164"/>
      <c r="P8" s="164"/>
      <c r="Q8" s="164"/>
      <c r="T8" s="207"/>
      <c r="U8" s="207"/>
      <c r="V8" s="208"/>
      <c r="W8" s="209"/>
      <c r="X8" s="209"/>
      <c r="Y8" s="209"/>
      <c r="Z8" s="209"/>
      <c r="AB8" s="210"/>
      <c r="AC8" s="210"/>
    </row>
    <row r="9" spans="1:50" s="189" customFormat="1" ht="28.4" customHeight="1" x14ac:dyDescent="0.3">
      <c r="A9" s="211" t="s">
        <v>835</v>
      </c>
      <c r="B9" s="139" t="s">
        <v>836</v>
      </c>
      <c r="C9" s="139" t="s">
        <v>837</v>
      </c>
      <c r="D9" s="139" t="s">
        <v>0</v>
      </c>
      <c r="E9" s="201"/>
      <c r="F9" s="201"/>
      <c r="G9" s="212" t="s">
        <v>838</v>
      </c>
      <c r="H9" s="213"/>
      <c r="I9" s="214" t="s">
        <v>836</v>
      </c>
      <c r="J9" s="214" t="s">
        <v>837</v>
      </c>
      <c r="K9" s="214" t="s">
        <v>0</v>
      </c>
      <c r="M9" s="215" t="s">
        <v>839</v>
      </c>
      <c r="N9" s="215"/>
      <c r="O9" s="216" t="s">
        <v>840</v>
      </c>
      <c r="P9" s="201"/>
      <c r="Q9" s="201"/>
      <c r="R9" s="201"/>
      <c r="S9" s="201"/>
      <c r="T9" s="201"/>
      <c r="U9" s="204"/>
      <c r="V9" s="217"/>
      <c r="W9" s="204"/>
      <c r="X9" s="204"/>
      <c r="Y9" s="204"/>
      <c r="Z9" s="204"/>
      <c r="AA9" s="204"/>
      <c r="AB9" s="218"/>
      <c r="AC9" s="218"/>
    </row>
    <row r="10" spans="1:50" s="189" customFormat="1" ht="16.5" customHeight="1" thickBot="1" x14ac:dyDescent="0.35">
      <c r="A10" s="219" t="s">
        <v>0</v>
      </c>
      <c r="B10" s="220">
        <v>0</v>
      </c>
      <c r="C10" s="220">
        <f>SUM(C11:C14)</f>
        <v>27010</v>
      </c>
      <c r="D10" s="220">
        <f>SUM(D11:D14)</f>
        <v>27010</v>
      </c>
      <c r="E10" s="201"/>
      <c r="F10" s="201"/>
      <c r="G10" s="221" t="s">
        <v>841</v>
      </c>
      <c r="H10" s="221"/>
      <c r="I10" s="222">
        <v>0</v>
      </c>
      <c r="J10" s="222">
        <v>32.4142028076229</v>
      </c>
      <c r="K10" s="222">
        <v>32.4142028076229</v>
      </c>
      <c r="M10" s="223" t="s">
        <v>0</v>
      </c>
      <c r="N10" s="223"/>
      <c r="O10" s="224">
        <f>SUM(O11:O12)</f>
        <v>6637</v>
      </c>
      <c r="P10" s="201"/>
      <c r="Q10" s="201"/>
      <c r="R10" s="201"/>
      <c r="S10" s="201"/>
      <c r="T10" s="201"/>
      <c r="U10" s="225"/>
      <c r="V10" s="226"/>
      <c r="W10" s="225"/>
      <c r="X10" s="204"/>
      <c r="Y10" s="204"/>
      <c r="Z10" s="204"/>
      <c r="AA10" s="204"/>
      <c r="AB10" s="218"/>
      <c r="AC10" s="218"/>
    </row>
    <row r="11" spans="1:50" s="189" customFormat="1" ht="13.4" customHeight="1" thickTop="1" x14ac:dyDescent="0.3">
      <c r="A11" s="227" t="s">
        <v>842</v>
      </c>
      <c r="B11" s="228">
        <v>0</v>
      </c>
      <c r="C11" s="228">
        <v>15081</v>
      </c>
      <c r="D11" s="229">
        <f>SUM(B11:C11)</f>
        <v>15081</v>
      </c>
      <c r="E11" s="201"/>
      <c r="F11" s="201"/>
      <c r="G11" s="230"/>
      <c r="H11" s="230"/>
      <c r="I11" s="231"/>
      <c r="J11" s="231"/>
      <c r="K11" s="231"/>
      <c r="M11" s="232" t="s">
        <v>836</v>
      </c>
      <c r="N11" s="232"/>
      <c r="O11" s="233">
        <v>0</v>
      </c>
      <c r="P11" s="201"/>
      <c r="Q11" s="201"/>
      <c r="R11" s="201"/>
      <c r="S11" s="201"/>
      <c r="T11" s="201"/>
      <c r="U11" s="225"/>
      <c r="V11" s="226"/>
      <c r="W11" s="225"/>
      <c r="X11" s="204"/>
      <c r="Y11" s="204"/>
      <c r="Z11" s="204"/>
      <c r="AA11" s="204"/>
      <c r="AB11" s="218"/>
      <c r="AC11" s="218"/>
    </row>
    <row r="12" spans="1:50" s="189" customFormat="1" ht="13.4" customHeight="1" x14ac:dyDescent="0.3">
      <c r="A12" s="234" t="s">
        <v>843</v>
      </c>
      <c r="B12" s="228">
        <v>0</v>
      </c>
      <c r="C12" s="228">
        <v>7958</v>
      </c>
      <c r="D12" s="229">
        <f>SUM(B12:C12)</f>
        <v>7958</v>
      </c>
      <c r="E12" s="201"/>
      <c r="F12" s="201"/>
      <c r="M12" s="235" t="s">
        <v>837</v>
      </c>
      <c r="N12" s="235"/>
      <c r="O12" s="236">
        <v>6637</v>
      </c>
      <c r="P12" s="201"/>
      <c r="Q12" s="201"/>
      <c r="R12" s="201"/>
      <c r="S12" s="201"/>
      <c r="T12" s="201"/>
      <c r="U12" s="225"/>
      <c r="V12" s="226"/>
      <c r="W12" s="225"/>
      <c r="X12" s="204"/>
      <c r="Y12" s="204"/>
      <c r="Z12" s="204"/>
      <c r="AA12" s="204"/>
      <c r="AB12" s="218"/>
      <c r="AC12" s="218"/>
    </row>
    <row r="13" spans="1:50" s="189" customFormat="1" ht="13.4" customHeight="1" x14ac:dyDescent="0.3">
      <c r="A13" s="234" t="s">
        <v>844</v>
      </c>
      <c r="B13" s="228">
        <v>0</v>
      </c>
      <c r="C13" s="228">
        <v>2846</v>
      </c>
      <c r="D13" s="229">
        <f>SUM(B13:C13)</f>
        <v>2846</v>
      </c>
      <c r="E13" s="201"/>
      <c r="F13" s="201"/>
      <c r="G13" s="201"/>
      <c r="H13" s="201"/>
      <c r="I13" s="201"/>
      <c r="J13" s="201"/>
      <c r="K13" s="201"/>
      <c r="R13" s="201"/>
      <c r="S13" s="201"/>
      <c r="T13" s="201"/>
      <c r="U13" s="225"/>
      <c r="V13" s="226"/>
      <c r="W13" s="225"/>
      <c r="X13" s="204"/>
      <c r="Y13" s="204"/>
      <c r="Z13" s="204"/>
      <c r="AA13" s="204"/>
      <c r="AB13" s="218"/>
      <c r="AC13" s="218"/>
    </row>
    <row r="14" spans="1:50" s="189" customFormat="1" ht="13.4" customHeight="1" x14ac:dyDescent="0.3">
      <c r="A14" s="234" t="s">
        <v>845</v>
      </c>
      <c r="B14" s="228">
        <v>0</v>
      </c>
      <c r="C14" s="228">
        <v>1125</v>
      </c>
      <c r="D14" s="229">
        <f>SUM(B14:C14)</f>
        <v>1125</v>
      </c>
      <c r="E14" s="201"/>
      <c r="F14" s="201"/>
      <c r="G14" s="201"/>
      <c r="H14" s="201"/>
      <c r="I14" s="201"/>
      <c r="J14" s="201"/>
      <c r="K14" s="201"/>
      <c r="L14" s="201"/>
      <c r="M14" s="201"/>
      <c r="N14" s="201"/>
      <c r="O14" s="201"/>
      <c r="P14" s="201"/>
      <c r="Q14" s="201"/>
      <c r="R14" s="201"/>
      <c r="S14" s="201"/>
      <c r="T14" s="201"/>
      <c r="U14" s="225"/>
      <c r="V14" s="226"/>
      <c r="W14" s="225"/>
      <c r="X14" s="204"/>
      <c r="Y14" s="204"/>
      <c r="Z14" s="204"/>
      <c r="AA14" s="204"/>
      <c r="AB14" s="218"/>
      <c r="AC14" s="218"/>
    </row>
    <row r="15" spans="1:50" s="189" customFormat="1" ht="16.5" customHeight="1" x14ac:dyDescent="0.3">
      <c r="A15" s="237"/>
      <c r="B15" s="238"/>
      <c r="C15" s="238"/>
      <c r="D15" s="238"/>
      <c r="E15" s="238"/>
      <c r="F15" s="238"/>
      <c r="G15" s="201"/>
      <c r="H15" s="201"/>
      <c r="I15" s="201"/>
      <c r="J15" s="201"/>
      <c r="K15" s="201"/>
      <c r="L15" s="201"/>
      <c r="M15" s="201"/>
      <c r="N15" s="201"/>
      <c r="O15" s="201"/>
      <c r="P15" s="201"/>
      <c r="Q15" s="201"/>
      <c r="R15" s="201"/>
      <c r="S15" s="201"/>
      <c r="T15" s="201"/>
      <c r="U15" s="201"/>
      <c r="V15" s="203"/>
      <c r="W15" s="204"/>
      <c r="X15" s="204"/>
      <c r="Y15" s="204"/>
      <c r="Z15" s="204"/>
      <c r="AA15" s="204"/>
      <c r="AB15" s="218"/>
      <c r="AC15" s="218"/>
      <c r="AK15" s="218"/>
      <c r="AL15" s="218"/>
    </row>
    <row r="16" spans="1:50" s="189" customFormat="1" ht="16.5" customHeight="1" x14ac:dyDescent="0.3">
      <c r="A16" s="239"/>
      <c r="B16" s="240"/>
      <c r="C16" s="240"/>
      <c r="D16" s="240"/>
      <c r="E16" s="240"/>
      <c r="F16" s="240"/>
      <c r="G16" s="240"/>
      <c r="H16" s="240"/>
      <c r="I16" s="240"/>
      <c r="J16" s="240"/>
      <c r="K16" s="240"/>
      <c r="L16" s="240"/>
      <c r="M16" s="240"/>
      <c r="N16" s="240"/>
      <c r="O16" s="240"/>
      <c r="P16" s="240"/>
      <c r="Q16" s="240"/>
      <c r="R16" s="240"/>
      <c r="S16" s="240"/>
      <c r="T16" s="240"/>
      <c r="U16" s="240"/>
      <c r="V16" s="241"/>
      <c r="W16" s="204"/>
      <c r="X16" s="218"/>
      <c r="Y16" s="204"/>
      <c r="Z16" s="204"/>
      <c r="AK16" s="218"/>
    </row>
    <row r="17" spans="1:38" s="189" customFormat="1" ht="16.5" customHeight="1" x14ac:dyDescent="0.3">
      <c r="A17" s="200"/>
      <c r="B17" s="201"/>
      <c r="C17" s="201"/>
      <c r="D17" s="201"/>
      <c r="E17" s="201"/>
      <c r="F17" s="201"/>
      <c r="G17" s="201"/>
      <c r="H17" s="201"/>
      <c r="I17" s="201"/>
      <c r="J17" s="201"/>
      <c r="K17" s="201"/>
      <c r="L17" s="201"/>
      <c r="M17" s="201"/>
      <c r="N17" s="201"/>
      <c r="O17" s="201"/>
      <c r="P17" s="201"/>
      <c r="Q17" s="201"/>
      <c r="R17" s="201"/>
      <c r="S17" s="201"/>
      <c r="T17" s="201"/>
      <c r="U17" s="201"/>
      <c r="V17" s="203"/>
      <c r="W17" s="204"/>
      <c r="X17" s="204"/>
      <c r="Y17" s="204"/>
      <c r="Z17" s="204"/>
      <c r="AF17" s="218"/>
      <c r="AK17" s="218"/>
    </row>
    <row r="18" spans="1:38" s="242" customFormat="1" ht="27.65" customHeight="1" x14ac:dyDescent="0.3">
      <c r="A18" s="205" t="s">
        <v>846</v>
      </c>
      <c r="B18" s="164"/>
      <c r="C18" s="164"/>
      <c r="D18" s="164"/>
      <c r="E18" s="164"/>
      <c r="F18" s="164"/>
      <c r="I18" s="243" t="s">
        <v>847</v>
      </c>
      <c r="J18" s="243"/>
      <c r="K18" s="243"/>
      <c r="L18" s="243"/>
      <c r="M18" s="243"/>
      <c r="N18" s="243"/>
      <c r="O18" s="243"/>
      <c r="P18" s="243"/>
      <c r="Q18" s="243"/>
      <c r="R18" s="243"/>
      <c r="S18" s="243"/>
      <c r="T18" s="243"/>
      <c r="U18" s="243"/>
      <c r="V18" s="244"/>
      <c r="W18" s="245"/>
      <c r="X18" s="245"/>
      <c r="Y18" s="245"/>
      <c r="AE18" s="189"/>
      <c r="AF18" s="218"/>
      <c r="AG18" s="189"/>
      <c r="AH18" s="189"/>
      <c r="AI18" s="189"/>
      <c r="AJ18" s="189"/>
      <c r="AK18" s="189"/>
      <c r="AL18" s="218"/>
    </row>
    <row r="19" spans="1:38" s="191" customFormat="1" ht="28.75" customHeight="1" x14ac:dyDescent="0.3">
      <c r="A19" s="139" t="s">
        <v>848</v>
      </c>
      <c r="B19" s="139" t="s">
        <v>73</v>
      </c>
      <c r="C19" s="139" t="s">
        <v>849</v>
      </c>
      <c r="D19" s="139" t="s">
        <v>57</v>
      </c>
      <c r="E19" s="139" t="s">
        <v>850</v>
      </c>
      <c r="F19" s="139" t="s">
        <v>0</v>
      </c>
      <c r="I19" s="139" t="s">
        <v>851</v>
      </c>
      <c r="J19" s="139" t="s">
        <v>852</v>
      </c>
      <c r="K19" s="139" t="s">
        <v>853</v>
      </c>
      <c r="L19" s="139" t="s">
        <v>854</v>
      </c>
      <c r="M19" s="139" t="s">
        <v>855</v>
      </c>
      <c r="N19" s="139" t="s">
        <v>856</v>
      </c>
      <c r="O19" s="139" t="s">
        <v>857</v>
      </c>
      <c r="P19" s="139" t="s">
        <v>858</v>
      </c>
      <c r="Q19" s="139" t="s">
        <v>859</v>
      </c>
      <c r="R19" s="139" t="s">
        <v>860</v>
      </c>
      <c r="S19" s="139" t="s">
        <v>861</v>
      </c>
      <c r="T19" s="139" t="s">
        <v>862</v>
      </c>
      <c r="U19" s="139" t="s">
        <v>863</v>
      </c>
      <c r="V19" s="139" t="s">
        <v>0</v>
      </c>
      <c r="W19" s="246"/>
      <c r="X19" s="247"/>
      <c r="Y19" s="247"/>
      <c r="Z19" s="248"/>
      <c r="AA19" s="249"/>
      <c r="AB19" s="250"/>
      <c r="AC19" s="250"/>
      <c r="AD19" s="250"/>
      <c r="AE19" s="251"/>
      <c r="AF19" s="250"/>
      <c r="AG19" s="250"/>
      <c r="AH19" s="250"/>
      <c r="AI19" s="250"/>
      <c r="AJ19" s="250"/>
      <c r="AK19" s="250"/>
    </row>
    <row r="20" spans="1:38" s="191" customFormat="1" ht="18" customHeight="1" thickBot="1" x14ac:dyDescent="0.35">
      <c r="A20" s="219" t="s">
        <v>0</v>
      </c>
      <c r="B20" s="220">
        <f>SUM(B21:B23)</f>
        <v>9112</v>
      </c>
      <c r="C20" s="252">
        <f>IF(ISERROR(B20/F20),0,B20/F20)</f>
        <v>0.33735653461680859</v>
      </c>
      <c r="D20" s="220">
        <f>SUM(D21:D23)</f>
        <v>17898</v>
      </c>
      <c r="E20" s="252">
        <f>IF(ISERROR(D20/F20),0,D20/F20)</f>
        <v>0.66264346538319141</v>
      </c>
      <c r="F20" s="220">
        <f>B20+D20</f>
        <v>27010</v>
      </c>
      <c r="I20" s="253" t="s">
        <v>0</v>
      </c>
      <c r="J20" s="254">
        <f t="shared" ref="J20:U20" si="0">SUM(J21:J22)</f>
        <v>22417</v>
      </c>
      <c r="K20" s="255">
        <f t="shared" si="0"/>
        <v>19068</v>
      </c>
      <c r="L20" s="254">
        <f t="shared" si="0"/>
        <v>17614</v>
      </c>
      <c r="M20" s="254">
        <f t="shared" si="0"/>
        <v>22014</v>
      </c>
      <c r="N20" s="254">
        <f t="shared" si="0"/>
        <v>17641</v>
      </c>
      <c r="O20" s="254">
        <f t="shared" si="0"/>
        <v>0</v>
      </c>
      <c r="P20" s="254">
        <f t="shared" si="0"/>
        <v>0</v>
      </c>
      <c r="Q20" s="254">
        <f t="shared" si="0"/>
        <v>0</v>
      </c>
      <c r="R20" s="254">
        <f t="shared" si="0"/>
        <v>0</v>
      </c>
      <c r="S20" s="254">
        <f t="shared" si="0"/>
        <v>0</v>
      </c>
      <c r="T20" s="254">
        <f t="shared" si="0"/>
        <v>0</v>
      </c>
      <c r="U20" s="254">
        <f t="shared" si="0"/>
        <v>0</v>
      </c>
      <c r="V20" s="256">
        <f>SUM(J20:U20)</f>
        <v>98754</v>
      </c>
      <c r="W20" s="246"/>
      <c r="X20" s="246"/>
      <c r="Y20" s="247"/>
      <c r="Z20" s="247"/>
      <c r="AA20" s="250"/>
      <c r="AB20" s="250"/>
      <c r="AC20" s="250"/>
      <c r="AD20" s="250"/>
      <c r="AE20" s="251"/>
      <c r="AF20" s="250"/>
      <c r="AG20" s="250"/>
    </row>
    <row r="21" spans="1:38" s="191" customFormat="1" ht="15" customHeight="1" thickTop="1" x14ac:dyDescent="0.3">
      <c r="A21" s="227" t="s">
        <v>864</v>
      </c>
      <c r="B21" s="257">
        <v>6555</v>
      </c>
      <c r="C21" s="258">
        <f>IF(ISERROR(B21/F21),0,B21/F21)</f>
        <v>0.85619122257053293</v>
      </c>
      <c r="D21" s="257">
        <v>1101</v>
      </c>
      <c r="E21" s="258">
        <f>IF(ISERROR(D21/F21),0,D21/F21)</f>
        <v>0.14380877742946707</v>
      </c>
      <c r="F21" s="259">
        <f>B21+D21</f>
        <v>7656</v>
      </c>
      <c r="I21" s="259" t="s">
        <v>57</v>
      </c>
      <c r="J21" s="260">
        <v>15870</v>
      </c>
      <c r="K21" s="260">
        <v>12615</v>
      </c>
      <c r="L21" s="260">
        <v>11638</v>
      </c>
      <c r="M21" s="260">
        <v>15518</v>
      </c>
      <c r="N21" s="260">
        <v>11339</v>
      </c>
      <c r="O21" s="260">
        <v>0</v>
      </c>
      <c r="P21" s="260">
        <v>0</v>
      </c>
      <c r="Q21" s="260">
        <v>0</v>
      </c>
      <c r="R21" s="260">
        <v>0</v>
      </c>
      <c r="S21" s="260">
        <v>0</v>
      </c>
      <c r="T21" s="260">
        <v>0</v>
      </c>
      <c r="U21" s="260">
        <v>0</v>
      </c>
      <c r="V21" s="261">
        <f>SUM(J21:U21)</f>
        <v>66980</v>
      </c>
      <c r="W21" s="246"/>
      <c r="X21" s="262"/>
      <c r="Y21" s="262"/>
      <c r="Z21" s="247"/>
      <c r="AA21" s="250"/>
      <c r="AB21" s="251"/>
      <c r="AC21" s="251"/>
      <c r="AD21" s="251"/>
      <c r="AE21" s="251"/>
      <c r="AF21" s="251"/>
      <c r="AG21" s="251"/>
      <c r="AH21" s="251"/>
      <c r="AI21" s="251"/>
      <c r="AJ21" s="251"/>
      <c r="AK21" s="251"/>
      <c r="AL21" s="251"/>
    </row>
    <row r="22" spans="1:38" s="191" customFormat="1" ht="15" customHeight="1" x14ac:dyDescent="0.3">
      <c r="A22" s="234" t="s">
        <v>865</v>
      </c>
      <c r="B22" s="263">
        <v>2071</v>
      </c>
      <c r="C22" s="264">
        <f>IF(ISERROR(B22/F22),0,B22/F22)</f>
        <v>0.82345924453280317</v>
      </c>
      <c r="D22" s="263">
        <v>444</v>
      </c>
      <c r="E22" s="264">
        <f>IF(ISERROR(D22/F22),0,D22/F22)</f>
        <v>0.17654075546719683</v>
      </c>
      <c r="F22" s="140">
        <f>B22+D22</f>
        <v>2515</v>
      </c>
      <c r="I22" s="140" t="s">
        <v>866</v>
      </c>
      <c r="J22" s="265">
        <v>6547</v>
      </c>
      <c r="K22" s="260">
        <v>6453</v>
      </c>
      <c r="L22" s="260">
        <v>5976</v>
      </c>
      <c r="M22" s="260">
        <v>6496</v>
      </c>
      <c r="N22" s="260">
        <v>6302</v>
      </c>
      <c r="O22" s="260">
        <v>0</v>
      </c>
      <c r="P22" s="260">
        <v>0</v>
      </c>
      <c r="Q22" s="260">
        <v>0</v>
      </c>
      <c r="R22" s="260">
        <v>0</v>
      </c>
      <c r="S22" s="260">
        <v>0</v>
      </c>
      <c r="T22" s="260">
        <v>0</v>
      </c>
      <c r="U22" s="260">
        <v>0</v>
      </c>
      <c r="V22" s="266">
        <f>SUM(J22:U22)</f>
        <v>31774</v>
      </c>
      <c r="W22" s="246"/>
      <c r="X22" s="262"/>
      <c r="Y22" s="262"/>
      <c r="Z22" s="262"/>
      <c r="AA22" s="251"/>
      <c r="AB22" s="251"/>
      <c r="AC22" s="251"/>
      <c r="AD22" s="251"/>
      <c r="AE22" s="251"/>
      <c r="AF22" s="251"/>
      <c r="AG22" s="251"/>
      <c r="AH22" s="251"/>
      <c r="AI22" s="251"/>
      <c r="AJ22" s="251"/>
      <c r="AK22" s="251"/>
      <c r="AL22" s="251"/>
    </row>
    <row r="23" spans="1:38" s="191" customFormat="1" ht="15" customHeight="1" x14ac:dyDescent="0.3">
      <c r="A23" s="234" t="s">
        <v>867</v>
      </c>
      <c r="B23" s="263">
        <v>486</v>
      </c>
      <c r="C23" s="264">
        <f>IF(ISERROR(B23/F23),0,B23/F23)</f>
        <v>2.8861571352218066E-2</v>
      </c>
      <c r="D23" s="263">
        <v>16353</v>
      </c>
      <c r="E23" s="264">
        <f>IF(ISERROR(D23/F23),0,D23/F23)</f>
        <v>0.97113842864778188</v>
      </c>
      <c r="F23" s="140">
        <f>B23+D23</f>
        <v>16839</v>
      </c>
      <c r="T23" s="204"/>
      <c r="U23" s="204"/>
      <c r="V23" s="217"/>
      <c r="W23" s="246"/>
      <c r="X23" s="262"/>
      <c r="Y23" s="262"/>
      <c r="Z23" s="262"/>
      <c r="AA23" s="251"/>
      <c r="AB23" s="251"/>
      <c r="AC23" s="251"/>
      <c r="AD23" s="251"/>
      <c r="AE23" s="251"/>
      <c r="AF23" s="251"/>
      <c r="AG23" s="251"/>
      <c r="AH23" s="251"/>
      <c r="AI23" s="251"/>
      <c r="AJ23" s="251"/>
      <c r="AK23" s="251"/>
      <c r="AL23" s="251"/>
    </row>
    <row r="24" spans="1:38" s="191" customFormat="1" ht="12" x14ac:dyDescent="0.3">
      <c r="A24" s="267"/>
      <c r="T24" s="204"/>
      <c r="U24" s="204"/>
      <c r="V24" s="217"/>
      <c r="W24" s="246"/>
      <c r="X24" s="246"/>
      <c r="Y24" s="262"/>
      <c r="Z24" s="262"/>
      <c r="AA24" s="251"/>
      <c r="AB24" s="251"/>
      <c r="AC24" s="251"/>
      <c r="AD24" s="251"/>
      <c r="AE24" s="251"/>
      <c r="AF24" s="251"/>
      <c r="AG24" s="251"/>
      <c r="AH24" s="251"/>
      <c r="AK24" s="251"/>
      <c r="AL24" s="251"/>
    </row>
    <row r="25" spans="1:38" s="189" customFormat="1" ht="16.5" customHeight="1" x14ac:dyDescent="0.3">
      <c r="A25" s="239"/>
      <c r="B25" s="240"/>
      <c r="C25" s="240"/>
      <c r="D25" s="240"/>
      <c r="E25" s="240"/>
      <c r="F25" s="240"/>
      <c r="G25" s="240"/>
      <c r="H25" s="240"/>
      <c r="I25" s="240"/>
      <c r="J25" s="240"/>
      <c r="K25" s="240"/>
      <c r="L25" s="240"/>
      <c r="M25" s="240"/>
      <c r="N25" s="240"/>
      <c r="O25" s="240"/>
      <c r="P25" s="240"/>
      <c r="Q25" s="240"/>
      <c r="R25" s="240"/>
      <c r="S25" s="240"/>
      <c r="T25" s="240"/>
      <c r="U25" s="240"/>
      <c r="V25" s="241"/>
      <c r="W25" s="204"/>
      <c r="X25" s="204"/>
      <c r="Y25" s="204"/>
      <c r="Z25" s="225"/>
      <c r="AA25" s="218"/>
      <c r="AB25" s="218"/>
      <c r="AC25" s="218"/>
      <c r="AD25" s="218"/>
      <c r="AE25" s="218"/>
      <c r="AF25" s="218"/>
      <c r="AG25" s="218"/>
    </row>
    <row r="26" spans="1:38" s="191" customFormat="1" ht="12" x14ac:dyDescent="0.3">
      <c r="A26" s="267"/>
      <c r="T26" s="204"/>
      <c r="U26" s="204"/>
      <c r="V26" s="217"/>
      <c r="W26" s="246"/>
      <c r="X26" s="246"/>
      <c r="Y26" s="246"/>
      <c r="Z26" s="262"/>
      <c r="AA26" s="251"/>
      <c r="AB26" s="251"/>
      <c r="AC26" s="251"/>
      <c r="AG26" s="251"/>
    </row>
    <row r="27" spans="1:38" s="189" customFormat="1" ht="21.65" customHeight="1" x14ac:dyDescent="0.3">
      <c r="A27" s="268" t="s">
        <v>868</v>
      </c>
      <c r="B27" s="269"/>
      <c r="C27" s="269"/>
      <c r="D27" s="269"/>
      <c r="E27" s="269"/>
      <c r="F27" s="270"/>
      <c r="H27" s="269" t="s">
        <v>869</v>
      </c>
      <c r="I27" s="269"/>
      <c r="J27" s="269"/>
      <c r="K27" s="269"/>
      <c r="L27" s="269"/>
      <c r="M27" s="270"/>
      <c r="N27" s="271" t="s">
        <v>870</v>
      </c>
      <c r="O27" s="271"/>
      <c r="P27" s="271"/>
      <c r="Q27" s="271"/>
      <c r="R27" s="271"/>
      <c r="S27" s="270"/>
      <c r="V27" s="272"/>
      <c r="W27" s="273"/>
      <c r="X27" s="274"/>
      <c r="Y27" s="274"/>
      <c r="Z27" s="274"/>
      <c r="AA27" s="275"/>
      <c r="AB27" s="275"/>
      <c r="AC27" s="275"/>
      <c r="AD27" s="275"/>
      <c r="AE27" s="218"/>
      <c r="AF27" s="218"/>
      <c r="AG27" s="218"/>
      <c r="AH27" s="275"/>
      <c r="AI27" s="275"/>
    </row>
    <row r="28" spans="1:38" s="191" customFormat="1" ht="37.5" customHeight="1" x14ac:dyDescent="0.3">
      <c r="A28" s="139" t="s">
        <v>871</v>
      </c>
      <c r="B28" s="139" t="s">
        <v>864</v>
      </c>
      <c r="C28" s="139" t="s">
        <v>865</v>
      </c>
      <c r="D28" s="139" t="s">
        <v>867</v>
      </c>
      <c r="E28" s="139" t="s">
        <v>0</v>
      </c>
      <c r="H28" s="215" t="s">
        <v>871</v>
      </c>
      <c r="I28" s="215"/>
      <c r="J28" s="216" t="s">
        <v>0</v>
      </c>
      <c r="K28" s="204"/>
      <c r="L28" s="204"/>
      <c r="M28" s="204"/>
      <c r="N28" s="276"/>
      <c r="O28" s="277"/>
      <c r="P28" s="278" t="s">
        <v>872</v>
      </c>
      <c r="U28" s="204"/>
      <c r="V28" s="279"/>
      <c r="W28" s="246"/>
      <c r="X28" s="246"/>
      <c r="Y28" s="246"/>
      <c r="Z28" s="251"/>
      <c r="AD28" s="251"/>
      <c r="AE28" s="251"/>
      <c r="AF28" s="251"/>
      <c r="AG28" s="251"/>
    </row>
    <row r="29" spans="1:38" s="191" customFormat="1" ht="15" customHeight="1" thickBot="1" x14ac:dyDescent="0.35">
      <c r="A29" s="219" t="s">
        <v>0</v>
      </c>
      <c r="B29" s="220">
        <f>SUM(B30:B31)</f>
        <v>22792</v>
      </c>
      <c r="C29" s="220">
        <f>SUM(C30:C31)</f>
        <v>8542</v>
      </c>
      <c r="D29" s="220">
        <f>SUM(D30:D31)</f>
        <v>67420</v>
      </c>
      <c r="E29" s="255">
        <f>SUM(B29:D29)</f>
        <v>98754</v>
      </c>
      <c r="H29" s="223" t="s">
        <v>0</v>
      </c>
      <c r="I29" s="223"/>
      <c r="J29" s="280">
        <f>SUM(J30:J31)</f>
        <v>62734</v>
      </c>
      <c r="K29" s="204"/>
      <c r="L29" s="204"/>
      <c r="M29" s="204"/>
      <c r="N29" s="281" t="s">
        <v>0</v>
      </c>
      <c r="O29" s="282"/>
      <c r="P29" s="283">
        <v>36461</v>
      </c>
      <c r="U29" s="225"/>
      <c r="V29" s="284"/>
      <c r="W29" s="246"/>
      <c r="X29" s="262"/>
      <c r="Y29" s="262"/>
      <c r="Z29" s="251"/>
      <c r="AA29" s="251"/>
      <c r="AB29" s="251"/>
      <c r="AC29" s="251"/>
      <c r="AD29" s="251"/>
      <c r="AE29" s="251"/>
      <c r="AF29" s="251"/>
      <c r="AG29" s="251"/>
      <c r="AH29" s="251"/>
      <c r="AI29" s="251"/>
      <c r="AJ29" s="251"/>
    </row>
    <row r="30" spans="1:38" s="191" customFormat="1" ht="15" customHeight="1" thickTop="1" x14ac:dyDescent="0.3">
      <c r="A30" s="227" t="s">
        <v>836</v>
      </c>
      <c r="B30" s="257">
        <v>0</v>
      </c>
      <c r="C30" s="257">
        <v>0</v>
      </c>
      <c r="D30" s="257">
        <v>0</v>
      </c>
      <c r="E30" s="259">
        <f>SUM(B30:D30)</f>
        <v>0</v>
      </c>
      <c r="F30" s="189"/>
      <c r="G30" s="189"/>
      <c r="H30" s="232" t="s">
        <v>836</v>
      </c>
      <c r="I30" s="232"/>
      <c r="J30" s="233">
        <v>0</v>
      </c>
      <c r="K30" s="204"/>
      <c r="L30" s="204"/>
      <c r="M30" s="204"/>
      <c r="N30" s="285" t="s">
        <v>873</v>
      </c>
      <c r="O30" s="286"/>
      <c r="P30" s="233">
        <v>64</v>
      </c>
      <c r="U30" s="225"/>
      <c r="V30" s="284"/>
      <c r="W30" s="246"/>
      <c r="X30" s="262"/>
      <c r="Y30" s="262"/>
      <c r="Z30" s="251"/>
      <c r="AA30" s="251"/>
      <c r="AB30" s="251"/>
      <c r="AC30" s="251"/>
      <c r="AD30" s="251"/>
      <c r="AE30" s="251"/>
      <c r="AF30" s="251"/>
      <c r="AG30" s="251"/>
      <c r="AH30" s="251"/>
      <c r="AI30" s="251"/>
      <c r="AJ30" s="251"/>
    </row>
    <row r="31" spans="1:38" s="191" customFormat="1" ht="14.5" customHeight="1" x14ac:dyDescent="0.3">
      <c r="A31" s="234" t="s">
        <v>837</v>
      </c>
      <c r="B31" s="263">
        <v>22792</v>
      </c>
      <c r="C31" s="263">
        <v>8542</v>
      </c>
      <c r="D31" s="263">
        <v>67420</v>
      </c>
      <c r="E31" s="259">
        <f>SUM(B31:D31)</f>
        <v>98754</v>
      </c>
      <c r="F31" s="189"/>
      <c r="G31" s="189"/>
      <c r="H31" s="235" t="s">
        <v>837</v>
      </c>
      <c r="I31" s="235"/>
      <c r="J31" s="236">
        <v>62734</v>
      </c>
      <c r="K31" s="204"/>
      <c r="L31" s="204"/>
      <c r="M31" s="204"/>
      <c r="N31" s="204"/>
      <c r="O31" s="204"/>
      <c r="P31" s="204"/>
      <c r="Q31" s="204"/>
      <c r="R31" s="204"/>
      <c r="U31" s="225"/>
      <c r="V31" s="284"/>
      <c r="W31" s="246"/>
      <c r="X31" s="262"/>
      <c r="Y31" s="262"/>
      <c r="Z31" s="251"/>
      <c r="AA31" s="251"/>
      <c r="AB31" s="251"/>
      <c r="AC31" s="251"/>
      <c r="AD31" s="251"/>
      <c r="AE31" s="251"/>
      <c r="AF31" s="251"/>
      <c r="AG31" s="251"/>
      <c r="AH31" s="251"/>
      <c r="AI31" s="251"/>
      <c r="AJ31" s="251"/>
    </row>
    <row r="32" spans="1:38" s="191" customFormat="1" ht="12" x14ac:dyDescent="0.3">
      <c r="A32" s="267"/>
      <c r="F32" s="189"/>
      <c r="G32" s="189"/>
      <c r="H32" s="189"/>
      <c r="K32" s="189"/>
      <c r="L32" s="204"/>
      <c r="M32" s="204"/>
      <c r="N32" s="204"/>
      <c r="O32" s="204"/>
      <c r="P32" s="204"/>
      <c r="Q32" s="204"/>
      <c r="R32" s="204"/>
      <c r="S32" s="204"/>
      <c r="T32" s="204"/>
      <c r="U32" s="225"/>
      <c r="V32" s="217"/>
      <c r="W32" s="246"/>
      <c r="X32" s="262"/>
      <c r="Y32" s="262"/>
      <c r="Z32" s="262"/>
      <c r="AA32" s="251"/>
      <c r="AB32" s="251"/>
      <c r="AC32" s="251"/>
      <c r="AD32" s="251"/>
      <c r="AE32" s="251"/>
      <c r="AF32" s="251"/>
      <c r="AG32" s="251"/>
    </row>
    <row r="33" spans="1:45" s="189" customFormat="1" ht="16.5" customHeight="1" x14ac:dyDescent="0.3">
      <c r="A33" s="239"/>
      <c r="B33" s="240"/>
      <c r="C33" s="240"/>
      <c r="D33" s="240"/>
      <c r="E33" s="240"/>
      <c r="F33" s="240"/>
      <c r="G33" s="240"/>
      <c r="H33" s="240"/>
      <c r="I33" s="240"/>
      <c r="J33" s="240"/>
      <c r="K33" s="240"/>
      <c r="L33" s="240"/>
      <c r="M33" s="240"/>
      <c r="N33" s="240"/>
      <c r="O33" s="240"/>
      <c r="P33" s="240"/>
      <c r="Q33" s="240"/>
      <c r="R33" s="240"/>
      <c r="S33" s="240"/>
      <c r="T33" s="240"/>
      <c r="U33" s="240"/>
      <c r="V33" s="241"/>
      <c r="W33" s="204"/>
      <c r="X33" s="204"/>
      <c r="Y33" s="204"/>
      <c r="Z33" s="225"/>
      <c r="AA33" s="218"/>
      <c r="AB33" s="218"/>
      <c r="AC33" s="218"/>
      <c r="AD33" s="218"/>
      <c r="AE33" s="218"/>
      <c r="AF33" s="218"/>
      <c r="AG33" s="218"/>
    </row>
    <row r="34" spans="1:45" s="191" customFormat="1" ht="12" x14ac:dyDescent="0.3">
      <c r="A34" s="267"/>
      <c r="F34" s="189"/>
      <c r="G34" s="189"/>
      <c r="H34" s="189"/>
      <c r="I34" s="251"/>
      <c r="K34" s="189"/>
      <c r="L34" s="204"/>
      <c r="M34" s="204"/>
      <c r="N34" s="204"/>
      <c r="O34" s="204"/>
      <c r="P34" s="204"/>
      <c r="Q34" s="204"/>
      <c r="R34" s="204"/>
      <c r="S34" s="204"/>
      <c r="T34" s="204"/>
      <c r="U34" s="204"/>
      <c r="V34" s="287"/>
      <c r="W34" s="246"/>
      <c r="X34" s="246"/>
      <c r="Y34" s="246"/>
      <c r="Z34" s="262"/>
      <c r="AA34" s="251"/>
      <c r="AB34" s="251"/>
      <c r="AC34" s="251"/>
      <c r="AD34" s="251"/>
      <c r="AE34" s="251"/>
    </row>
    <row r="35" spans="1:45" s="191" customFormat="1" ht="12" x14ac:dyDescent="0.3">
      <c r="A35" s="267"/>
      <c r="F35" s="189"/>
      <c r="G35" s="189"/>
      <c r="H35" s="189"/>
      <c r="I35" s="250"/>
      <c r="J35" s="250"/>
      <c r="K35" s="275"/>
      <c r="L35" s="288"/>
      <c r="M35" s="288"/>
      <c r="N35" s="288"/>
      <c r="O35" s="288"/>
      <c r="P35" s="288"/>
      <c r="Q35" s="288"/>
      <c r="R35" s="288"/>
      <c r="S35" s="288"/>
      <c r="T35" s="204"/>
      <c r="U35" s="204"/>
      <c r="V35" s="217"/>
      <c r="W35" s="246"/>
      <c r="X35" s="246"/>
      <c r="Y35" s="246"/>
      <c r="Z35" s="262"/>
      <c r="AB35" s="251"/>
      <c r="AC35" s="251"/>
      <c r="AE35" s="251"/>
    </row>
    <row r="36" spans="1:45" s="191" customFormat="1" ht="22.5" customHeight="1" x14ac:dyDescent="0.3">
      <c r="A36" s="205" t="s">
        <v>874</v>
      </c>
      <c r="B36" s="164"/>
      <c r="C36" s="164"/>
      <c r="D36" s="164"/>
      <c r="E36" s="164"/>
      <c r="F36" s="270"/>
      <c r="G36" s="189"/>
      <c r="H36" s="189"/>
      <c r="I36" s="189"/>
      <c r="J36" s="189"/>
      <c r="K36" s="189"/>
      <c r="L36" s="189"/>
      <c r="M36" s="189"/>
      <c r="N36" s="189"/>
      <c r="O36" s="189"/>
      <c r="P36" s="189"/>
      <c r="Q36" s="189"/>
      <c r="R36" s="218"/>
      <c r="S36" s="189"/>
      <c r="T36" s="189"/>
      <c r="U36" s="189"/>
      <c r="V36" s="289"/>
      <c r="W36" s="246"/>
      <c r="X36" s="246"/>
      <c r="Y36" s="246"/>
      <c r="Z36" s="262"/>
      <c r="AB36" s="251"/>
      <c r="AC36" s="251"/>
      <c r="AE36" s="251"/>
    </row>
    <row r="37" spans="1:45" s="191" customFormat="1" ht="38.5" customHeight="1" x14ac:dyDescent="0.3">
      <c r="A37" s="290" t="s">
        <v>875</v>
      </c>
      <c r="B37" s="139" t="s">
        <v>848</v>
      </c>
      <c r="C37" s="139" t="s">
        <v>852</v>
      </c>
      <c r="D37" s="139" t="s">
        <v>853</v>
      </c>
      <c r="E37" s="139" t="s">
        <v>854</v>
      </c>
      <c r="F37" s="139" t="s">
        <v>855</v>
      </c>
      <c r="G37" s="139" t="s">
        <v>856</v>
      </c>
      <c r="H37" s="139" t="s">
        <v>857</v>
      </c>
      <c r="I37" s="139" t="s">
        <v>858</v>
      </c>
      <c r="J37" s="139" t="s">
        <v>859</v>
      </c>
      <c r="K37" s="139" t="s">
        <v>860</v>
      </c>
      <c r="L37" s="139" t="s">
        <v>861</v>
      </c>
      <c r="M37" s="139" t="s">
        <v>862</v>
      </c>
      <c r="N37" s="139" t="s">
        <v>863</v>
      </c>
      <c r="O37" s="139" t="s">
        <v>0</v>
      </c>
      <c r="P37" s="189"/>
      <c r="Q37" s="189"/>
      <c r="R37" s="218"/>
      <c r="S37" s="189"/>
      <c r="T37" s="189"/>
      <c r="U37" s="189"/>
      <c r="V37" s="289"/>
      <c r="W37" s="189"/>
      <c r="X37" s="189"/>
      <c r="Y37" s="189"/>
      <c r="Z37" s="189"/>
      <c r="AA37" s="189"/>
      <c r="AB37" s="189"/>
      <c r="AC37" s="189"/>
      <c r="AD37" s="246"/>
      <c r="AE37" s="246"/>
      <c r="AI37" s="251"/>
      <c r="AJ37" s="251"/>
      <c r="AL37" s="251"/>
    </row>
    <row r="38" spans="1:45" s="191" customFormat="1" ht="15.75" customHeight="1" thickBot="1" x14ac:dyDescent="0.35">
      <c r="A38" s="291" t="s">
        <v>0</v>
      </c>
      <c r="B38" s="220"/>
      <c r="C38" s="292">
        <f t="shared" ref="C38:N38" si="1">SUM(C39,C51,C55,C59)</f>
        <v>9731</v>
      </c>
      <c r="D38" s="292">
        <f t="shared" si="1"/>
        <v>12491</v>
      </c>
      <c r="E38" s="292">
        <f t="shared" si="1"/>
        <v>20317</v>
      </c>
      <c r="F38" s="292">
        <f t="shared" si="1"/>
        <v>10914</v>
      </c>
      <c r="G38" s="292">
        <f t="shared" si="1"/>
        <v>9281</v>
      </c>
      <c r="H38" s="292">
        <f t="shared" si="1"/>
        <v>0</v>
      </c>
      <c r="I38" s="292">
        <f t="shared" si="1"/>
        <v>0</v>
      </c>
      <c r="J38" s="292">
        <f t="shared" si="1"/>
        <v>0</v>
      </c>
      <c r="K38" s="292">
        <f t="shared" si="1"/>
        <v>0</v>
      </c>
      <c r="L38" s="292">
        <f t="shared" si="1"/>
        <v>0</v>
      </c>
      <c r="M38" s="292">
        <f t="shared" si="1"/>
        <v>0</v>
      </c>
      <c r="N38" s="292">
        <f t="shared" si="1"/>
        <v>0</v>
      </c>
      <c r="O38" s="293">
        <f>SUM(C38:N38)</f>
        <v>62734</v>
      </c>
      <c r="P38" s="189"/>
      <c r="Q38" s="189"/>
      <c r="R38" s="218"/>
      <c r="S38" s="189"/>
      <c r="T38" s="189"/>
      <c r="U38" s="218"/>
      <c r="V38" s="294"/>
      <c r="W38" s="218"/>
      <c r="X38" s="218"/>
      <c r="Y38" s="218"/>
      <c r="Z38" s="218"/>
      <c r="AA38" s="218"/>
      <c r="AB38" s="218"/>
      <c r="AC38" s="218"/>
      <c r="AD38" s="262"/>
      <c r="AE38" s="262"/>
      <c r="AF38" s="251"/>
      <c r="AG38" s="251"/>
      <c r="AH38" s="251"/>
      <c r="AI38" s="251"/>
      <c r="AJ38" s="251"/>
      <c r="AL38" s="251"/>
      <c r="AP38" s="251"/>
      <c r="AQ38" s="251"/>
      <c r="AR38" s="251"/>
      <c r="AS38" s="251"/>
    </row>
    <row r="39" spans="1:45" s="191" customFormat="1" ht="15" customHeight="1" thickTop="1" x14ac:dyDescent="0.3">
      <c r="A39" s="295" t="s">
        <v>876</v>
      </c>
      <c r="B39" s="295" t="s">
        <v>0</v>
      </c>
      <c r="C39" s="296">
        <f t="shared" ref="C39:N39" si="2">SUM(C40:C42)</f>
        <v>2681</v>
      </c>
      <c r="D39" s="296">
        <f t="shared" si="2"/>
        <v>2831</v>
      </c>
      <c r="E39" s="296">
        <f t="shared" si="2"/>
        <v>1879</v>
      </c>
      <c r="F39" s="296">
        <f t="shared" si="2"/>
        <v>923</v>
      </c>
      <c r="G39" s="296">
        <f t="shared" si="2"/>
        <v>923</v>
      </c>
      <c r="H39" s="296">
        <f t="shared" si="2"/>
        <v>0</v>
      </c>
      <c r="I39" s="296">
        <f t="shared" si="2"/>
        <v>0</v>
      </c>
      <c r="J39" s="296">
        <f t="shared" si="2"/>
        <v>0</v>
      </c>
      <c r="K39" s="296">
        <f t="shared" si="2"/>
        <v>0</v>
      </c>
      <c r="L39" s="296">
        <f t="shared" si="2"/>
        <v>0</v>
      </c>
      <c r="M39" s="296">
        <f t="shared" si="2"/>
        <v>0</v>
      </c>
      <c r="N39" s="296">
        <f t="shared" si="2"/>
        <v>0</v>
      </c>
      <c r="O39" s="296">
        <f>SUM(C39:N39)</f>
        <v>9237</v>
      </c>
      <c r="P39" s="297"/>
      <c r="Q39" s="297"/>
      <c r="R39" s="218"/>
      <c r="S39" s="218"/>
      <c r="T39" s="218"/>
      <c r="U39" s="218"/>
      <c r="V39" s="294"/>
      <c r="W39" s="218"/>
      <c r="X39" s="218"/>
      <c r="Y39" s="218"/>
      <c r="Z39" s="218"/>
      <c r="AA39" s="218"/>
      <c r="AB39" s="218"/>
      <c r="AC39" s="218"/>
      <c r="AD39" s="262"/>
      <c r="AE39" s="262"/>
      <c r="AF39" s="251"/>
      <c r="AG39" s="251"/>
      <c r="AH39" s="251"/>
      <c r="AI39" s="251"/>
      <c r="AS39" s="251"/>
    </row>
    <row r="40" spans="1:45" s="191" customFormat="1" ht="15" customHeight="1" x14ac:dyDescent="0.3">
      <c r="A40" s="140"/>
      <c r="B40" s="140" t="s">
        <v>864</v>
      </c>
      <c r="C40" s="298">
        <v>171</v>
      </c>
      <c r="D40" s="298">
        <v>178</v>
      </c>
      <c r="E40" s="298">
        <v>204</v>
      </c>
      <c r="F40" s="298">
        <v>148</v>
      </c>
      <c r="G40" s="298">
        <v>170</v>
      </c>
      <c r="H40" s="298">
        <v>0</v>
      </c>
      <c r="I40" s="298">
        <v>0</v>
      </c>
      <c r="J40" s="298">
        <v>0</v>
      </c>
      <c r="K40" s="298">
        <v>0</v>
      </c>
      <c r="L40" s="299">
        <v>0</v>
      </c>
      <c r="M40" s="299">
        <v>0</v>
      </c>
      <c r="N40" s="299">
        <v>0</v>
      </c>
      <c r="O40" s="300">
        <f>O44+O48</f>
        <v>871</v>
      </c>
      <c r="P40" s="189"/>
      <c r="Q40" s="189"/>
      <c r="R40" s="218"/>
      <c r="S40" s="189"/>
      <c r="T40" s="189"/>
      <c r="U40" s="218"/>
      <c r="V40" s="294"/>
      <c r="W40" s="189"/>
      <c r="X40" s="189"/>
      <c r="Y40" s="189"/>
      <c r="Z40" s="189"/>
      <c r="AA40" s="218"/>
      <c r="AB40" s="218"/>
      <c r="AC40" s="218"/>
      <c r="AD40" s="262"/>
      <c r="AE40" s="262"/>
      <c r="AF40" s="251"/>
      <c r="AG40" s="251"/>
      <c r="AH40" s="251"/>
      <c r="AI40" s="251"/>
      <c r="AS40" s="251"/>
    </row>
    <row r="41" spans="1:45" s="191" customFormat="1" ht="15" customHeight="1" x14ac:dyDescent="0.3">
      <c r="A41" s="140"/>
      <c r="B41" s="140" t="s">
        <v>865</v>
      </c>
      <c r="C41" s="298">
        <v>224</v>
      </c>
      <c r="D41" s="298">
        <v>260</v>
      </c>
      <c r="E41" s="298">
        <v>261</v>
      </c>
      <c r="F41" s="298">
        <v>218</v>
      </c>
      <c r="G41" s="298">
        <v>204</v>
      </c>
      <c r="H41" s="298">
        <v>0</v>
      </c>
      <c r="I41" s="298">
        <v>0</v>
      </c>
      <c r="J41" s="298">
        <v>0</v>
      </c>
      <c r="K41" s="298">
        <v>0</v>
      </c>
      <c r="L41" s="299">
        <v>0</v>
      </c>
      <c r="M41" s="299">
        <v>0</v>
      </c>
      <c r="N41" s="299">
        <v>0</v>
      </c>
      <c r="O41" s="300">
        <f>O45+O49</f>
        <v>1167</v>
      </c>
      <c r="P41" s="189"/>
      <c r="Q41" s="189"/>
      <c r="R41" s="189"/>
      <c r="S41" s="218"/>
      <c r="T41" s="218"/>
      <c r="U41" s="218"/>
      <c r="V41" s="294"/>
      <c r="W41" s="189"/>
      <c r="X41" s="189"/>
      <c r="Y41" s="189"/>
      <c r="Z41" s="189"/>
      <c r="AA41" s="189"/>
      <c r="AB41" s="218"/>
      <c r="AC41" s="189"/>
      <c r="AD41" s="262"/>
      <c r="AE41" s="246"/>
      <c r="AF41" s="251"/>
      <c r="AH41" s="251"/>
      <c r="AS41" s="251"/>
    </row>
    <row r="42" spans="1:45" s="191" customFormat="1" ht="15" customHeight="1" x14ac:dyDescent="0.3">
      <c r="A42" s="140"/>
      <c r="B42" s="140" t="s">
        <v>867</v>
      </c>
      <c r="C42" s="298">
        <v>2286</v>
      </c>
      <c r="D42" s="298">
        <v>2393</v>
      </c>
      <c r="E42" s="298">
        <v>1414</v>
      </c>
      <c r="F42" s="298">
        <v>557</v>
      </c>
      <c r="G42" s="298">
        <v>549</v>
      </c>
      <c r="H42" s="298">
        <v>0</v>
      </c>
      <c r="I42" s="298">
        <v>0</v>
      </c>
      <c r="J42" s="298">
        <v>0</v>
      </c>
      <c r="K42" s="298">
        <v>0</v>
      </c>
      <c r="L42" s="299">
        <v>0</v>
      </c>
      <c r="M42" s="299">
        <v>0</v>
      </c>
      <c r="N42" s="299">
        <v>0</v>
      </c>
      <c r="O42" s="300">
        <f>O46+O50</f>
        <v>7199</v>
      </c>
      <c r="P42" s="189"/>
      <c r="Q42" s="189"/>
      <c r="R42" s="189"/>
      <c r="S42" s="189"/>
      <c r="T42" s="189"/>
      <c r="U42" s="218"/>
      <c r="V42" s="289"/>
      <c r="W42" s="189"/>
      <c r="X42" s="189"/>
      <c r="Y42" s="189"/>
      <c r="Z42" s="189"/>
      <c r="AA42" s="189"/>
      <c r="AB42" s="218"/>
      <c r="AC42" s="189"/>
      <c r="AD42" s="246"/>
      <c r="AE42" s="246"/>
      <c r="AS42" s="251"/>
    </row>
    <row r="43" spans="1:45" s="191" customFormat="1" ht="14.5" customHeight="1" x14ac:dyDescent="0.3">
      <c r="A43" s="301" t="s">
        <v>877</v>
      </c>
      <c r="B43" s="302" t="s">
        <v>0</v>
      </c>
      <c r="C43" s="303">
        <f t="shared" ref="C43:N43" si="3">SUM(C44:C46)</f>
        <v>1584</v>
      </c>
      <c r="D43" s="303">
        <f t="shared" si="3"/>
        <v>1430</v>
      </c>
      <c r="E43" s="303">
        <f t="shared" si="3"/>
        <v>1047</v>
      </c>
      <c r="F43" s="303">
        <f t="shared" si="3"/>
        <v>481</v>
      </c>
      <c r="G43" s="303">
        <f t="shared" si="3"/>
        <v>434</v>
      </c>
      <c r="H43" s="303">
        <f t="shared" si="3"/>
        <v>0</v>
      </c>
      <c r="I43" s="303">
        <f t="shared" si="3"/>
        <v>0</v>
      </c>
      <c r="J43" s="303">
        <f t="shared" si="3"/>
        <v>0</v>
      </c>
      <c r="K43" s="303">
        <f t="shared" si="3"/>
        <v>0</v>
      </c>
      <c r="L43" s="303">
        <f t="shared" si="3"/>
        <v>0</v>
      </c>
      <c r="M43" s="303">
        <f t="shared" si="3"/>
        <v>0</v>
      </c>
      <c r="N43" s="303">
        <f t="shared" si="3"/>
        <v>0</v>
      </c>
      <c r="O43" s="303">
        <f t="shared" ref="O43:O62" si="4">SUM(C43:N43)</f>
        <v>4976</v>
      </c>
      <c r="P43" s="297"/>
      <c r="Q43" s="189"/>
      <c r="R43" s="189"/>
      <c r="S43" s="189"/>
      <c r="T43" s="189"/>
      <c r="U43" s="189"/>
      <c r="V43" s="289"/>
      <c r="W43" s="189"/>
      <c r="X43" s="189"/>
      <c r="Y43" s="189"/>
      <c r="Z43" s="189"/>
      <c r="AA43" s="189"/>
      <c r="AB43" s="218"/>
      <c r="AC43" s="189"/>
      <c r="AD43" s="246"/>
      <c r="AE43" s="246"/>
      <c r="AF43" s="251"/>
      <c r="AG43" s="251"/>
      <c r="AH43" s="251"/>
      <c r="AQ43" s="251"/>
      <c r="AR43" s="251"/>
      <c r="AS43" s="251"/>
    </row>
    <row r="44" spans="1:45" s="191" customFormat="1" ht="14.5" customHeight="1" x14ac:dyDescent="0.3">
      <c r="A44" s="124"/>
      <c r="B44" s="140" t="s">
        <v>864</v>
      </c>
      <c r="C44" s="298">
        <v>29</v>
      </c>
      <c r="D44" s="298">
        <v>17</v>
      </c>
      <c r="E44" s="298">
        <v>40</v>
      </c>
      <c r="F44" s="298">
        <v>31</v>
      </c>
      <c r="G44" s="298">
        <v>38</v>
      </c>
      <c r="H44" s="298">
        <v>0</v>
      </c>
      <c r="I44" s="298">
        <v>0</v>
      </c>
      <c r="J44" s="298">
        <v>0</v>
      </c>
      <c r="K44" s="298">
        <v>0</v>
      </c>
      <c r="L44" s="299">
        <v>0</v>
      </c>
      <c r="M44" s="299">
        <v>0</v>
      </c>
      <c r="N44" s="299">
        <v>0</v>
      </c>
      <c r="O44" s="304">
        <f t="shared" si="4"/>
        <v>155</v>
      </c>
      <c r="P44" s="297"/>
      <c r="Q44" s="189"/>
      <c r="R44" s="189"/>
      <c r="S44" s="189"/>
      <c r="T44" s="189"/>
      <c r="U44" s="189"/>
      <c r="V44" s="289"/>
      <c r="W44" s="189"/>
      <c r="X44" s="189"/>
      <c r="Y44" s="189"/>
      <c r="Z44" s="189"/>
      <c r="AA44" s="189"/>
      <c r="AB44" s="218"/>
      <c r="AC44" s="218"/>
      <c r="AD44" s="246"/>
      <c r="AE44" s="262"/>
      <c r="AF44" s="251"/>
      <c r="AG44" s="251"/>
      <c r="AH44" s="251"/>
      <c r="AI44" s="251"/>
      <c r="AQ44" s="251"/>
      <c r="AR44" s="251"/>
      <c r="AS44" s="251"/>
    </row>
    <row r="45" spans="1:45" s="191" customFormat="1" ht="14.5" customHeight="1" x14ac:dyDescent="0.3">
      <c r="A45" s="124"/>
      <c r="B45" s="140" t="s">
        <v>865</v>
      </c>
      <c r="C45" s="298">
        <v>60</v>
      </c>
      <c r="D45" s="298">
        <v>69</v>
      </c>
      <c r="E45" s="298">
        <v>50</v>
      </c>
      <c r="F45" s="298">
        <v>47</v>
      </c>
      <c r="G45" s="298">
        <v>51</v>
      </c>
      <c r="H45" s="298">
        <v>0</v>
      </c>
      <c r="I45" s="298">
        <v>0</v>
      </c>
      <c r="J45" s="298">
        <v>0</v>
      </c>
      <c r="K45" s="298">
        <v>0</v>
      </c>
      <c r="L45" s="299">
        <v>0</v>
      </c>
      <c r="M45" s="299">
        <v>0</v>
      </c>
      <c r="N45" s="299">
        <v>0</v>
      </c>
      <c r="O45" s="304">
        <f t="shared" si="4"/>
        <v>277</v>
      </c>
      <c r="P45" s="189"/>
      <c r="Q45" s="189"/>
      <c r="R45" s="189"/>
      <c r="S45" s="189"/>
      <c r="T45" s="189"/>
      <c r="U45" s="189"/>
      <c r="V45" s="289"/>
      <c r="W45" s="189"/>
      <c r="X45" s="189"/>
      <c r="Y45" s="189"/>
      <c r="Z45" s="189"/>
      <c r="AA45" s="189"/>
      <c r="AB45" s="218"/>
      <c r="AC45" s="189"/>
      <c r="AD45" s="262"/>
      <c r="AE45" s="246"/>
      <c r="AF45" s="251"/>
      <c r="AG45" s="251"/>
      <c r="AH45" s="251"/>
      <c r="AI45" s="251"/>
      <c r="AQ45" s="251"/>
      <c r="AR45" s="251"/>
      <c r="AS45" s="251"/>
    </row>
    <row r="46" spans="1:45" s="191" customFormat="1" ht="14.5" customHeight="1" x14ac:dyDescent="0.3">
      <c r="A46" s="124"/>
      <c r="B46" s="140" t="s">
        <v>867</v>
      </c>
      <c r="C46" s="298">
        <v>1495</v>
      </c>
      <c r="D46" s="298">
        <v>1344</v>
      </c>
      <c r="E46" s="298">
        <v>957</v>
      </c>
      <c r="F46" s="298">
        <v>403</v>
      </c>
      <c r="G46" s="298">
        <v>345</v>
      </c>
      <c r="H46" s="298">
        <v>0</v>
      </c>
      <c r="I46" s="298">
        <v>0</v>
      </c>
      <c r="J46" s="298">
        <v>0</v>
      </c>
      <c r="K46" s="298">
        <v>0</v>
      </c>
      <c r="L46" s="299">
        <v>0</v>
      </c>
      <c r="M46" s="299">
        <v>0</v>
      </c>
      <c r="N46" s="299">
        <v>0</v>
      </c>
      <c r="O46" s="304">
        <f t="shared" si="4"/>
        <v>4544</v>
      </c>
      <c r="P46" s="189"/>
      <c r="Q46" s="189"/>
      <c r="R46" s="189"/>
      <c r="S46" s="189"/>
      <c r="T46" s="189"/>
      <c r="U46" s="189"/>
      <c r="V46" s="289"/>
      <c r="W46" s="189"/>
      <c r="X46" s="189"/>
      <c r="Y46" s="189"/>
      <c r="Z46" s="189"/>
      <c r="AA46" s="189"/>
      <c r="AB46" s="218"/>
      <c r="AC46" s="189"/>
      <c r="AD46" s="262"/>
      <c r="AE46" s="246"/>
      <c r="AF46" s="251"/>
      <c r="AG46" s="251"/>
      <c r="AH46" s="251"/>
      <c r="AI46" s="251"/>
      <c r="AQ46" s="251"/>
      <c r="AR46" s="251"/>
      <c r="AS46" s="251"/>
    </row>
    <row r="47" spans="1:45" s="191" customFormat="1" ht="14.5" customHeight="1" x14ac:dyDescent="0.3">
      <c r="A47" s="301" t="s">
        <v>878</v>
      </c>
      <c r="B47" s="302" t="s">
        <v>0</v>
      </c>
      <c r="C47" s="303">
        <f t="shared" ref="C47:N47" si="5">SUM(C48:C50)</f>
        <v>1097</v>
      </c>
      <c r="D47" s="303">
        <f t="shared" si="5"/>
        <v>1401</v>
      </c>
      <c r="E47" s="303">
        <f t="shared" si="5"/>
        <v>832</v>
      </c>
      <c r="F47" s="303">
        <f t="shared" si="5"/>
        <v>442</v>
      </c>
      <c r="G47" s="303">
        <f t="shared" si="5"/>
        <v>489</v>
      </c>
      <c r="H47" s="303">
        <f t="shared" si="5"/>
        <v>0</v>
      </c>
      <c r="I47" s="303">
        <f t="shared" si="5"/>
        <v>0</v>
      </c>
      <c r="J47" s="303">
        <f t="shared" si="5"/>
        <v>0</v>
      </c>
      <c r="K47" s="303">
        <f t="shared" si="5"/>
        <v>0</v>
      </c>
      <c r="L47" s="303">
        <f t="shared" si="5"/>
        <v>0</v>
      </c>
      <c r="M47" s="303">
        <f t="shared" si="5"/>
        <v>0</v>
      </c>
      <c r="N47" s="303">
        <f t="shared" si="5"/>
        <v>0</v>
      </c>
      <c r="O47" s="303">
        <f t="shared" si="4"/>
        <v>4261</v>
      </c>
      <c r="P47" s="189"/>
      <c r="Q47" s="189"/>
      <c r="R47" s="189"/>
      <c r="S47" s="189"/>
      <c r="T47" s="189"/>
      <c r="U47" s="189"/>
      <c r="V47" s="289"/>
      <c r="W47" s="189"/>
      <c r="X47" s="189"/>
      <c r="Y47" s="189"/>
      <c r="Z47" s="189"/>
      <c r="AA47" s="189"/>
      <c r="AB47" s="218"/>
      <c r="AC47" s="189"/>
      <c r="AD47" s="262"/>
      <c r="AE47" s="246"/>
      <c r="AF47" s="251"/>
      <c r="AG47" s="251"/>
      <c r="AH47" s="251"/>
      <c r="AI47" s="251"/>
      <c r="AP47" s="251"/>
      <c r="AQ47" s="251"/>
      <c r="AR47" s="251"/>
      <c r="AS47" s="251"/>
    </row>
    <row r="48" spans="1:45" s="191" customFormat="1" ht="14.5" customHeight="1" x14ac:dyDescent="0.3">
      <c r="A48" s="124"/>
      <c r="B48" s="140" t="s">
        <v>864</v>
      </c>
      <c r="C48" s="298">
        <v>142</v>
      </c>
      <c r="D48" s="298">
        <v>161</v>
      </c>
      <c r="E48" s="298">
        <v>164</v>
      </c>
      <c r="F48" s="298">
        <v>117</v>
      </c>
      <c r="G48" s="298">
        <v>132</v>
      </c>
      <c r="H48" s="298">
        <v>0</v>
      </c>
      <c r="I48" s="298">
        <v>0</v>
      </c>
      <c r="J48" s="298">
        <v>0</v>
      </c>
      <c r="K48" s="298">
        <v>0</v>
      </c>
      <c r="L48" s="299">
        <v>0</v>
      </c>
      <c r="M48" s="299">
        <v>0</v>
      </c>
      <c r="N48" s="299">
        <v>0</v>
      </c>
      <c r="O48" s="304">
        <f t="shared" si="4"/>
        <v>716</v>
      </c>
      <c r="P48" s="189"/>
      <c r="Q48" s="189"/>
      <c r="R48" s="189"/>
      <c r="S48" s="189"/>
      <c r="T48" s="189"/>
      <c r="U48" s="189"/>
      <c r="V48" s="294"/>
      <c r="W48" s="218"/>
      <c r="X48" s="218"/>
      <c r="Y48" s="218"/>
      <c r="Z48" s="218"/>
      <c r="AA48" s="218"/>
      <c r="AB48" s="218"/>
      <c r="AC48" s="218"/>
      <c r="AD48" s="262"/>
      <c r="AE48" s="262"/>
      <c r="AF48" s="251"/>
      <c r="AG48" s="251"/>
      <c r="AH48" s="251"/>
      <c r="AI48" s="251"/>
      <c r="AP48" s="251"/>
      <c r="AQ48" s="251"/>
      <c r="AR48" s="251"/>
      <c r="AS48" s="251"/>
    </row>
    <row r="49" spans="1:45" s="191" customFormat="1" ht="14.5" customHeight="1" x14ac:dyDescent="0.3">
      <c r="A49" s="124"/>
      <c r="B49" s="140" t="s">
        <v>865</v>
      </c>
      <c r="C49" s="298">
        <v>164</v>
      </c>
      <c r="D49" s="298">
        <v>191</v>
      </c>
      <c r="E49" s="298">
        <v>211</v>
      </c>
      <c r="F49" s="298">
        <v>171</v>
      </c>
      <c r="G49" s="298">
        <v>153</v>
      </c>
      <c r="H49" s="298">
        <v>0</v>
      </c>
      <c r="I49" s="298">
        <v>0</v>
      </c>
      <c r="J49" s="298">
        <v>0</v>
      </c>
      <c r="K49" s="298">
        <v>0</v>
      </c>
      <c r="L49" s="299">
        <v>0</v>
      </c>
      <c r="M49" s="299">
        <v>0</v>
      </c>
      <c r="N49" s="299">
        <v>0</v>
      </c>
      <c r="O49" s="304">
        <f t="shared" si="4"/>
        <v>890</v>
      </c>
      <c r="P49" s="189"/>
      <c r="Q49" s="189"/>
      <c r="R49" s="189"/>
      <c r="S49" s="189"/>
      <c r="T49" s="189"/>
      <c r="U49" s="218"/>
      <c r="V49" s="294"/>
      <c r="W49" s="218"/>
      <c r="X49" s="218"/>
      <c r="Y49" s="218"/>
      <c r="Z49" s="218"/>
      <c r="AA49" s="218"/>
      <c r="AB49" s="218"/>
      <c r="AC49" s="218"/>
      <c r="AD49" s="262"/>
      <c r="AE49" s="262"/>
      <c r="AF49" s="251"/>
      <c r="AG49" s="251"/>
      <c r="AH49" s="251"/>
      <c r="AI49" s="251"/>
      <c r="AL49" s="251"/>
      <c r="AM49" s="251"/>
      <c r="AN49" s="251"/>
      <c r="AO49" s="251"/>
      <c r="AP49" s="251"/>
      <c r="AQ49" s="251"/>
      <c r="AR49" s="251"/>
      <c r="AS49" s="251"/>
    </row>
    <row r="50" spans="1:45" s="191" customFormat="1" ht="14.5" customHeight="1" x14ac:dyDescent="0.3">
      <c r="A50" s="124"/>
      <c r="B50" s="140" t="s">
        <v>867</v>
      </c>
      <c r="C50" s="298">
        <v>791</v>
      </c>
      <c r="D50" s="298">
        <v>1049</v>
      </c>
      <c r="E50" s="298">
        <v>457</v>
      </c>
      <c r="F50" s="298">
        <v>154</v>
      </c>
      <c r="G50" s="298">
        <v>204</v>
      </c>
      <c r="H50" s="298">
        <v>0</v>
      </c>
      <c r="I50" s="298">
        <v>0</v>
      </c>
      <c r="J50" s="298">
        <v>0</v>
      </c>
      <c r="K50" s="298">
        <v>0</v>
      </c>
      <c r="L50" s="299">
        <v>0</v>
      </c>
      <c r="M50" s="299">
        <v>0</v>
      </c>
      <c r="N50" s="299">
        <v>0</v>
      </c>
      <c r="O50" s="304">
        <f t="shared" si="4"/>
        <v>2655</v>
      </c>
      <c r="P50" s="189"/>
      <c r="Q50" s="189"/>
      <c r="R50" s="189"/>
      <c r="S50" s="189"/>
      <c r="T50" s="189"/>
      <c r="U50" s="189"/>
      <c r="V50" s="289"/>
      <c r="W50" s="189"/>
      <c r="X50" s="189"/>
      <c r="Y50" s="189"/>
      <c r="Z50" s="189"/>
      <c r="AA50" s="189"/>
      <c r="AB50" s="189"/>
      <c r="AC50" s="189"/>
      <c r="AD50" s="262"/>
      <c r="AE50" s="246"/>
      <c r="AF50" s="251"/>
      <c r="AG50" s="251"/>
      <c r="AH50" s="251"/>
      <c r="AI50" s="251"/>
      <c r="AP50" s="251"/>
      <c r="AQ50" s="251"/>
      <c r="AR50" s="251"/>
      <c r="AS50" s="251"/>
    </row>
    <row r="51" spans="1:45" s="191" customFormat="1" ht="14.5" customHeight="1" x14ac:dyDescent="0.3">
      <c r="A51" s="302" t="s">
        <v>1</v>
      </c>
      <c r="B51" s="302" t="s">
        <v>0</v>
      </c>
      <c r="C51" s="303">
        <f t="shared" ref="C51:N51" si="6">SUM(C52:C54)</f>
        <v>1871</v>
      </c>
      <c r="D51" s="303">
        <f t="shared" si="6"/>
        <v>2181</v>
      </c>
      <c r="E51" s="303">
        <f t="shared" si="6"/>
        <v>5447</v>
      </c>
      <c r="F51" s="303">
        <f t="shared" si="6"/>
        <v>3215</v>
      </c>
      <c r="G51" s="303">
        <f t="shared" si="6"/>
        <v>2555</v>
      </c>
      <c r="H51" s="303">
        <f t="shared" si="6"/>
        <v>0</v>
      </c>
      <c r="I51" s="303">
        <f t="shared" si="6"/>
        <v>0</v>
      </c>
      <c r="J51" s="303">
        <f t="shared" si="6"/>
        <v>0</v>
      </c>
      <c r="K51" s="303">
        <f t="shared" si="6"/>
        <v>0</v>
      </c>
      <c r="L51" s="303">
        <f t="shared" si="6"/>
        <v>0</v>
      </c>
      <c r="M51" s="303">
        <f t="shared" si="6"/>
        <v>0</v>
      </c>
      <c r="N51" s="303">
        <f t="shared" si="6"/>
        <v>0</v>
      </c>
      <c r="O51" s="303">
        <f t="shared" si="4"/>
        <v>15269</v>
      </c>
      <c r="P51" s="189"/>
      <c r="Q51" s="189"/>
      <c r="R51" s="189"/>
      <c r="S51" s="189"/>
      <c r="T51" s="189"/>
      <c r="U51" s="218"/>
      <c r="V51" s="294"/>
      <c r="W51" s="218"/>
      <c r="X51" s="218"/>
      <c r="Y51" s="218"/>
      <c r="Z51" s="218"/>
      <c r="AA51" s="218"/>
      <c r="AB51" s="218"/>
      <c r="AC51" s="218"/>
      <c r="AD51" s="262"/>
      <c r="AE51" s="262"/>
      <c r="AF51" s="251"/>
      <c r="AG51" s="251"/>
      <c r="AH51" s="251"/>
      <c r="AI51" s="251"/>
      <c r="AP51" s="251"/>
      <c r="AQ51" s="251"/>
      <c r="AR51" s="251"/>
      <c r="AS51" s="251"/>
    </row>
    <row r="52" spans="1:45" s="191" customFormat="1" ht="14.5" customHeight="1" x14ac:dyDescent="0.3">
      <c r="A52" s="140"/>
      <c r="B52" s="140" t="s">
        <v>864</v>
      </c>
      <c r="C52" s="298">
        <v>134</v>
      </c>
      <c r="D52" s="298">
        <v>159</v>
      </c>
      <c r="E52" s="298">
        <v>215</v>
      </c>
      <c r="F52" s="298">
        <v>140</v>
      </c>
      <c r="G52" s="298">
        <v>131</v>
      </c>
      <c r="H52" s="298">
        <v>0</v>
      </c>
      <c r="I52" s="298">
        <v>0</v>
      </c>
      <c r="J52" s="298">
        <v>0</v>
      </c>
      <c r="K52" s="298">
        <v>0</v>
      </c>
      <c r="L52" s="299">
        <v>0</v>
      </c>
      <c r="M52" s="299">
        <v>0</v>
      </c>
      <c r="N52" s="299">
        <v>0</v>
      </c>
      <c r="O52" s="304">
        <f t="shared" si="4"/>
        <v>779</v>
      </c>
      <c r="P52" s="189"/>
      <c r="Q52" s="189"/>
      <c r="R52" s="189"/>
      <c r="S52" s="189"/>
      <c r="T52" s="189"/>
      <c r="U52" s="189"/>
      <c r="V52" s="289"/>
      <c r="W52" s="189"/>
      <c r="X52" s="218"/>
      <c r="Y52" s="218"/>
      <c r="Z52" s="218"/>
      <c r="AA52" s="218"/>
      <c r="AB52" s="218"/>
      <c r="AC52" s="218"/>
      <c r="AD52" s="262"/>
      <c r="AE52" s="262"/>
      <c r="AF52" s="251"/>
      <c r="AG52" s="251"/>
      <c r="AH52" s="251"/>
      <c r="AI52" s="251"/>
      <c r="AO52" s="251"/>
      <c r="AP52" s="251"/>
      <c r="AQ52" s="251"/>
      <c r="AR52" s="251"/>
      <c r="AS52" s="251"/>
    </row>
    <row r="53" spans="1:45" s="191" customFormat="1" ht="14.5" customHeight="1" x14ac:dyDescent="0.3">
      <c r="A53" s="140"/>
      <c r="B53" s="140" t="s">
        <v>865</v>
      </c>
      <c r="C53" s="298">
        <v>264</v>
      </c>
      <c r="D53" s="298">
        <v>308</v>
      </c>
      <c r="E53" s="298">
        <v>409</v>
      </c>
      <c r="F53" s="298">
        <v>310</v>
      </c>
      <c r="G53" s="298">
        <v>268</v>
      </c>
      <c r="H53" s="298">
        <v>0</v>
      </c>
      <c r="I53" s="298">
        <v>0</v>
      </c>
      <c r="J53" s="298">
        <v>0</v>
      </c>
      <c r="K53" s="298">
        <v>0</v>
      </c>
      <c r="L53" s="299">
        <v>0</v>
      </c>
      <c r="M53" s="299">
        <v>0</v>
      </c>
      <c r="N53" s="299">
        <v>0</v>
      </c>
      <c r="O53" s="304">
        <f t="shared" si="4"/>
        <v>1559</v>
      </c>
      <c r="P53" s="189"/>
      <c r="Q53" s="189"/>
      <c r="R53" s="189"/>
      <c r="S53" s="189"/>
      <c r="T53" s="189"/>
      <c r="U53" s="189"/>
      <c r="V53" s="289"/>
      <c r="W53" s="189"/>
      <c r="X53" s="189"/>
      <c r="Y53" s="218"/>
      <c r="Z53" s="218"/>
      <c r="AA53" s="218"/>
      <c r="AB53" s="218"/>
      <c r="AC53" s="189"/>
      <c r="AD53" s="262"/>
      <c r="AE53" s="246"/>
      <c r="AF53" s="251"/>
      <c r="AG53" s="251"/>
      <c r="AH53" s="251"/>
      <c r="AI53" s="251"/>
      <c r="AP53" s="251"/>
      <c r="AQ53" s="251"/>
      <c r="AR53" s="251"/>
      <c r="AS53" s="251"/>
    </row>
    <row r="54" spans="1:45" s="191" customFormat="1" ht="14.5" customHeight="1" x14ac:dyDescent="0.3">
      <c r="A54" s="140"/>
      <c r="B54" s="140" t="s">
        <v>867</v>
      </c>
      <c r="C54" s="298">
        <v>1473</v>
      </c>
      <c r="D54" s="298">
        <v>1714</v>
      </c>
      <c r="E54" s="298">
        <v>4823</v>
      </c>
      <c r="F54" s="298">
        <v>2765</v>
      </c>
      <c r="G54" s="298">
        <v>2156</v>
      </c>
      <c r="H54" s="298">
        <v>0</v>
      </c>
      <c r="I54" s="298">
        <v>0</v>
      </c>
      <c r="J54" s="298">
        <v>0</v>
      </c>
      <c r="K54" s="298">
        <v>0</v>
      </c>
      <c r="L54" s="299">
        <v>0</v>
      </c>
      <c r="M54" s="299">
        <v>0</v>
      </c>
      <c r="N54" s="299">
        <v>0</v>
      </c>
      <c r="O54" s="304">
        <f t="shared" si="4"/>
        <v>12931</v>
      </c>
      <c r="P54" s="189"/>
      <c r="Q54" s="189"/>
      <c r="R54" s="189"/>
      <c r="S54" s="189"/>
      <c r="T54" s="189"/>
      <c r="U54" s="189"/>
      <c r="V54" s="289"/>
      <c r="W54" s="189"/>
      <c r="X54" s="218"/>
      <c r="Y54" s="218"/>
      <c r="Z54" s="218"/>
      <c r="AA54" s="218"/>
      <c r="AB54" s="218"/>
      <c r="AC54" s="218"/>
      <c r="AD54" s="262"/>
      <c r="AE54" s="262"/>
      <c r="AF54" s="251"/>
      <c r="AG54" s="251"/>
      <c r="AH54" s="251"/>
      <c r="AI54" s="251"/>
      <c r="AP54" s="251"/>
      <c r="AQ54" s="251"/>
      <c r="AR54" s="251"/>
      <c r="AS54" s="251"/>
    </row>
    <row r="55" spans="1:45" s="191" customFormat="1" ht="14.5" customHeight="1" x14ac:dyDescent="0.3">
      <c r="A55" s="302" t="s">
        <v>2</v>
      </c>
      <c r="B55" s="302" t="s">
        <v>0</v>
      </c>
      <c r="C55" s="303">
        <f t="shared" ref="C55:N55" si="7">SUM(C56:C58)</f>
        <v>434</v>
      </c>
      <c r="D55" s="303">
        <f t="shared" si="7"/>
        <v>312</v>
      </c>
      <c r="E55" s="303">
        <f t="shared" si="7"/>
        <v>1230</v>
      </c>
      <c r="F55" s="303">
        <f t="shared" si="7"/>
        <v>787</v>
      </c>
      <c r="G55" s="303">
        <f t="shared" si="7"/>
        <v>230</v>
      </c>
      <c r="H55" s="303">
        <f t="shared" si="7"/>
        <v>0</v>
      </c>
      <c r="I55" s="303">
        <f t="shared" si="7"/>
        <v>0</v>
      </c>
      <c r="J55" s="303">
        <f t="shared" si="7"/>
        <v>0</v>
      </c>
      <c r="K55" s="303">
        <f t="shared" si="7"/>
        <v>0</v>
      </c>
      <c r="L55" s="303">
        <f t="shared" si="7"/>
        <v>0</v>
      </c>
      <c r="M55" s="303">
        <f t="shared" si="7"/>
        <v>0</v>
      </c>
      <c r="N55" s="303">
        <f t="shared" si="7"/>
        <v>0</v>
      </c>
      <c r="O55" s="303">
        <f t="shared" si="4"/>
        <v>2993</v>
      </c>
      <c r="P55" s="189"/>
      <c r="Q55" s="189"/>
      <c r="R55" s="189"/>
      <c r="S55" s="189"/>
      <c r="T55" s="189"/>
      <c r="U55" s="189"/>
      <c r="V55" s="289"/>
      <c r="W55" s="189"/>
      <c r="X55" s="189"/>
      <c r="Y55" s="218"/>
      <c r="Z55" s="218"/>
      <c r="AA55" s="189"/>
      <c r="AB55" s="218"/>
      <c r="AC55" s="189"/>
      <c r="AD55" s="246"/>
      <c r="AE55" s="246"/>
      <c r="AF55" s="251"/>
      <c r="AG55" s="251"/>
      <c r="AH55" s="251"/>
      <c r="AI55" s="251"/>
      <c r="AP55" s="251"/>
      <c r="AQ55" s="251"/>
      <c r="AR55" s="251"/>
      <c r="AS55" s="251"/>
    </row>
    <row r="56" spans="1:45" s="191" customFormat="1" ht="14.5" customHeight="1" x14ac:dyDescent="0.3">
      <c r="A56" s="140"/>
      <c r="B56" s="140" t="s">
        <v>864</v>
      </c>
      <c r="C56" s="298">
        <v>118</v>
      </c>
      <c r="D56" s="298">
        <v>138</v>
      </c>
      <c r="E56" s="298">
        <v>238</v>
      </c>
      <c r="F56" s="298">
        <v>200</v>
      </c>
      <c r="G56" s="298">
        <v>128</v>
      </c>
      <c r="H56" s="298">
        <v>0</v>
      </c>
      <c r="I56" s="298">
        <v>0</v>
      </c>
      <c r="J56" s="298">
        <v>0</v>
      </c>
      <c r="K56" s="298">
        <v>0</v>
      </c>
      <c r="L56" s="299">
        <v>0</v>
      </c>
      <c r="M56" s="299">
        <v>0</v>
      </c>
      <c r="N56" s="299">
        <v>0</v>
      </c>
      <c r="O56" s="304">
        <f t="shared" si="4"/>
        <v>822</v>
      </c>
      <c r="P56" s="189"/>
      <c r="Q56" s="189"/>
      <c r="R56" s="189"/>
      <c r="S56" s="189"/>
      <c r="T56" s="189"/>
      <c r="U56" s="189"/>
      <c r="V56" s="289"/>
      <c r="W56" s="189"/>
      <c r="X56" s="189"/>
      <c r="Y56" s="189"/>
      <c r="Z56" s="218"/>
      <c r="AA56" s="218"/>
      <c r="AB56" s="218"/>
      <c r="AC56" s="218"/>
      <c r="AD56" s="262"/>
      <c r="AE56" s="262"/>
      <c r="AF56" s="251"/>
      <c r="AG56" s="251"/>
      <c r="AH56" s="251"/>
      <c r="AP56" s="251"/>
      <c r="AQ56" s="251"/>
      <c r="AR56" s="251"/>
      <c r="AS56" s="251"/>
    </row>
    <row r="57" spans="1:45" s="191" customFormat="1" ht="14.5" customHeight="1" x14ac:dyDescent="0.3">
      <c r="A57" s="140"/>
      <c r="B57" s="140" t="s">
        <v>865</v>
      </c>
      <c r="C57" s="298">
        <v>45</v>
      </c>
      <c r="D57" s="298">
        <v>48</v>
      </c>
      <c r="E57" s="298">
        <v>89</v>
      </c>
      <c r="F57" s="298">
        <v>51</v>
      </c>
      <c r="G57" s="298">
        <v>28</v>
      </c>
      <c r="H57" s="298">
        <v>0</v>
      </c>
      <c r="I57" s="298">
        <v>0</v>
      </c>
      <c r="J57" s="298">
        <v>0</v>
      </c>
      <c r="K57" s="298">
        <v>0</v>
      </c>
      <c r="L57" s="299">
        <v>0</v>
      </c>
      <c r="M57" s="299">
        <v>0</v>
      </c>
      <c r="N57" s="299">
        <v>0</v>
      </c>
      <c r="O57" s="304">
        <f t="shared" si="4"/>
        <v>261</v>
      </c>
      <c r="P57" s="189"/>
      <c r="Q57" s="189"/>
      <c r="R57" s="189"/>
      <c r="S57" s="189"/>
      <c r="T57" s="189"/>
      <c r="U57" s="189"/>
      <c r="V57" s="294"/>
      <c r="W57" s="218"/>
      <c r="X57" s="218"/>
      <c r="Y57" s="218"/>
      <c r="Z57" s="218"/>
      <c r="AA57" s="218"/>
      <c r="AB57" s="218"/>
      <c r="AC57" s="218"/>
      <c r="AD57" s="262"/>
      <c r="AE57" s="262"/>
      <c r="AF57" s="251"/>
      <c r="AG57" s="251"/>
      <c r="AH57" s="251"/>
      <c r="AI57" s="251"/>
      <c r="AP57" s="251"/>
      <c r="AQ57" s="251"/>
      <c r="AR57" s="251"/>
      <c r="AS57" s="251"/>
    </row>
    <row r="58" spans="1:45" s="191" customFormat="1" ht="14.5" customHeight="1" x14ac:dyDescent="0.3">
      <c r="A58" s="140"/>
      <c r="B58" s="140" t="s">
        <v>867</v>
      </c>
      <c r="C58" s="298">
        <v>271</v>
      </c>
      <c r="D58" s="298">
        <v>126</v>
      </c>
      <c r="E58" s="298">
        <v>903</v>
      </c>
      <c r="F58" s="298">
        <v>536</v>
      </c>
      <c r="G58" s="298">
        <v>74</v>
      </c>
      <c r="H58" s="298">
        <v>0</v>
      </c>
      <c r="I58" s="298">
        <v>0</v>
      </c>
      <c r="J58" s="298">
        <v>0</v>
      </c>
      <c r="K58" s="298">
        <v>0</v>
      </c>
      <c r="L58" s="299">
        <v>0</v>
      </c>
      <c r="M58" s="299">
        <v>0</v>
      </c>
      <c r="N58" s="299">
        <v>0</v>
      </c>
      <c r="O58" s="304">
        <f t="shared" si="4"/>
        <v>1910</v>
      </c>
      <c r="P58" s="189"/>
      <c r="Q58" s="189"/>
      <c r="R58" s="189"/>
      <c r="S58" s="189"/>
      <c r="T58" s="189"/>
      <c r="U58" s="189"/>
      <c r="V58" s="294"/>
      <c r="W58" s="218"/>
      <c r="X58" s="218"/>
      <c r="Y58" s="218"/>
      <c r="Z58" s="218"/>
      <c r="AA58" s="218"/>
      <c r="AB58" s="218"/>
      <c r="AC58" s="189"/>
      <c r="AD58" s="246"/>
      <c r="AE58" s="246"/>
      <c r="AF58" s="251"/>
      <c r="AG58" s="251"/>
      <c r="AI58" s="251"/>
      <c r="AP58" s="251"/>
      <c r="AQ58" s="251"/>
      <c r="AR58" s="251"/>
      <c r="AS58" s="251"/>
    </row>
    <row r="59" spans="1:45" s="191" customFormat="1" ht="14.5" customHeight="1" x14ac:dyDescent="0.3">
      <c r="A59" s="302" t="s">
        <v>879</v>
      </c>
      <c r="B59" s="302" t="s">
        <v>0</v>
      </c>
      <c r="C59" s="303">
        <f t="shared" ref="C59:N59" si="8">SUM(C60:C62)</f>
        <v>4745</v>
      </c>
      <c r="D59" s="303">
        <f t="shared" si="8"/>
        <v>7167</v>
      </c>
      <c r="E59" s="303">
        <f t="shared" si="8"/>
        <v>11761</v>
      </c>
      <c r="F59" s="303">
        <f t="shared" si="8"/>
        <v>5989</v>
      </c>
      <c r="G59" s="303">
        <f t="shared" si="8"/>
        <v>5573</v>
      </c>
      <c r="H59" s="303">
        <f t="shared" si="8"/>
        <v>0</v>
      </c>
      <c r="I59" s="303">
        <f t="shared" si="8"/>
        <v>0</v>
      </c>
      <c r="J59" s="303">
        <f t="shared" si="8"/>
        <v>0</v>
      </c>
      <c r="K59" s="303">
        <f t="shared" si="8"/>
        <v>0</v>
      </c>
      <c r="L59" s="303">
        <f t="shared" si="8"/>
        <v>0</v>
      </c>
      <c r="M59" s="303">
        <f t="shared" si="8"/>
        <v>0</v>
      </c>
      <c r="N59" s="303">
        <f t="shared" si="8"/>
        <v>0</v>
      </c>
      <c r="O59" s="303">
        <f t="shared" si="4"/>
        <v>35235</v>
      </c>
      <c r="P59" s="189"/>
      <c r="Q59" s="189"/>
      <c r="R59" s="189"/>
      <c r="S59" s="189"/>
      <c r="T59" s="189"/>
      <c r="U59" s="189"/>
      <c r="V59" s="289"/>
      <c r="W59" s="189"/>
      <c r="X59" s="189"/>
      <c r="Y59" s="218"/>
      <c r="Z59" s="218"/>
      <c r="AA59" s="218"/>
      <c r="AB59" s="218"/>
      <c r="AC59" s="218"/>
      <c r="AD59" s="262"/>
      <c r="AE59" s="262"/>
      <c r="AF59" s="251"/>
      <c r="AG59" s="251"/>
      <c r="AH59" s="251"/>
      <c r="AI59" s="251"/>
      <c r="AP59" s="251"/>
      <c r="AQ59" s="251"/>
      <c r="AR59" s="251"/>
      <c r="AS59" s="251"/>
    </row>
    <row r="60" spans="1:45" s="191" customFormat="1" ht="14.5" customHeight="1" x14ac:dyDescent="0.3">
      <c r="A60" s="140"/>
      <c r="B60" s="140" t="s">
        <v>864</v>
      </c>
      <c r="C60" s="298">
        <v>29</v>
      </c>
      <c r="D60" s="298">
        <v>38</v>
      </c>
      <c r="E60" s="298">
        <v>67</v>
      </c>
      <c r="F60" s="298">
        <v>34</v>
      </c>
      <c r="G60" s="298">
        <v>28</v>
      </c>
      <c r="H60" s="298">
        <v>0</v>
      </c>
      <c r="I60" s="298">
        <v>0</v>
      </c>
      <c r="J60" s="298">
        <v>0</v>
      </c>
      <c r="K60" s="298">
        <v>0</v>
      </c>
      <c r="L60" s="299">
        <v>0</v>
      </c>
      <c r="M60" s="299">
        <v>0</v>
      </c>
      <c r="N60" s="299">
        <v>0</v>
      </c>
      <c r="O60" s="304">
        <f t="shared" si="4"/>
        <v>196</v>
      </c>
      <c r="P60" s="189"/>
      <c r="Q60" s="189"/>
      <c r="R60" s="189"/>
      <c r="S60" s="189"/>
      <c r="T60" s="189"/>
      <c r="U60" s="189"/>
      <c r="V60" s="289"/>
      <c r="W60" s="189"/>
      <c r="X60" s="189"/>
      <c r="Y60" s="218"/>
      <c r="Z60" s="218"/>
      <c r="AA60" s="218"/>
      <c r="AB60" s="218"/>
      <c r="AC60" s="218"/>
      <c r="AD60" s="262"/>
      <c r="AE60" s="262"/>
      <c r="AF60" s="251"/>
      <c r="AG60" s="251"/>
      <c r="AH60" s="251"/>
      <c r="AP60" s="251"/>
      <c r="AQ60" s="251"/>
      <c r="AR60" s="251"/>
      <c r="AS60" s="251"/>
    </row>
    <row r="61" spans="1:45" s="191" customFormat="1" ht="14.5" customHeight="1" x14ac:dyDescent="0.3">
      <c r="A61" s="140"/>
      <c r="B61" s="140" t="s">
        <v>865</v>
      </c>
      <c r="C61" s="298">
        <v>48</v>
      </c>
      <c r="D61" s="298">
        <v>60</v>
      </c>
      <c r="E61" s="298">
        <v>148</v>
      </c>
      <c r="F61" s="298">
        <v>46</v>
      </c>
      <c r="G61" s="298">
        <v>63</v>
      </c>
      <c r="H61" s="298">
        <v>0</v>
      </c>
      <c r="I61" s="298">
        <v>0</v>
      </c>
      <c r="J61" s="298">
        <v>0</v>
      </c>
      <c r="K61" s="298">
        <v>0</v>
      </c>
      <c r="L61" s="299">
        <v>0</v>
      </c>
      <c r="M61" s="299">
        <v>0</v>
      </c>
      <c r="N61" s="299">
        <v>0</v>
      </c>
      <c r="O61" s="304">
        <f t="shared" si="4"/>
        <v>365</v>
      </c>
      <c r="P61" s="189"/>
      <c r="Q61" s="189"/>
      <c r="R61" s="189"/>
      <c r="S61" s="189"/>
      <c r="T61" s="189"/>
      <c r="U61" s="189"/>
      <c r="V61" s="289"/>
      <c r="W61" s="189"/>
      <c r="X61" s="189"/>
      <c r="Y61" s="218"/>
      <c r="Z61" s="218"/>
      <c r="AA61" s="218"/>
      <c r="AB61" s="218"/>
      <c r="AC61" s="218"/>
      <c r="AD61" s="262"/>
      <c r="AE61" s="262"/>
      <c r="AF61" s="251"/>
      <c r="AG61" s="251"/>
      <c r="AH61" s="251"/>
      <c r="AK61" s="251"/>
      <c r="AL61" s="251"/>
      <c r="AM61" s="251"/>
      <c r="AN61" s="251"/>
      <c r="AO61" s="251"/>
      <c r="AP61" s="251"/>
      <c r="AQ61" s="251"/>
      <c r="AR61" s="251"/>
      <c r="AS61" s="251"/>
    </row>
    <row r="62" spans="1:45" s="191" customFormat="1" ht="14.5" customHeight="1" x14ac:dyDescent="0.3">
      <c r="A62" s="140"/>
      <c r="B62" s="140" t="s">
        <v>867</v>
      </c>
      <c r="C62" s="298">
        <v>4668</v>
      </c>
      <c r="D62" s="298">
        <v>7069</v>
      </c>
      <c r="E62" s="298">
        <v>11546</v>
      </c>
      <c r="F62" s="298">
        <v>5909</v>
      </c>
      <c r="G62" s="298">
        <v>5482</v>
      </c>
      <c r="H62" s="298">
        <v>0</v>
      </c>
      <c r="I62" s="298">
        <v>0</v>
      </c>
      <c r="J62" s="298">
        <v>0</v>
      </c>
      <c r="K62" s="298">
        <v>0</v>
      </c>
      <c r="L62" s="299">
        <v>0</v>
      </c>
      <c r="M62" s="299">
        <v>0</v>
      </c>
      <c r="N62" s="299">
        <v>0</v>
      </c>
      <c r="O62" s="304">
        <f t="shared" si="4"/>
        <v>34674</v>
      </c>
      <c r="P62" s="189"/>
      <c r="Q62" s="189"/>
      <c r="R62" s="189"/>
      <c r="S62" s="189"/>
      <c r="T62" s="189"/>
      <c r="U62" s="189"/>
      <c r="V62" s="289"/>
      <c r="W62" s="189"/>
      <c r="X62" s="189"/>
      <c r="Y62" s="218"/>
      <c r="Z62" s="218"/>
      <c r="AA62" s="218"/>
      <c r="AB62" s="218"/>
      <c r="AC62" s="218"/>
      <c r="AD62" s="262"/>
      <c r="AE62" s="262"/>
      <c r="AF62" s="251"/>
      <c r="AG62" s="251"/>
      <c r="AI62" s="251"/>
      <c r="AP62" s="251"/>
      <c r="AQ62" s="251"/>
      <c r="AR62" s="251"/>
      <c r="AS62" s="251"/>
    </row>
    <row r="63" spans="1:45" s="191" customFormat="1" ht="12" x14ac:dyDescent="0.3">
      <c r="A63" s="267"/>
      <c r="E63" s="189"/>
      <c r="F63" s="189"/>
      <c r="G63" s="189"/>
      <c r="Q63" s="189"/>
      <c r="R63" s="204"/>
      <c r="S63" s="204"/>
      <c r="T63" s="225"/>
      <c r="U63" s="225"/>
      <c r="V63" s="305"/>
      <c r="W63" s="204"/>
      <c r="X63" s="225"/>
      <c r="Y63" s="225"/>
      <c r="Z63" s="204"/>
      <c r="AA63" s="204"/>
      <c r="AB63" s="204"/>
      <c r="AC63" s="246"/>
      <c r="AD63" s="246"/>
      <c r="AE63" s="246"/>
      <c r="AF63" s="246"/>
      <c r="AQ63" s="251"/>
      <c r="AS63" s="251"/>
    </row>
    <row r="64" spans="1:45" s="189" customFormat="1" ht="18" customHeight="1" x14ac:dyDescent="0.3">
      <c r="A64" s="306"/>
      <c r="B64" s="307"/>
      <c r="C64" s="307"/>
      <c r="D64" s="307"/>
      <c r="E64" s="307"/>
      <c r="F64" s="307"/>
      <c r="G64" s="307"/>
      <c r="H64" s="307"/>
      <c r="I64" s="307"/>
      <c r="J64" s="307"/>
      <c r="K64" s="307"/>
      <c r="L64" s="307"/>
      <c r="M64" s="307"/>
      <c r="N64" s="307"/>
      <c r="O64" s="307"/>
      <c r="P64" s="307"/>
      <c r="Q64" s="307"/>
      <c r="R64" s="307"/>
      <c r="S64" s="307"/>
      <c r="T64" s="307"/>
      <c r="U64" s="307"/>
      <c r="V64" s="308"/>
      <c r="W64" s="204"/>
      <c r="X64" s="204"/>
      <c r="Y64" s="204"/>
      <c r="Z64" s="204"/>
    </row>
    <row r="65" spans="1:33" s="191" customFormat="1" ht="12" x14ac:dyDescent="0.3">
      <c r="A65" s="267"/>
      <c r="F65" s="189"/>
      <c r="G65" s="189"/>
      <c r="H65" s="189"/>
      <c r="K65" s="189"/>
      <c r="L65" s="204"/>
      <c r="M65" s="204"/>
      <c r="N65" s="204"/>
      <c r="O65" s="204"/>
      <c r="P65" s="204"/>
      <c r="Q65" s="204"/>
      <c r="R65" s="204"/>
      <c r="S65" s="204"/>
      <c r="T65" s="204"/>
      <c r="U65" s="204"/>
      <c r="V65" s="217"/>
      <c r="W65" s="246"/>
      <c r="X65" s="246"/>
      <c r="Y65" s="246"/>
      <c r="Z65" s="246"/>
    </row>
    <row r="66" spans="1:33" s="191" customFormat="1" ht="23.25" customHeight="1" x14ac:dyDescent="0.3">
      <c r="A66" s="309" t="s">
        <v>880</v>
      </c>
      <c r="B66" s="310"/>
      <c r="C66" s="310"/>
      <c r="D66" s="310"/>
      <c r="E66" s="310"/>
      <c r="F66" s="310"/>
      <c r="G66" s="310"/>
      <c r="H66" s="310"/>
      <c r="I66" s="310"/>
      <c r="J66" s="310"/>
      <c r="K66" s="310"/>
      <c r="L66" s="310"/>
      <c r="M66" s="310"/>
      <c r="N66" s="310"/>
      <c r="O66" s="204"/>
      <c r="P66" s="204"/>
      <c r="Q66" s="288"/>
      <c r="R66" s="288"/>
      <c r="S66" s="288"/>
      <c r="T66" s="288"/>
      <c r="U66" s="288"/>
      <c r="V66" s="311"/>
      <c r="W66" s="247"/>
      <c r="X66" s="247"/>
      <c r="Y66" s="247"/>
      <c r="Z66" s="247"/>
      <c r="AA66" s="250"/>
      <c r="AB66" s="250"/>
    </row>
    <row r="67" spans="1:33" s="191" customFormat="1" ht="22.5" customHeight="1" x14ac:dyDescent="0.3">
      <c r="A67" s="139" t="s">
        <v>851</v>
      </c>
      <c r="B67" s="139" t="s">
        <v>852</v>
      </c>
      <c r="C67" s="139" t="s">
        <v>853</v>
      </c>
      <c r="D67" s="139" t="s">
        <v>854</v>
      </c>
      <c r="E67" s="139" t="s">
        <v>855</v>
      </c>
      <c r="F67" s="139" t="s">
        <v>856</v>
      </c>
      <c r="G67" s="139" t="s">
        <v>857</v>
      </c>
      <c r="H67" s="139" t="s">
        <v>858</v>
      </c>
      <c r="I67" s="139" t="s">
        <v>859</v>
      </c>
      <c r="J67" s="139" t="s">
        <v>860</v>
      </c>
      <c r="K67" s="139" t="s">
        <v>861</v>
      </c>
      <c r="L67" s="139" t="s">
        <v>862</v>
      </c>
      <c r="M67" s="139" t="s">
        <v>863</v>
      </c>
      <c r="N67" s="139" t="s">
        <v>881</v>
      </c>
      <c r="O67" s="204"/>
      <c r="P67" s="288"/>
      <c r="Q67" s="288"/>
      <c r="R67" s="288"/>
      <c r="S67" s="288"/>
      <c r="T67" s="288"/>
      <c r="U67" s="288"/>
      <c r="V67" s="311"/>
      <c r="W67" s="247"/>
      <c r="X67" s="247"/>
      <c r="Y67" s="247"/>
      <c r="Z67" s="247"/>
      <c r="AA67" s="250"/>
      <c r="AB67" s="250"/>
      <c r="AC67" s="250"/>
      <c r="AD67" s="250"/>
      <c r="AE67" s="250"/>
      <c r="AF67" s="250"/>
    </row>
    <row r="68" spans="1:33" s="191" customFormat="1" ht="12" x14ac:dyDescent="0.3">
      <c r="A68" s="312" t="s">
        <v>882</v>
      </c>
      <c r="B68" s="313">
        <v>20584.967741935499</v>
      </c>
      <c r="C68" s="314">
        <v>21724.766666666699</v>
      </c>
      <c r="D68" s="315">
        <v>16093.580645161301</v>
      </c>
      <c r="E68" s="314">
        <v>13743.225806451601</v>
      </c>
      <c r="F68" s="315">
        <v>17646.84</v>
      </c>
      <c r="G68" s="314">
        <v>0</v>
      </c>
      <c r="H68" s="314">
        <v>0</v>
      </c>
      <c r="I68" s="315">
        <v>0</v>
      </c>
      <c r="J68" s="314">
        <v>0</v>
      </c>
      <c r="K68" s="315">
        <v>0</v>
      </c>
      <c r="L68" s="315">
        <v>0</v>
      </c>
      <c r="M68" s="314">
        <v>0</v>
      </c>
      <c r="N68" s="315">
        <v>17945.871621621602</v>
      </c>
      <c r="O68" s="316"/>
      <c r="P68" s="317"/>
      <c r="Q68" s="317"/>
      <c r="R68" s="317"/>
      <c r="S68" s="317"/>
      <c r="T68" s="317"/>
      <c r="U68" s="317"/>
      <c r="V68" s="318"/>
      <c r="W68" s="319"/>
      <c r="X68" s="319"/>
      <c r="Y68" s="319"/>
      <c r="Z68" s="319"/>
      <c r="AA68" s="320"/>
      <c r="AB68" s="320"/>
    </row>
    <row r="69" spans="1:33" s="191" customFormat="1" ht="12" x14ac:dyDescent="0.3">
      <c r="A69" s="321" t="s">
        <v>864</v>
      </c>
      <c r="B69" s="265">
        <v>981.87096774193503</v>
      </c>
      <c r="C69" s="322">
        <v>998.83333333333303</v>
      </c>
      <c r="D69" s="322">
        <v>1040.4838709677399</v>
      </c>
      <c r="E69" s="322">
        <v>1042.83870967742</v>
      </c>
      <c r="F69" s="322">
        <v>1027.76</v>
      </c>
      <c r="G69" s="322">
        <v>0</v>
      </c>
      <c r="H69" s="322">
        <v>0</v>
      </c>
      <c r="I69" s="322">
        <v>0</v>
      </c>
      <c r="J69" s="322">
        <v>0</v>
      </c>
      <c r="K69" s="322">
        <v>0</v>
      </c>
      <c r="L69" s="322">
        <v>0</v>
      </c>
      <c r="M69" s="322">
        <v>0</v>
      </c>
      <c r="N69" s="322">
        <v>1018.1081081081099</v>
      </c>
      <c r="O69" s="204"/>
      <c r="P69" s="317"/>
      <c r="Q69" s="317"/>
      <c r="R69" s="317"/>
      <c r="S69" s="317"/>
      <c r="T69" s="317"/>
      <c r="U69" s="225"/>
      <c r="V69" s="318"/>
      <c r="W69" s="319"/>
      <c r="X69" s="319"/>
      <c r="Y69" s="319"/>
      <c r="Z69" s="319"/>
      <c r="AA69" s="320"/>
      <c r="AB69" s="320"/>
      <c r="AC69" s="320"/>
      <c r="AD69" s="320"/>
      <c r="AE69" s="320"/>
      <c r="AF69" s="320"/>
      <c r="AG69" s="320"/>
    </row>
    <row r="70" spans="1:33" s="191" customFormat="1" ht="12" x14ac:dyDescent="0.3">
      <c r="A70" s="323" t="s">
        <v>865</v>
      </c>
      <c r="B70" s="265">
        <v>403</v>
      </c>
      <c r="C70" s="322">
        <v>435.066666666667</v>
      </c>
      <c r="D70" s="322">
        <v>425.06451612903197</v>
      </c>
      <c r="E70" s="322">
        <v>377.77419354838702</v>
      </c>
      <c r="F70" s="322">
        <v>410.28</v>
      </c>
      <c r="G70" s="322">
        <v>0</v>
      </c>
      <c r="H70" s="322">
        <v>0</v>
      </c>
      <c r="I70" s="322">
        <v>0</v>
      </c>
      <c r="J70" s="322">
        <v>0</v>
      </c>
      <c r="K70" s="322">
        <v>0</v>
      </c>
      <c r="L70" s="322">
        <v>0</v>
      </c>
      <c r="M70" s="322">
        <v>0</v>
      </c>
      <c r="N70" s="322">
        <v>410.06756756756801</v>
      </c>
      <c r="O70" s="204"/>
      <c r="P70" s="288"/>
      <c r="Q70" s="288"/>
      <c r="R70" s="288"/>
      <c r="S70" s="288"/>
      <c r="T70" s="288"/>
      <c r="U70" s="288"/>
      <c r="V70" s="311"/>
      <c r="W70" s="247"/>
      <c r="X70" s="247"/>
      <c r="Y70" s="247"/>
      <c r="Z70" s="247"/>
      <c r="AA70" s="320"/>
      <c r="AB70" s="320"/>
      <c r="AC70" s="320"/>
      <c r="AG70" s="320"/>
    </row>
    <row r="71" spans="1:33" s="325" customFormat="1" ht="12" x14ac:dyDescent="0.3">
      <c r="A71" s="323" t="s">
        <v>867</v>
      </c>
      <c r="B71" s="265">
        <v>19200.096774193498</v>
      </c>
      <c r="C71" s="322">
        <v>20290.866666666701</v>
      </c>
      <c r="D71" s="322">
        <v>14628.032258064501</v>
      </c>
      <c r="E71" s="322">
        <v>12322.6129032258</v>
      </c>
      <c r="F71" s="322">
        <v>16208.8</v>
      </c>
      <c r="G71" s="322">
        <v>0</v>
      </c>
      <c r="H71" s="322">
        <v>0</v>
      </c>
      <c r="I71" s="322">
        <v>0</v>
      </c>
      <c r="J71" s="322">
        <v>0</v>
      </c>
      <c r="K71" s="322">
        <v>0</v>
      </c>
      <c r="L71" s="322">
        <v>0</v>
      </c>
      <c r="M71" s="322">
        <v>0</v>
      </c>
      <c r="N71" s="322">
        <v>16517.695945945899</v>
      </c>
      <c r="O71" s="317"/>
      <c r="P71" s="317"/>
      <c r="Q71" s="317"/>
      <c r="R71" s="317"/>
      <c r="S71" s="317"/>
      <c r="T71" s="317"/>
      <c r="U71" s="317"/>
      <c r="V71" s="318"/>
      <c r="W71" s="324"/>
      <c r="X71" s="324"/>
      <c r="Y71" s="324"/>
      <c r="Z71" s="324"/>
      <c r="AA71" s="324"/>
      <c r="AB71" s="324"/>
      <c r="AC71" s="324"/>
      <c r="AD71" s="324"/>
      <c r="AE71" s="324"/>
      <c r="AF71" s="324"/>
      <c r="AG71" s="324"/>
    </row>
    <row r="72" spans="1:33" s="191" customFormat="1" ht="12" x14ac:dyDescent="0.3">
      <c r="A72" s="312" t="s">
        <v>883</v>
      </c>
      <c r="B72" s="313">
        <v>8241.2580645161306</v>
      </c>
      <c r="C72" s="314">
        <v>8552.3666666666704</v>
      </c>
      <c r="D72" s="315">
        <v>8536.5161290322594</v>
      </c>
      <c r="E72" s="314">
        <v>8438.5483870967691</v>
      </c>
      <c r="F72" s="315">
        <v>8972.32</v>
      </c>
      <c r="G72" s="314">
        <v>0</v>
      </c>
      <c r="H72" s="314">
        <v>0</v>
      </c>
      <c r="I72" s="315">
        <v>0</v>
      </c>
      <c r="J72" s="314">
        <v>0</v>
      </c>
      <c r="K72" s="315">
        <v>0</v>
      </c>
      <c r="L72" s="315">
        <v>0</v>
      </c>
      <c r="M72" s="314">
        <v>0</v>
      </c>
      <c r="N72" s="315">
        <v>8530.97972972973</v>
      </c>
      <c r="O72" s="204"/>
      <c r="P72" s="317"/>
      <c r="Q72" s="317"/>
      <c r="R72" s="317"/>
      <c r="S72" s="317"/>
      <c r="T72" s="317"/>
      <c r="U72" s="317"/>
      <c r="V72" s="318"/>
      <c r="W72" s="320"/>
      <c r="X72" s="320"/>
      <c r="Y72" s="320"/>
      <c r="Z72" s="320"/>
      <c r="AA72" s="320"/>
      <c r="AB72" s="320"/>
      <c r="AC72" s="320"/>
      <c r="AD72" s="320"/>
      <c r="AE72" s="320"/>
      <c r="AF72" s="320"/>
      <c r="AG72" s="320"/>
    </row>
    <row r="73" spans="1:33" s="191" customFormat="1" ht="12" x14ac:dyDescent="0.3">
      <c r="A73" s="321" t="s">
        <v>864</v>
      </c>
      <c r="B73" s="265">
        <v>5841.3225806451601</v>
      </c>
      <c r="C73" s="322">
        <v>6024.9666666666699</v>
      </c>
      <c r="D73" s="322">
        <v>6157.1290322580599</v>
      </c>
      <c r="E73" s="322">
        <v>6145.22580645161</v>
      </c>
      <c r="F73" s="322">
        <v>6468.04</v>
      </c>
      <c r="G73" s="322">
        <v>0</v>
      </c>
      <c r="H73" s="322">
        <v>0</v>
      </c>
      <c r="I73" s="322">
        <v>0</v>
      </c>
      <c r="J73" s="322">
        <v>0</v>
      </c>
      <c r="K73" s="322">
        <v>0</v>
      </c>
      <c r="L73" s="322">
        <v>0</v>
      </c>
      <c r="M73" s="322">
        <v>0</v>
      </c>
      <c r="N73" s="322">
        <v>6114.2162162162203</v>
      </c>
      <c r="O73" s="204"/>
      <c r="P73" s="317"/>
      <c r="Q73" s="317"/>
      <c r="R73" s="317"/>
      <c r="S73" s="317"/>
      <c r="T73" s="317"/>
      <c r="U73" s="317"/>
      <c r="V73" s="318"/>
      <c r="W73" s="320"/>
      <c r="X73" s="320"/>
      <c r="Y73" s="320"/>
      <c r="Z73" s="320"/>
      <c r="AA73" s="320"/>
      <c r="AB73" s="320"/>
      <c r="AC73" s="251"/>
      <c r="AD73" s="320"/>
      <c r="AE73" s="320"/>
      <c r="AF73" s="320"/>
      <c r="AG73" s="320"/>
    </row>
    <row r="74" spans="1:33" s="191" customFormat="1" ht="12" x14ac:dyDescent="0.3">
      <c r="A74" s="323" t="s">
        <v>865</v>
      </c>
      <c r="B74" s="265">
        <v>1820.0645161290299</v>
      </c>
      <c r="C74" s="322">
        <v>1981.0333333333299</v>
      </c>
      <c r="D74" s="322">
        <v>1908.8709677419399</v>
      </c>
      <c r="E74" s="322">
        <v>1887.5161290322601</v>
      </c>
      <c r="F74" s="322">
        <v>2047.2</v>
      </c>
      <c r="G74" s="322">
        <v>0</v>
      </c>
      <c r="H74" s="322">
        <v>0</v>
      </c>
      <c r="I74" s="322">
        <v>0</v>
      </c>
      <c r="J74" s="322">
        <v>0</v>
      </c>
      <c r="K74" s="322">
        <v>0</v>
      </c>
      <c r="L74" s="322">
        <v>0</v>
      </c>
      <c r="M74" s="322">
        <v>0</v>
      </c>
      <c r="N74" s="322">
        <v>1923.79054054054</v>
      </c>
      <c r="O74" s="204"/>
      <c r="P74" s="317"/>
      <c r="Q74" s="317"/>
      <c r="R74" s="317"/>
      <c r="S74" s="317"/>
      <c r="T74" s="225"/>
      <c r="U74" s="317"/>
      <c r="V74" s="318"/>
      <c r="W74" s="320"/>
      <c r="X74" s="320"/>
      <c r="Y74" s="320"/>
      <c r="Z74" s="320"/>
      <c r="AA74" s="320"/>
      <c r="AB74" s="320"/>
      <c r="AC74" s="320"/>
      <c r="AD74" s="320"/>
      <c r="AE74" s="320"/>
      <c r="AF74" s="320"/>
      <c r="AG74" s="320"/>
    </row>
    <row r="75" spans="1:33" s="191" customFormat="1" ht="12" x14ac:dyDescent="0.3">
      <c r="A75" s="323" t="s">
        <v>867</v>
      </c>
      <c r="B75" s="322">
        <v>579.87096774193503</v>
      </c>
      <c r="C75" s="322">
        <v>546.36666666666702</v>
      </c>
      <c r="D75" s="322">
        <v>470.51612903225799</v>
      </c>
      <c r="E75" s="322">
        <v>405.806451612903</v>
      </c>
      <c r="F75" s="322">
        <v>457.08</v>
      </c>
      <c r="G75" s="322">
        <v>0</v>
      </c>
      <c r="H75" s="322">
        <v>0</v>
      </c>
      <c r="I75" s="322">
        <v>0</v>
      </c>
      <c r="J75" s="322">
        <v>0</v>
      </c>
      <c r="K75" s="322">
        <v>0</v>
      </c>
      <c r="L75" s="322">
        <v>0</v>
      </c>
      <c r="M75" s="322">
        <v>0</v>
      </c>
      <c r="N75" s="322">
        <v>492.97297297297303</v>
      </c>
      <c r="O75" s="204"/>
      <c r="P75" s="317"/>
      <c r="Q75" s="317"/>
      <c r="R75" s="317"/>
      <c r="S75" s="317"/>
      <c r="T75" s="317"/>
      <c r="U75" s="317"/>
      <c r="V75" s="318"/>
      <c r="W75" s="320"/>
      <c r="X75" s="320"/>
      <c r="Y75" s="320"/>
      <c r="Z75" s="251"/>
      <c r="AA75" s="320"/>
      <c r="AB75" s="320"/>
      <c r="AC75" s="320"/>
      <c r="AD75" s="320"/>
      <c r="AG75" s="320"/>
    </row>
    <row r="76" spans="1:33" s="191" customFormat="1" ht="12" x14ac:dyDescent="0.3">
      <c r="A76" s="312" t="s">
        <v>884</v>
      </c>
      <c r="B76" s="313">
        <v>28826.225806451599</v>
      </c>
      <c r="C76" s="314">
        <v>30277.133333333299</v>
      </c>
      <c r="D76" s="315">
        <v>24630.096774193498</v>
      </c>
      <c r="E76" s="314">
        <v>22181.774193548401</v>
      </c>
      <c r="F76" s="315">
        <v>26619.16</v>
      </c>
      <c r="G76" s="314">
        <v>0</v>
      </c>
      <c r="H76" s="314">
        <v>0</v>
      </c>
      <c r="I76" s="315">
        <v>0</v>
      </c>
      <c r="J76" s="314">
        <v>0</v>
      </c>
      <c r="K76" s="315">
        <v>0</v>
      </c>
      <c r="L76" s="315">
        <v>0</v>
      </c>
      <c r="M76" s="314">
        <v>0</v>
      </c>
      <c r="N76" s="315">
        <v>26476.851351351401</v>
      </c>
      <c r="O76" s="204"/>
      <c r="P76" s="317"/>
      <c r="Q76" s="317"/>
      <c r="R76" s="317"/>
      <c r="S76" s="317"/>
      <c r="T76" s="317"/>
      <c r="U76" s="317"/>
      <c r="V76" s="318"/>
      <c r="W76" s="320"/>
      <c r="X76" s="320"/>
      <c r="Y76" s="320"/>
      <c r="Z76" s="320"/>
      <c r="AA76" s="320"/>
      <c r="AB76" s="320"/>
      <c r="AC76" s="320"/>
      <c r="AD76" s="320"/>
      <c r="AG76" s="320"/>
    </row>
    <row r="77" spans="1:33" s="191" customFormat="1" ht="12" x14ac:dyDescent="0.3">
      <c r="A77" s="321" t="s">
        <v>864</v>
      </c>
      <c r="B77" s="265">
        <v>6823.1935483871002</v>
      </c>
      <c r="C77" s="322">
        <v>7023.8</v>
      </c>
      <c r="D77" s="322">
        <v>7197.6129032258104</v>
      </c>
      <c r="E77" s="322">
        <v>7188.0645161290304</v>
      </c>
      <c r="F77" s="322">
        <v>7495.8</v>
      </c>
      <c r="G77" s="322">
        <v>0</v>
      </c>
      <c r="H77" s="322">
        <v>0</v>
      </c>
      <c r="I77" s="322">
        <v>0</v>
      </c>
      <c r="J77" s="322">
        <v>0</v>
      </c>
      <c r="K77" s="322">
        <v>0</v>
      </c>
      <c r="L77" s="322">
        <v>0</v>
      </c>
      <c r="M77" s="322">
        <v>0</v>
      </c>
      <c r="N77" s="322">
        <v>7132.3243243243196</v>
      </c>
      <c r="O77" s="204"/>
      <c r="P77" s="317"/>
      <c r="Q77" s="317"/>
      <c r="R77" s="320"/>
      <c r="S77" s="317"/>
      <c r="T77" s="317"/>
      <c r="U77" s="317"/>
      <c r="V77" s="318"/>
      <c r="W77" s="320"/>
      <c r="X77" s="320"/>
      <c r="Y77" s="320"/>
      <c r="Z77" s="320"/>
      <c r="AA77" s="320"/>
      <c r="AB77" s="320"/>
    </row>
    <row r="78" spans="1:33" s="191" customFormat="1" ht="12" x14ac:dyDescent="0.3">
      <c r="A78" s="323" t="s">
        <v>865</v>
      </c>
      <c r="B78" s="265">
        <v>2223.0645161290299</v>
      </c>
      <c r="C78" s="322">
        <v>2416.1</v>
      </c>
      <c r="D78" s="322">
        <v>2333.9354838709701</v>
      </c>
      <c r="E78" s="322">
        <v>2265.2903225806399</v>
      </c>
      <c r="F78" s="322">
        <v>2457.48</v>
      </c>
      <c r="G78" s="322">
        <v>0</v>
      </c>
      <c r="H78" s="322">
        <v>0</v>
      </c>
      <c r="I78" s="322">
        <v>0</v>
      </c>
      <c r="J78" s="322">
        <v>0</v>
      </c>
      <c r="K78" s="322">
        <v>0</v>
      </c>
      <c r="L78" s="322">
        <v>0</v>
      </c>
      <c r="M78" s="322">
        <v>0</v>
      </c>
      <c r="N78" s="322">
        <v>2333.8581081081102</v>
      </c>
      <c r="O78" s="204"/>
      <c r="P78" s="317"/>
      <c r="Q78" s="317"/>
      <c r="R78" s="225"/>
      <c r="S78" s="317"/>
      <c r="T78" s="317"/>
      <c r="U78" s="317"/>
      <c r="V78" s="318"/>
      <c r="W78" s="320"/>
      <c r="X78" s="320"/>
      <c r="Y78" s="320"/>
      <c r="Z78" s="320"/>
      <c r="AA78" s="320"/>
      <c r="AB78" s="320"/>
    </row>
    <row r="79" spans="1:33" s="191" customFormat="1" ht="12" x14ac:dyDescent="0.3">
      <c r="A79" s="323" t="s">
        <v>867</v>
      </c>
      <c r="B79" s="265">
        <v>19779.967741935499</v>
      </c>
      <c r="C79" s="322">
        <v>20837.233333333301</v>
      </c>
      <c r="D79" s="322">
        <v>15098.5483870968</v>
      </c>
      <c r="E79" s="322">
        <v>12728.419354838699</v>
      </c>
      <c r="F79" s="322">
        <v>16665.88</v>
      </c>
      <c r="G79" s="322">
        <v>0</v>
      </c>
      <c r="H79" s="322">
        <v>0</v>
      </c>
      <c r="I79" s="322">
        <v>0</v>
      </c>
      <c r="J79" s="322">
        <v>0</v>
      </c>
      <c r="K79" s="322">
        <v>0</v>
      </c>
      <c r="L79" s="322">
        <v>0</v>
      </c>
      <c r="M79" s="322">
        <v>0</v>
      </c>
      <c r="N79" s="322">
        <v>17010.668918918898</v>
      </c>
      <c r="O79" s="204"/>
      <c r="P79" s="317"/>
      <c r="Q79" s="317"/>
      <c r="R79" s="225"/>
      <c r="S79" s="225"/>
      <c r="T79" s="317"/>
      <c r="U79" s="317"/>
      <c r="V79" s="318"/>
      <c r="W79" s="320"/>
      <c r="X79" s="320"/>
      <c r="Y79" s="320"/>
      <c r="Z79" s="320"/>
      <c r="AA79" s="320"/>
      <c r="AB79" s="320"/>
    </row>
    <row r="80" spans="1:33" s="191" customFormat="1" ht="12" x14ac:dyDescent="0.3">
      <c r="A80" s="267"/>
      <c r="F80" s="189"/>
      <c r="G80" s="189"/>
      <c r="H80" s="189"/>
      <c r="I80" s="189"/>
      <c r="J80" s="189"/>
      <c r="K80" s="189"/>
      <c r="L80" s="204"/>
      <c r="M80" s="204"/>
      <c r="N80" s="204"/>
      <c r="O80" s="204"/>
      <c r="P80" s="317"/>
      <c r="Q80" s="317"/>
      <c r="R80" s="317"/>
      <c r="S80" s="225"/>
      <c r="T80" s="317"/>
      <c r="U80" s="317"/>
      <c r="V80" s="318"/>
      <c r="W80" s="320"/>
      <c r="X80" s="320"/>
      <c r="Y80" s="320"/>
      <c r="Z80" s="320"/>
      <c r="AA80" s="320"/>
      <c r="AB80" s="320"/>
    </row>
    <row r="81" spans="1:34" s="191" customFormat="1" ht="12" customHeight="1" x14ac:dyDescent="0.3">
      <c r="A81" s="326"/>
      <c r="B81" s="307"/>
      <c r="C81" s="307"/>
      <c r="D81" s="307"/>
      <c r="E81" s="307"/>
      <c r="F81" s="307"/>
      <c r="G81" s="307"/>
      <c r="H81" s="307"/>
      <c r="I81" s="307"/>
      <c r="J81" s="307"/>
      <c r="K81" s="307"/>
      <c r="L81" s="307"/>
      <c r="M81" s="307"/>
      <c r="N81" s="307"/>
      <c r="O81" s="307"/>
      <c r="P81" s="307"/>
      <c r="Q81" s="307"/>
      <c r="R81" s="307"/>
      <c r="S81" s="307"/>
      <c r="T81" s="307"/>
      <c r="U81" s="307"/>
      <c r="V81" s="327"/>
    </row>
    <row r="82" spans="1:34" s="191" customFormat="1" ht="12" x14ac:dyDescent="0.3">
      <c r="A82" s="267"/>
      <c r="F82" s="189"/>
      <c r="G82" s="189"/>
      <c r="H82" s="189"/>
      <c r="I82" s="189"/>
      <c r="J82" s="189"/>
      <c r="K82" s="189"/>
      <c r="L82" s="204"/>
      <c r="M82" s="204"/>
      <c r="N82" s="204"/>
      <c r="O82" s="204"/>
      <c r="P82" s="204"/>
      <c r="Q82" s="204"/>
      <c r="R82" s="204"/>
      <c r="S82" s="204"/>
      <c r="T82" s="204"/>
      <c r="U82" s="204"/>
      <c r="V82" s="217"/>
      <c r="AA82" s="250"/>
      <c r="AB82" s="250"/>
      <c r="AC82" s="250"/>
      <c r="AD82" s="250"/>
      <c r="AE82" s="250"/>
      <c r="AF82" s="250"/>
      <c r="AG82" s="250"/>
    </row>
    <row r="83" spans="1:34" s="191" customFormat="1" ht="24.75" customHeight="1" x14ac:dyDescent="0.3">
      <c r="A83" s="309" t="s">
        <v>885</v>
      </c>
      <c r="B83" s="310"/>
      <c r="C83" s="310"/>
      <c r="D83" s="310"/>
      <c r="E83" s="310"/>
      <c r="F83" s="310"/>
      <c r="G83" s="310"/>
      <c r="H83" s="310"/>
      <c r="I83" s="310"/>
      <c r="J83" s="310"/>
      <c r="K83" s="310"/>
      <c r="L83" s="310"/>
      <c r="M83" s="310"/>
      <c r="N83" s="310"/>
      <c r="O83" s="204"/>
      <c r="P83" s="204"/>
      <c r="Q83" s="288"/>
      <c r="R83" s="288"/>
      <c r="S83" s="288"/>
      <c r="T83" s="288"/>
      <c r="U83" s="288"/>
      <c r="V83" s="311"/>
      <c r="W83" s="250"/>
      <c r="X83" s="250"/>
      <c r="Y83" s="250"/>
      <c r="Z83" s="250"/>
      <c r="AA83" s="250"/>
      <c r="AB83" s="250"/>
    </row>
    <row r="84" spans="1:34" s="191" customFormat="1" ht="12" x14ac:dyDescent="0.3">
      <c r="A84" s="139" t="s">
        <v>851</v>
      </c>
      <c r="B84" s="139" t="s">
        <v>852</v>
      </c>
      <c r="C84" s="139" t="s">
        <v>853</v>
      </c>
      <c r="D84" s="139" t="s">
        <v>854</v>
      </c>
      <c r="E84" s="139" t="s">
        <v>855</v>
      </c>
      <c r="F84" s="139" t="s">
        <v>856</v>
      </c>
      <c r="G84" s="139" t="s">
        <v>857</v>
      </c>
      <c r="H84" s="139" t="s">
        <v>858</v>
      </c>
      <c r="I84" s="139" t="s">
        <v>859</v>
      </c>
      <c r="J84" s="139" t="s">
        <v>860</v>
      </c>
      <c r="K84" s="139" t="s">
        <v>861</v>
      </c>
      <c r="L84" s="139" t="s">
        <v>862</v>
      </c>
      <c r="M84" s="139" t="s">
        <v>863</v>
      </c>
      <c r="N84" s="139" t="s">
        <v>881</v>
      </c>
      <c r="O84" s="204"/>
      <c r="P84" s="288"/>
      <c r="Q84" s="288"/>
      <c r="R84" s="288"/>
      <c r="S84" s="288"/>
      <c r="T84" s="288"/>
      <c r="U84" s="288"/>
      <c r="V84" s="311"/>
      <c r="W84" s="250"/>
      <c r="X84" s="250"/>
      <c r="Y84" s="250"/>
      <c r="Z84" s="250"/>
      <c r="AA84" s="250"/>
      <c r="AB84" s="250"/>
      <c r="AC84" s="320"/>
      <c r="AD84" s="320"/>
      <c r="AE84" s="320"/>
      <c r="AF84" s="320"/>
      <c r="AG84" s="320"/>
      <c r="AH84" s="320"/>
    </row>
    <row r="85" spans="1:34" s="191" customFormat="1" ht="12.75" customHeight="1" x14ac:dyDescent="0.3">
      <c r="A85" s="312" t="s">
        <v>882</v>
      </c>
      <c r="B85" s="328">
        <v>43.249888799928797</v>
      </c>
      <c r="C85" s="329">
        <v>40.704194102490703</v>
      </c>
      <c r="D85" s="330">
        <v>44.548494819034502</v>
      </c>
      <c r="E85" s="329">
        <v>43.315119219653198</v>
      </c>
      <c r="F85" s="330">
        <v>34.459582018927399</v>
      </c>
      <c r="G85" s="329">
        <v>0</v>
      </c>
      <c r="H85" s="329">
        <v>0</v>
      </c>
      <c r="I85" s="330">
        <v>0</v>
      </c>
      <c r="J85" s="329">
        <v>0</v>
      </c>
      <c r="K85" s="330">
        <v>0</v>
      </c>
      <c r="L85" s="330">
        <v>0</v>
      </c>
      <c r="M85" s="329">
        <v>0</v>
      </c>
      <c r="N85" s="330">
        <v>41.7890615642592</v>
      </c>
      <c r="O85" s="204"/>
      <c r="P85" s="204"/>
      <c r="Q85" s="288"/>
      <c r="R85" s="288"/>
      <c r="S85" s="288"/>
      <c r="T85" s="288"/>
      <c r="U85" s="288"/>
      <c r="V85" s="311"/>
      <c r="W85" s="250"/>
      <c r="X85" s="250"/>
      <c r="Y85" s="250"/>
      <c r="Z85" s="250"/>
      <c r="AA85" s="250"/>
      <c r="AB85" s="250"/>
      <c r="AC85" s="320"/>
      <c r="AD85" s="320"/>
      <c r="AE85" s="320"/>
      <c r="AF85" s="320"/>
      <c r="AG85" s="320"/>
      <c r="AH85" s="320"/>
    </row>
    <row r="86" spans="1:34" s="191" customFormat="1" ht="12" x14ac:dyDescent="0.3">
      <c r="A86" s="321" t="s">
        <v>864</v>
      </c>
      <c r="B86" s="331">
        <v>27.047970479704802</v>
      </c>
      <c r="C86" s="332">
        <v>36.676202860858197</v>
      </c>
      <c r="D86" s="332">
        <v>31.345252774352598</v>
      </c>
      <c r="E86" s="332">
        <v>37.055045871559599</v>
      </c>
      <c r="F86" s="332">
        <v>40.350847457627097</v>
      </c>
      <c r="G86" s="332">
        <v>0</v>
      </c>
      <c r="H86" s="332">
        <v>0</v>
      </c>
      <c r="I86" s="332">
        <v>0</v>
      </c>
      <c r="J86" s="332">
        <v>0</v>
      </c>
      <c r="K86" s="332">
        <v>0</v>
      </c>
      <c r="L86" s="332">
        <v>0</v>
      </c>
      <c r="M86" s="332">
        <v>0</v>
      </c>
      <c r="N86" s="332">
        <v>33.999450096233097</v>
      </c>
      <c r="O86" s="204"/>
      <c r="P86" s="204"/>
      <c r="Q86" s="204"/>
      <c r="R86" s="288"/>
      <c r="S86" s="288"/>
      <c r="T86" s="288"/>
      <c r="U86" s="288"/>
      <c r="V86" s="311"/>
      <c r="W86" s="250"/>
      <c r="X86" s="250"/>
      <c r="Y86" s="250"/>
      <c r="Z86" s="250"/>
      <c r="AA86" s="320"/>
      <c r="AB86" s="320"/>
      <c r="AC86" s="251"/>
      <c r="AD86" s="320"/>
      <c r="AE86" s="320"/>
      <c r="AF86" s="320"/>
      <c r="AH86" s="320"/>
    </row>
    <row r="87" spans="1:34" s="191" customFormat="1" ht="12" x14ac:dyDescent="0.3">
      <c r="A87" s="323" t="s">
        <v>865</v>
      </c>
      <c r="B87" s="331">
        <v>44.146596858638702</v>
      </c>
      <c r="C87" s="332">
        <v>51.894179894179899</v>
      </c>
      <c r="D87" s="332">
        <v>46.9724770642202</v>
      </c>
      <c r="E87" s="332">
        <v>62.836283185840699</v>
      </c>
      <c r="F87" s="332">
        <v>49.584269662921301</v>
      </c>
      <c r="G87" s="332">
        <v>0</v>
      </c>
      <c r="H87" s="332">
        <v>0</v>
      </c>
      <c r="I87" s="332">
        <v>0</v>
      </c>
      <c r="J87" s="332">
        <v>0</v>
      </c>
      <c r="K87" s="332">
        <v>0</v>
      </c>
      <c r="L87" s="332">
        <v>0</v>
      </c>
      <c r="M87" s="332">
        <v>0</v>
      </c>
      <c r="N87" s="332">
        <v>50.969396939694001</v>
      </c>
      <c r="O87" s="204"/>
      <c r="P87" s="204"/>
      <c r="Q87" s="288"/>
      <c r="R87" s="288"/>
      <c r="S87" s="288"/>
      <c r="T87" s="288"/>
      <c r="U87" s="288"/>
      <c r="V87" s="311"/>
      <c r="W87" s="250"/>
      <c r="X87" s="250"/>
      <c r="AA87" s="320"/>
      <c r="AB87" s="320"/>
      <c r="AC87" s="320"/>
      <c r="AD87" s="320"/>
      <c r="AE87" s="320"/>
      <c r="AF87" s="320"/>
      <c r="AG87" s="320"/>
      <c r="AH87" s="320"/>
    </row>
    <row r="88" spans="1:34" s="191" customFormat="1" ht="12" x14ac:dyDescent="0.3">
      <c r="A88" s="323" t="s">
        <v>867</v>
      </c>
      <c r="B88" s="331">
        <v>44.519878870762902</v>
      </c>
      <c r="C88" s="332">
        <v>40.779698785922797</v>
      </c>
      <c r="D88" s="332">
        <v>45.064239271781503</v>
      </c>
      <c r="E88" s="332">
        <v>43.2839481946625</v>
      </c>
      <c r="F88" s="332">
        <v>33.8017278156996</v>
      </c>
      <c r="G88" s="332">
        <v>0</v>
      </c>
      <c r="H88" s="332">
        <v>0</v>
      </c>
      <c r="I88" s="332">
        <v>0</v>
      </c>
      <c r="J88" s="332">
        <v>0</v>
      </c>
      <c r="K88" s="332">
        <v>0</v>
      </c>
      <c r="L88" s="332">
        <v>0</v>
      </c>
      <c r="M88" s="332">
        <v>0</v>
      </c>
      <c r="N88" s="332">
        <v>42.081297143962303</v>
      </c>
      <c r="O88" s="204"/>
      <c r="P88" s="288"/>
      <c r="Q88" s="288"/>
      <c r="R88" s="288"/>
      <c r="S88" s="288"/>
      <c r="T88" s="288"/>
      <c r="U88" s="288"/>
      <c r="V88" s="311"/>
      <c r="W88" s="250"/>
      <c r="X88" s="250"/>
      <c r="Y88" s="250"/>
      <c r="Z88" s="250"/>
    </row>
    <row r="89" spans="1:34" s="191" customFormat="1" ht="12" x14ac:dyDescent="0.3">
      <c r="A89" s="312" t="s">
        <v>883</v>
      </c>
      <c r="B89" s="328">
        <v>33.8383302965049</v>
      </c>
      <c r="C89" s="329">
        <v>34.533564997630698</v>
      </c>
      <c r="D89" s="330">
        <v>38.949942744969697</v>
      </c>
      <c r="E89" s="329">
        <v>38.755844155844102</v>
      </c>
      <c r="F89" s="330">
        <v>38.587717754707</v>
      </c>
      <c r="G89" s="329">
        <v>0</v>
      </c>
      <c r="H89" s="329">
        <v>0</v>
      </c>
      <c r="I89" s="330">
        <v>0</v>
      </c>
      <c r="J89" s="329">
        <v>0</v>
      </c>
      <c r="K89" s="330">
        <v>0</v>
      </c>
      <c r="L89" s="330">
        <v>0</v>
      </c>
      <c r="M89" s="329">
        <v>0</v>
      </c>
      <c r="N89" s="330">
        <v>36.902948159873397</v>
      </c>
      <c r="O89" s="204"/>
      <c r="P89" s="288"/>
      <c r="Q89" s="288"/>
      <c r="R89" s="317"/>
      <c r="S89" s="317"/>
      <c r="T89" s="317"/>
      <c r="U89" s="317"/>
      <c r="V89" s="217"/>
      <c r="Z89" s="250"/>
      <c r="AA89" s="250"/>
      <c r="AB89" s="250"/>
      <c r="AC89" s="250"/>
      <c r="AD89" s="250"/>
      <c r="AE89" s="250"/>
      <c r="AF89" s="250"/>
    </row>
    <row r="90" spans="1:34" s="191" customFormat="1" ht="12" x14ac:dyDescent="0.3">
      <c r="A90" s="321" t="s">
        <v>864</v>
      </c>
      <c r="B90" s="331">
        <v>41.073230938014298</v>
      </c>
      <c r="C90" s="332">
        <v>42.254589632829401</v>
      </c>
      <c r="D90" s="332">
        <v>45.798398232532399</v>
      </c>
      <c r="E90" s="332">
        <v>46.335894621295303</v>
      </c>
      <c r="F90" s="332">
        <v>46.1866014951121</v>
      </c>
      <c r="G90" s="332">
        <v>0</v>
      </c>
      <c r="H90" s="332">
        <v>0</v>
      </c>
      <c r="I90" s="332">
        <v>0</v>
      </c>
      <c r="J90" s="332">
        <v>0</v>
      </c>
      <c r="K90" s="332">
        <v>0</v>
      </c>
      <c r="L90" s="332">
        <v>0</v>
      </c>
      <c r="M90" s="332">
        <v>0</v>
      </c>
      <c r="N90" s="332">
        <v>44.303598076604203</v>
      </c>
      <c r="O90" s="204"/>
      <c r="P90" s="288"/>
      <c r="Q90" s="288"/>
      <c r="R90" s="288"/>
      <c r="S90" s="288"/>
      <c r="T90" s="288"/>
      <c r="U90" s="317"/>
      <c r="V90" s="311"/>
      <c r="W90" s="250"/>
      <c r="X90" s="250"/>
      <c r="Y90" s="250"/>
      <c r="Z90" s="250"/>
      <c r="AA90" s="250"/>
      <c r="AB90" s="250"/>
      <c r="AC90" s="250"/>
    </row>
    <row r="91" spans="1:34" s="191" customFormat="1" ht="12" customHeight="1" x14ac:dyDescent="0.3">
      <c r="A91" s="323" t="s">
        <v>865</v>
      </c>
      <c r="B91" s="331">
        <v>29.1657874905802</v>
      </c>
      <c r="C91" s="332">
        <v>30.2844996729889</v>
      </c>
      <c r="D91" s="332">
        <v>37.498964803312603</v>
      </c>
      <c r="E91" s="332">
        <v>39.440057430007201</v>
      </c>
      <c r="F91" s="332">
        <v>37.924437299035397</v>
      </c>
      <c r="G91" s="332">
        <v>0</v>
      </c>
      <c r="H91" s="332">
        <v>0</v>
      </c>
      <c r="I91" s="332">
        <v>0</v>
      </c>
      <c r="J91" s="332">
        <v>0</v>
      </c>
      <c r="K91" s="332">
        <v>0</v>
      </c>
      <c r="L91" s="332">
        <v>0</v>
      </c>
      <c r="M91" s="332">
        <v>0</v>
      </c>
      <c r="N91" s="332">
        <v>34.782771535580501</v>
      </c>
      <c r="O91" s="204"/>
      <c r="P91" s="288"/>
      <c r="Q91" s="288"/>
      <c r="R91" s="317"/>
      <c r="S91" s="317"/>
      <c r="T91" s="317"/>
      <c r="U91" s="317"/>
      <c r="V91" s="311"/>
      <c r="W91" s="250"/>
      <c r="X91" s="250"/>
      <c r="Y91" s="250"/>
      <c r="Z91" s="250"/>
      <c r="AA91" s="250"/>
      <c r="AB91" s="250"/>
    </row>
    <row r="92" spans="1:34" s="191" customFormat="1" ht="12" x14ac:dyDescent="0.3">
      <c r="A92" s="323" t="s">
        <v>867</v>
      </c>
      <c r="B92" s="331">
        <v>14.8740601503759</v>
      </c>
      <c r="C92" s="332">
        <v>14.404371584699399</v>
      </c>
      <c r="D92" s="332">
        <v>17.189837008628999</v>
      </c>
      <c r="E92" s="332">
        <v>13.310774710596601</v>
      </c>
      <c r="F92" s="332">
        <v>11.944849115504701</v>
      </c>
      <c r="G92" s="332">
        <v>0</v>
      </c>
      <c r="H92" s="332">
        <v>0</v>
      </c>
      <c r="I92" s="332">
        <v>0</v>
      </c>
      <c r="J92" s="332">
        <v>0</v>
      </c>
      <c r="K92" s="332">
        <v>0</v>
      </c>
      <c r="L92" s="332">
        <v>0</v>
      </c>
      <c r="M92" s="332">
        <v>0</v>
      </c>
      <c r="N92" s="332">
        <v>14.3690678767253</v>
      </c>
      <c r="O92" s="204"/>
      <c r="P92" s="288"/>
      <c r="Q92" s="288"/>
      <c r="R92" s="288"/>
      <c r="S92" s="288"/>
      <c r="T92" s="288"/>
      <c r="U92" s="288"/>
      <c r="V92" s="311"/>
      <c r="W92" s="250"/>
      <c r="X92" s="250"/>
      <c r="Y92" s="250"/>
      <c r="Z92" s="250"/>
      <c r="AA92" s="250"/>
      <c r="AB92" s="250"/>
    </row>
    <row r="93" spans="1:34" s="191" customFormat="1" ht="12" x14ac:dyDescent="0.3">
      <c r="A93" s="312" t="s">
        <v>884</v>
      </c>
      <c r="B93" s="328">
        <v>39.961453871975898</v>
      </c>
      <c r="C93" s="329">
        <v>38.780032507511201</v>
      </c>
      <c r="D93" s="330">
        <v>43.2558543586645</v>
      </c>
      <c r="E93" s="329">
        <v>41.685294800371402</v>
      </c>
      <c r="F93" s="330">
        <v>35.941871485436302</v>
      </c>
      <c r="G93" s="329">
        <v>0</v>
      </c>
      <c r="H93" s="329">
        <v>0</v>
      </c>
      <c r="I93" s="330">
        <v>0</v>
      </c>
      <c r="J93" s="329">
        <v>0</v>
      </c>
      <c r="K93" s="330">
        <v>0</v>
      </c>
      <c r="L93" s="330">
        <v>0</v>
      </c>
      <c r="M93" s="329">
        <v>0</v>
      </c>
      <c r="N93" s="330">
        <v>40.263396350755798</v>
      </c>
      <c r="O93" s="204"/>
      <c r="P93" s="204"/>
      <c r="Q93" s="204"/>
      <c r="R93" s="204"/>
      <c r="S93" s="204"/>
      <c r="T93" s="204"/>
      <c r="U93" s="204"/>
      <c r="V93" s="217"/>
    </row>
    <row r="94" spans="1:34" s="191" customFormat="1" ht="12" x14ac:dyDescent="0.3">
      <c r="A94" s="321" t="s">
        <v>864</v>
      </c>
      <c r="B94" s="331">
        <v>38.516034985422699</v>
      </c>
      <c r="C94" s="332">
        <v>41.295551084283503</v>
      </c>
      <c r="D94" s="332">
        <v>43.153655234657002</v>
      </c>
      <c r="E94" s="332">
        <v>44.923685435086099</v>
      </c>
      <c r="F94" s="332">
        <v>45.3402163225172</v>
      </c>
      <c r="G94" s="332">
        <v>0</v>
      </c>
      <c r="H94" s="332">
        <v>0</v>
      </c>
      <c r="I94" s="332">
        <v>0</v>
      </c>
      <c r="J94" s="332">
        <v>0</v>
      </c>
      <c r="K94" s="332">
        <v>0</v>
      </c>
      <c r="L94" s="332">
        <v>0</v>
      </c>
      <c r="M94" s="332">
        <v>0</v>
      </c>
      <c r="N94" s="332">
        <v>42.578969167050197</v>
      </c>
      <c r="O94" s="204"/>
      <c r="P94" s="204"/>
      <c r="Q94" s="204"/>
      <c r="R94" s="204"/>
      <c r="S94" s="204"/>
      <c r="T94" s="204"/>
      <c r="U94" s="204"/>
      <c r="V94" s="217"/>
    </row>
    <row r="95" spans="1:34" s="191" customFormat="1" ht="12" x14ac:dyDescent="0.3">
      <c r="A95" s="323" t="s">
        <v>865</v>
      </c>
      <c r="B95" s="331">
        <v>31.0507246376811</v>
      </c>
      <c r="C95" s="332">
        <v>32.661816065192099</v>
      </c>
      <c r="D95" s="332">
        <v>39.243243243243199</v>
      </c>
      <c r="E95" s="332">
        <v>42.705991352686802</v>
      </c>
      <c r="F95" s="332">
        <v>39.383966244725698</v>
      </c>
      <c r="G95" s="332">
        <v>0</v>
      </c>
      <c r="H95" s="332">
        <v>0</v>
      </c>
      <c r="I95" s="332">
        <v>0</v>
      </c>
      <c r="J95" s="332">
        <v>0</v>
      </c>
      <c r="K95" s="332">
        <v>0</v>
      </c>
      <c r="L95" s="332">
        <v>0</v>
      </c>
      <c r="M95" s="332">
        <v>0</v>
      </c>
      <c r="N95" s="332">
        <v>37.015894697628198</v>
      </c>
      <c r="O95" s="204"/>
      <c r="P95" s="204"/>
      <c r="Q95" s="204"/>
      <c r="R95" s="204"/>
      <c r="S95" s="204"/>
      <c r="T95" s="204"/>
      <c r="U95" s="204"/>
      <c r="V95" s="217"/>
    </row>
    <row r="96" spans="1:34" s="191" customFormat="1" ht="12" x14ac:dyDescent="0.3">
      <c r="A96" s="323" t="s">
        <v>867</v>
      </c>
      <c r="B96" s="331">
        <v>41.728696575524303</v>
      </c>
      <c r="C96" s="332">
        <v>38.727536848072603</v>
      </c>
      <c r="D96" s="332">
        <v>43.629810538780298</v>
      </c>
      <c r="E96" s="332">
        <v>40.309147149801099</v>
      </c>
      <c r="F96" s="332">
        <v>31.769759117732399</v>
      </c>
      <c r="G96" s="332">
        <v>0</v>
      </c>
      <c r="H96" s="332">
        <v>0</v>
      </c>
      <c r="I96" s="332">
        <v>0</v>
      </c>
      <c r="J96" s="332">
        <v>0</v>
      </c>
      <c r="K96" s="332">
        <v>0</v>
      </c>
      <c r="L96" s="332">
        <v>0</v>
      </c>
      <c r="M96" s="332">
        <v>0</v>
      </c>
      <c r="N96" s="332">
        <v>39.904504477744901</v>
      </c>
      <c r="O96" s="204"/>
      <c r="P96" s="204"/>
      <c r="Q96" s="204"/>
      <c r="R96" s="204"/>
      <c r="S96" s="204"/>
      <c r="T96" s="204"/>
      <c r="U96" s="204"/>
      <c r="V96" s="217"/>
    </row>
    <row r="97" spans="1:33" s="191" customFormat="1" ht="12" x14ac:dyDescent="0.3">
      <c r="A97" s="267"/>
      <c r="F97" s="189"/>
      <c r="G97" s="189"/>
      <c r="H97" s="189"/>
      <c r="I97" s="189"/>
      <c r="J97" s="189"/>
      <c r="K97" s="189"/>
      <c r="L97" s="204"/>
      <c r="M97" s="204"/>
      <c r="N97" s="204"/>
      <c r="O97" s="204"/>
      <c r="P97" s="204"/>
      <c r="Q97" s="204"/>
      <c r="R97" s="204"/>
      <c r="S97" s="204"/>
      <c r="T97" s="204"/>
      <c r="U97" s="204"/>
      <c r="V97" s="217"/>
    </row>
    <row r="98" spans="1:33" s="191" customFormat="1" ht="12" x14ac:dyDescent="0.3">
      <c r="A98" s="326"/>
      <c r="B98" s="307"/>
      <c r="C98" s="307"/>
      <c r="D98" s="307"/>
      <c r="E98" s="307"/>
      <c r="F98" s="307"/>
      <c r="G98" s="307"/>
      <c r="H98" s="307"/>
      <c r="I98" s="307"/>
      <c r="J98" s="307"/>
      <c r="K98" s="307"/>
      <c r="L98" s="307"/>
      <c r="M98" s="307"/>
      <c r="N98" s="307"/>
      <c r="O98" s="307"/>
      <c r="P98" s="307"/>
      <c r="Q98" s="307"/>
      <c r="R98" s="307"/>
      <c r="S98" s="307"/>
      <c r="T98" s="307"/>
      <c r="U98" s="307"/>
      <c r="V98" s="327"/>
    </row>
    <row r="99" spans="1:33" s="191" customFormat="1" ht="12" x14ac:dyDescent="0.3">
      <c r="A99" s="267"/>
      <c r="F99" s="189"/>
      <c r="G99" s="189"/>
      <c r="H99" s="189"/>
      <c r="I99" s="189"/>
      <c r="J99" s="189"/>
      <c r="K99" s="189"/>
      <c r="L99" s="204"/>
      <c r="M99" s="204"/>
      <c r="N99" s="204"/>
      <c r="O99" s="204"/>
      <c r="P99" s="204"/>
      <c r="Q99" s="204"/>
      <c r="R99" s="204"/>
      <c r="S99" s="288"/>
      <c r="T99" s="288"/>
      <c r="U99" s="288"/>
      <c r="V99" s="311"/>
    </row>
    <row r="100" spans="1:33" s="189" customFormat="1" ht="24.75" customHeight="1" x14ac:dyDescent="0.3">
      <c r="A100" s="333" t="s">
        <v>886</v>
      </c>
      <c r="B100" s="243"/>
      <c r="C100" s="243"/>
      <c r="D100" s="243"/>
      <c r="E100" s="243"/>
      <c r="F100" s="243"/>
      <c r="G100" s="243"/>
      <c r="H100" s="243"/>
      <c r="I100" s="243"/>
      <c r="J100" s="243"/>
      <c r="K100" s="243"/>
      <c r="L100" s="243"/>
      <c r="M100" s="243"/>
      <c r="N100" s="243"/>
      <c r="O100" s="204"/>
      <c r="P100" s="288"/>
      <c r="Q100" s="288"/>
      <c r="R100" s="288"/>
      <c r="S100" s="288"/>
      <c r="T100" s="288"/>
      <c r="U100" s="288"/>
      <c r="V100" s="311"/>
      <c r="W100" s="275"/>
      <c r="X100" s="275"/>
      <c r="Y100" s="275"/>
      <c r="Z100" s="275"/>
      <c r="AA100" s="275"/>
      <c r="AB100" s="275"/>
    </row>
    <row r="101" spans="1:33" s="191" customFormat="1" ht="12" x14ac:dyDescent="0.3">
      <c r="A101" s="211" t="s">
        <v>871</v>
      </c>
      <c r="B101" s="139" t="s">
        <v>852</v>
      </c>
      <c r="C101" s="139" t="s">
        <v>853</v>
      </c>
      <c r="D101" s="139" t="s">
        <v>854</v>
      </c>
      <c r="E101" s="139" t="s">
        <v>855</v>
      </c>
      <c r="F101" s="139" t="s">
        <v>856</v>
      </c>
      <c r="G101" s="139" t="s">
        <v>857</v>
      </c>
      <c r="H101" s="139" t="s">
        <v>858</v>
      </c>
      <c r="I101" s="139" t="s">
        <v>859</v>
      </c>
      <c r="J101" s="139" t="s">
        <v>860</v>
      </c>
      <c r="K101" s="139" t="s">
        <v>861</v>
      </c>
      <c r="L101" s="139" t="s">
        <v>862</v>
      </c>
      <c r="M101" s="139" t="s">
        <v>863</v>
      </c>
      <c r="N101" s="139" t="s">
        <v>881</v>
      </c>
      <c r="O101" s="204"/>
      <c r="P101" s="317"/>
      <c r="Q101" s="288"/>
      <c r="R101" s="288"/>
      <c r="S101" s="288"/>
      <c r="T101" s="288"/>
      <c r="U101" s="288"/>
      <c r="V101" s="311"/>
      <c r="W101" s="250"/>
      <c r="X101" s="250"/>
      <c r="Y101" s="250"/>
      <c r="Z101" s="250"/>
      <c r="AA101" s="250"/>
      <c r="AB101" s="250"/>
      <c r="AC101" s="250"/>
      <c r="AD101" s="250"/>
      <c r="AE101" s="250"/>
      <c r="AF101" s="250"/>
    </row>
    <row r="102" spans="1:33" s="191" customFormat="1" ht="12.75" customHeight="1" thickBot="1" x14ac:dyDescent="0.35">
      <c r="A102" s="219" t="s">
        <v>0</v>
      </c>
      <c r="B102" s="313">
        <v>28826.225806451599</v>
      </c>
      <c r="C102" s="314">
        <v>30277.133333333299</v>
      </c>
      <c r="D102" s="315">
        <v>24630.096774193498</v>
      </c>
      <c r="E102" s="314">
        <v>22181.774193548401</v>
      </c>
      <c r="F102" s="315">
        <v>26619.16</v>
      </c>
      <c r="G102" s="314">
        <v>0</v>
      </c>
      <c r="H102" s="314">
        <v>0</v>
      </c>
      <c r="I102" s="315">
        <v>0</v>
      </c>
      <c r="J102" s="314">
        <v>0</v>
      </c>
      <c r="K102" s="315">
        <v>0</v>
      </c>
      <c r="L102" s="315">
        <v>0</v>
      </c>
      <c r="M102" s="314">
        <v>0</v>
      </c>
      <c r="N102" s="313">
        <v>26476.851351351401</v>
      </c>
      <c r="O102" s="204"/>
      <c r="P102" s="317"/>
      <c r="Q102" s="317"/>
      <c r="R102" s="317"/>
      <c r="S102" s="317"/>
      <c r="T102" s="225"/>
      <c r="U102" s="317"/>
      <c r="V102" s="318"/>
      <c r="W102" s="320"/>
      <c r="X102" s="320"/>
      <c r="Y102" s="320"/>
      <c r="Z102" s="320"/>
      <c r="AA102" s="320"/>
      <c r="AB102" s="320"/>
    </row>
    <row r="103" spans="1:33" s="191" customFormat="1" ht="12.5" thickTop="1" x14ac:dyDescent="0.3">
      <c r="A103" s="227" t="s">
        <v>836</v>
      </c>
      <c r="B103" s="265">
        <v>0</v>
      </c>
      <c r="C103" s="322">
        <v>0</v>
      </c>
      <c r="D103" s="322">
        <v>0</v>
      </c>
      <c r="E103" s="322">
        <v>0</v>
      </c>
      <c r="F103" s="322">
        <v>0</v>
      </c>
      <c r="G103" s="322">
        <v>0</v>
      </c>
      <c r="H103" s="322">
        <v>0</v>
      </c>
      <c r="I103" s="322">
        <v>0</v>
      </c>
      <c r="J103" s="322">
        <v>0</v>
      </c>
      <c r="K103" s="322">
        <v>0</v>
      </c>
      <c r="L103" s="322">
        <v>0</v>
      </c>
      <c r="M103" s="322">
        <v>0</v>
      </c>
      <c r="N103" s="322">
        <v>0</v>
      </c>
      <c r="O103" s="204"/>
      <c r="P103" s="317"/>
      <c r="Q103" s="317"/>
      <c r="R103" s="317"/>
      <c r="S103" s="317"/>
      <c r="T103" s="317"/>
      <c r="U103" s="317"/>
      <c r="V103" s="318"/>
      <c r="W103" s="320"/>
      <c r="X103" s="320"/>
      <c r="Y103" s="320"/>
      <c r="Z103" s="320"/>
      <c r="AA103" s="320"/>
      <c r="AB103" s="320"/>
      <c r="AC103" s="320"/>
      <c r="AD103" s="320"/>
      <c r="AE103" s="320"/>
      <c r="AF103" s="320"/>
      <c r="AG103" s="320"/>
    </row>
    <row r="104" spans="1:33" s="191" customFormat="1" ht="12" x14ac:dyDescent="0.3">
      <c r="A104" s="234" t="s">
        <v>837</v>
      </c>
      <c r="B104" s="265">
        <v>28826.225806451599</v>
      </c>
      <c r="C104" s="322">
        <v>30277.133333333299</v>
      </c>
      <c r="D104" s="322">
        <v>24630.096774193498</v>
      </c>
      <c r="E104" s="322">
        <v>22181.774193548401</v>
      </c>
      <c r="F104" s="322">
        <v>26619.16</v>
      </c>
      <c r="G104" s="322">
        <v>0</v>
      </c>
      <c r="H104" s="322">
        <v>0</v>
      </c>
      <c r="I104" s="322">
        <v>0</v>
      </c>
      <c r="J104" s="322">
        <v>0</v>
      </c>
      <c r="K104" s="322">
        <v>0</v>
      </c>
      <c r="L104" s="322">
        <v>0</v>
      </c>
      <c r="M104" s="322">
        <v>0</v>
      </c>
      <c r="N104" s="265">
        <v>26476.851351351401</v>
      </c>
      <c r="O104" s="204"/>
      <c r="P104" s="317"/>
      <c r="Q104" s="317"/>
      <c r="R104" s="317"/>
      <c r="S104" s="317"/>
      <c r="T104" s="317"/>
      <c r="U104" s="317"/>
      <c r="V104" s="318"/>
      <c r="W104" s="320"/>
      <c r="X104" s="320"/>
      <c r="Y104" s="320"/>
      <c r="Z104" s="320"/>
      <c r="AA104" s="250"/>
      <c r="AB104" s="320"/>
      <c r="AF104" s="320"/>
      <c r="AG104" s="320"/>
    </row>
    <row r="105" spans="1:33" s="335" customFormat="1" ht="23.25" customHeight="1" x14ac:dyDescent="0.3">
      <c r="A105" s="267"/>
      <c r="B105" s="191"/>
      <c r="C105" s="191"/>
      <c r="D105" s="191"/>
      <c r="E105" s="191"/>
      <c r="F105" s="189"/>
      <c r="G105" s="189"/>
      <c r="H105" s="189"/>
      <c r="I105" s="189"/>
      <c r="J105" s="189"/>
      <c r="K105" s="189"/>
      <c r="L105" s="204"/>
      <c r="M105" s="204"/>
      <c r="N105" s="204"/>
      <c r="O105" s="204"/>
      <c r="P105" s="317"/>
      <c r="Q105" s="317"/>
      <c r="R105" s="317"/>
      <c r="S105" s="317"/>
      <c r="T105" s="317"/>
      <c r="U105" s="317"/>
      <c r="V105" s="318"/>
      <c r="W105" s="334"/>
      <c r="X105" s="334"/>
      <c r="Y105" s="334"/>
      <c r="Z105" s="334"/>
      <c r="AA105" s="334"/>
      <c r="AB105" s="334"/>
      <c r="AC105" s="334"/>
      <c r="AD105" s="334"/>
      <c r="AE105" s="334"/>
      <c r="AF105" s="334"/>
      <c r="AG105" s="334"/>
    </row>
    <row r="106" spans="1:33" s="191" customFormat="1" ht="12.75" customHeight="1" x14ac:dyDescent="0.3">
      <c r="A106" s="333" t="s">
        <v>887</v>
      </c>
      <c r="B106" s="243"/>
      <c r="C106" s="243"/>
      <c r="D106" s="243"/>
      <c r="E106" s="243"/>
      <c r="F106" s="243"/>
      <c r="G106" s="243"/>
      <c r="H106" s="243"/>
      <c r="I106" s="243"/>
      <c r="J106" s="243"/>
      <c r="K106" s="243"/>
      <c r="L106" s="243"/>
      <c r="M106" s="243"/>
      <c r="N106" s="243"/>
      <c r="O106" s="204"/>
      <c r="P106" s="204"/>
      <c r="Q106" s="317"/>
      <c r="R106" s="317"/>
      <c r="S106" s="288"/>
      <c r="T106" s="288"/>
      <c r="U106" s="288"/>
      <c r="V106" s="318"/>
      <c r="W106" s="320"/>
      <c r="X106" s="320"/>
      <c r="Y106" s="320"/>
      <c r="Z106" s="320"/>
      <c r="AA106" s="320"/>
    </row>
    <row r="107" spans="1:33" s="191" customFormat="1" ht="12.75" customHeight="1" x14ac:dyDescent="0.3">
      <c r="A107" s="211" t="s">
        <v>871</v>
      </c>
      <c r="B107" s="139" t="s">
        <v>852</v>
      </c>
      <c r="C107" s="139" t="s">
        <v>853</v>
      </c>
      <c r="D107" s="139" t="s">
        <v>854</v>
      </c>
      <c r="E107" s="139" t="s">
        <v>855</v>
      </c>
      <c r="F107" s="139" t="s">
        <v>856</v>
      </c>
      <c r="G107" s="139" t="s">
        <v>857</v>
      </c>
      <c r="H107" s="139" t="s">
        <v>858</v>
      </c>
      <c r="I107" s="139" t="s">
        <v>859</v>
      </c>
      <c r="J107" s="139" t="s">
        <v>860</v>
      </c>
      <c r="K107" s="139" t="s">
        <v>861</v>
      </c>
      <c r="L107" s="139" t="s">
        <v>862</v>
      </c>
      <c r="M107" s="139" t="s">
        <v>863</v>
      </c>
      <c r="N107" s="139" t="s">
        <v>881</v>
      </c>
      <c r="O107" s="204"/>
      <c r="P107" s="288"/>
      <c r="Q107" s="288"/>
      <c r="R107" s="288"/>
      <c r="S107" s="288"/>
      <c r="T107" s="288"/>
      <c r="U107" s="288"/>
      <c r="V107" s="311"/>
      <c r="W107" s="250"/>
      <c r="X107" s="250"/>
      <c r="Y107" s="250"/>
      <c r="Z107" s="250"/>
      <c r="AA107" s="250"/>
      <c r="AB107" s="250"/>
      <c r="AC107" s="250"/>
      <c r="AD107" s="250"/>
      <c r="AE107" s="250"/>
      <c r="AF107" s="250"/>
    </row>
    <row r="108" spans="1:33" s="189" customFormat="1" ht="14.25" customHeight="1" thickBot="1" x14ac:dyDescent="0.35">
      <c r="A108" s="219" t="s">
        <v>0</v>
      </c>
      <c r="B108" s="328">
        <v>39.961453871975898</v>
      </c>
      <c r="C108" s="329">
        <v>38.780032507511201</v>
      </c>
      <c r="D108" s="330">
        <v>43.2558543586645</v>
      </c>
      <c r="E108" s="329">
        <v>41.685294800371402</v>
      </c>
      <c r="F108" s="330">
        <v>35.941871485436302</v>
      </c>
      <c r="G108" s="329">
        <v>0</v>
      </c>
      <c r="H108" s="329">
        <v>0</v>
      </c>
      <c r="I108" s="330">
        <v>0</v>
      </c>
      <c r="J108" s="329">
        <v>0</v>
      </c>
      <c r="K108" s="330">
        <v>0</v>
      </c>
      <c r="L108" s="330">
        <v>0</v>
      </c>
      <c r="M108" s="329">
        <v>0</v>
      </c>
      <c r="N108" s="330">
        <v>40.263396350755798</v>
      </c>
      <c r="P108" s="275"/>
      <c r="Q108" s="275"/>
      <c r="R108" s="275"/>
      <c r="S108" s="275"/>
      <c r="T108" s="275"/>
      <c r="U108" s="275"/>
      <c r="V108" s="336"/>
      <c r="W108" s="275"/>
      <c r="X108" s="275"/>
      <c r="Y108" s="275"/>
      <c r="Z108" s="275"/>
      <c r="AA108" s="337"/>
      <c r="AB108" s="275"/>
    </row>
    <row r="109" spans="1:33" s="191" customFormat="1" ht="12.5" thickTop="1" x14ac:dyDescent="0.3">
      <c r="A109" s="227" t="s">
        <v>836</v>
      </c>
      <c r="B109" s="331">
        <v>0</v>
      </c>
      <c r="C109" s="332">
        <v>0</v>
      </c>
      <c r="D109" s="332">
        <v>0</v>
      </c>
      <c r="E109" s="332">
        <v>0</v>
      </c>
      <c r="F109" s="332">
        <v>0</v>
      </c>
      <c r="G109" s="332">
        <v>0</v>
      </c>
      <c r="H109" s="332">
        <v>0</v>
      </c>
      <c r="I109" s="332">
        <v>0</v>
      </c>
      <c r="J109" s="332">
        <v>0</v>
      </c>
      <c r="K109" s="332">
        <v>0</v>
      </c>
      <c r="L109" s="332">
        <v>0</v>
      </c>
      <c r="M109" s="332">
        <v>0</v>
      </c>
      <c r="N109" s="332">
        <v>0</v>
      </c>
      <c r="O109" s="204"/>
      <c r="P109" s="204"/>
      <c r="Q109" s="204"/>
      <c r="R109" s="204"/>
      <c r="S109" s="204"/>
      <c r="T109" s="204"/>
      <c r="U109" s="204"/>
      <c r="V109" s="338"/>
    </row>
    <row r="110" spans="1:33" s="191" customFormat="1" ht="12.75" customHeight="1" x14ac:dyDescent="0.3">
      <c r="A110" s="234" t="s">
        <v>837</v>
      </c>
      <c r="B110" s="331">
        <v>39.961453871975898</v>
      </c>
      <c r="C110" s="332">
        <v>38.780032507511201</v>
      </c>
      <c r="D110" s="332">
        <v>43.2558543586645</v>
      </c>
      <c r="E110" s="332">
        <v>41.685294800371402</v>
      </c>
      <c r="F110" s="332">
        <v>35.941871485436302</v>
      </c>
      <c r="G110" s="332">
        <v>0</v>
      </c>
      <c r="H110" s="332">
        <v>0</v>
      </c>
      <c r="I110" s="332">
        <v>0</v>
      </c>
      <c r="J110" s="332">
        <v>0</v>
      </c>
      <c r="K110" s="332">
        <v>0</v>
      </c>
      <c r="L110" s="332">
        <v>0</v>
      </c>
      <c r="M110" s="332">
        <v>0</v>
      </c>
      <c r="N110" s="332">
        <v>40.263396350755798</v>
      </c>
      <c r="O110" s="204"/>
      <c r="P110" s="204"/>
      <c r="Q110" s="204"/>
      <c r="R110" s="288"/>
      <c r="S110" s="288"/>
      <c r="T110" s="288"/>
      <c r="U110" s="288"/>
      <c r="V110" s="339"/>
      <c r="W110" s="250"/>
      <c r="X110" s="250"/>
      <c r="Y110" s="250"/>
      <c r="Z110" s="250"/>
      <c r="AA110" s="250"/>
      <c r="AB110" s="250"/>
      <c r="AC110" s="250"/>
    </row>
    <row r="111" spans="1:33" s="191" customFormat="1" ht="12.75" customHeight="1" x14ac:dyDescent="0.3">
      <c r="A111" s="237"/>
      <c r="B111" s="340"/>
      <c r="C111" s="340"/>
      <c r="D111" s="340"/>
      <c r="E111" s="340"/>
      <c r="F111" s="340"/>
      <c r="G111" s="340"/>
      <c r="H111" s="340"/>
      <c r="I111" s="340"/>
      <c r="J111" s="340"/>
      <c r="K111" s="340"/>
      <c r="L111" s="340"/>
      <c r="M111" s="340"/>
      <c r="N111" s="340"/>
      <c r="O111" s="204"/>
      <c r="P111" s="204"/>
      <c r="Q111" s="204"/>
      <c r="R111" s="204"/>
      <c r="S111" s="204"/>
      <c r="T111" s="204"/>
      <c r="U111" s="204"/>
      <c r="V111" s="338"/>
    </row>
    <row r="112" spans="1:33" s="191" customFormat="1" ht="12" x14ac:dyDescent="0.3">
      <c r="A112" s="333" t="s">
        <v>888</v>
      </c>
      <c r="B112" s="243"/>
      <c r="C112" s="243"/>
      <c r="D112" s="243"/>
      <c r="E112" s="243"/>
      <c r="F112" s="243"/>
      <c r="G112" s="243"/>
      <c r="H112" s="243"/>
      <c r="I112" s="243"/>
      <c r="J112" s="243"/>
      <c r="K112" s="243"/>
      <c r="L112" s="243"/>
      <c r="M112" s="243"/>
      <c r="N112" s="243"/>
      <c r="O112" s="204"/>
      <c r="P112" s="204"/>
      <c r="Q112" s="204"/>
      <c r="R112" s="288"/>
      <c r="S112" s="288"/>
      <c r="T112" s="288"/>
      <c r="U112" s="288"/>
      <c r="V112" s="339"/>
      <c r="W112" s="250"/>
      <c r="X112" s="250"/>
      <c r="Y112" s="250"/>
      <c r="Z112" s="250"/>
      <c r="AA112" s="250"/>
      <c r="AB112" s="250"/>
      <c r="AC112" s="250"/>
    </row>
    <row r="113" spans="1:29" s="191" customFormat="1" ht="12" x14ac:dyDescent="0.3">
      <c r="A113" s="211" t="s">
        <v>889</v>
      </c>
      <c r="B113" s="139" t="s">
        <v>852</v>
      </c>
      <c r="C113" s="139" t="s">
        <v>853</v>
      </c>
      <c r="D113" s="139" t="s">
        <v>854</v>
      </c>
      <c r="E113" s="139" t="s">
        <v>855</v>
      </c>
      <c r="F113" s="139" t="s">
        <v>856</v>
      </c>
      <c r="G113" s="139" t="s">
        <v>857</v>
      </c>
      <c r="H113" s="139" t="s">
        <v>858</v>
      </c>
      <c r="I113" s="139" t="s">
        <v>859</v>
      </c>
      <c r="J113" s="139" t="s">
        <v>860</v>
      </c>
      <c r="K113" s="139" t="s">
        <v>861</v>
      </c>
      <c r="L113" s="139" t="s">
        <v>862</v>
      </c>
      <c r="M113" s="139" t="s">
        <v>863</v>
      </c>
      <c r="N113" s="139" t="s">
        <v>881</v>
      </c>
      <c r="O113" s="204"/>
      <c r="P113" s="204"/>
      <c r="Q113" s="204"/>
      <c r="R113" s="288"/>
      <c r="S113" s="288"/>
      <c r="T113" s="288"/>
      <c r="U113" s="288"/>
      <c r="V113" s="339"/>
      <c r="W113" s="250"/>
      <c r="X113" s="250"/>
      <c r="Y113" s="250"/>
      <c r="Z113" s="250"/>
      <c r="AA113" s="250"/>
      <c r="AB113" s="250"/>
      <c r="AC113" s="250"/>
    </row>
    <row r="114" spans="1:29" ht="15" thickBot="1" x14ac:dyDescent="0.4">
      <c r="A114" s="219" t="s">
        <v>0</v>
      </c>
      <c r="B114" s="328">
        <v>39.961453871975898</v>
      </c>
      <c r="C114" s="329">
        <v>38.780032507511201</v>
      </c>
      <c r="D114" s="330">
        <v>43.2558543586645</v>
      </c>
      <c r="E114" s="329">
        <v>41.685294800371402</v>
      </c>
      <c r="F114" s="330">
        <v>35.941871485436302</v>
      </c>
      <c r="G114" s="329">
        <v>0</v>
      </c>
      <c r="H114" s="329">
        <v>0</v>
      </c>
      <c r="I114" s="330">
        <v>0</v>
      </c>
      <c r="J114" s="329">
        <v>0</v>
      </c>
      <c r="K114" s="330">
        <v>0</v>
      </c>
      <c r="L114" s="330">
        <v>0</v>
      </c>
      <c r="M114" s="329">
        <v>0</v>
      </c>
      <c r="N114" s="330">
        <v>40.263396350755798</v>
      </c>
      <c r="V114" s="338"/>
    </row>
    <row r="115" spans="1:29" ht="15" thickTop="1" x14ac:dyDescent="0.35">
      <c r="A115" s="227" t="s">
        <v>57</v>
      </c>
      <c r="B115" s="331">
        <v>43.249888799928797</v>
      </c>
      <c r="C115" s="332">
        <v>40.704194102490703</v>
      </c>
      <c r="D115" s="332">
        <v>44.548494819034502</v>
      </c>
      <c r="E115" s="332">
        <v>43.315119219653198</v>
      </c>
      <c r="F115" s="332">
        <v>34.459582018927399</v>
      </c>
      <c r="G115" s="332">
        <v>0</v>
      </c>
      <c r="H115" s="332">
        <v>0</v>
      </c>
      <c r="I115" s="332">
        <v>0</v>
      </c>
      <c r="J115" s="332">
        <v>0</v>
      </c>
      <c r="K115" s="332">
        <v>0</v>
      </c>
      <c r="L115" s="332">
        <v>0</v>
      </c>
      <c r="M115" s="332">
        <v>0</v>
      </c>
      <c r="N115" s="332">
        <v>41.7890615642592</v>
      </c>
      <c r="V115" s="338"/>
    </row>
    <row r="116" spans="1:29" x14ac:dyDescent="0.35">
      <c r="A116" s="234" t="s">
        <v>73</v>
      </c>
      <c r="B116" s="331">
        <v>33.8383302965049</v>
      </c>
      <c r="C116" s="332">
        <v>34.533564997630698</v>
      </c>
      <c r="D116" s="332">
        <v>38.949942744969697</v>
      </c>
      <c r="E116" s="332">
        <v>38.755844155844102</v>
      </c>
      <c r="F116" s="332">
        <v>38.587717754707</v>
      </c>
      <c r="G116" s="332">
        <v>0</v>
      </c>
      <c r="H116" s="332">
        <v>0</v>
      </c>
      <c r="I116" s="332">
        <v>0</v>
      </c>
      <c r="J116" s="332">
        <v>0</v>
      </c>
      <c r="K116" s="332">
        <v>0</v>
      </c>
      <c r="L116" s="332">
        <v>0</v>
      </c>
      <c r="M116" s="332">
        <v>0</v>
      </c>
      <c r="N116" s="332">
        <v>36.902948159873397</v>
      </c>
      <c r="O116" s="341"/>
      <c r="V116" s="338"/>
    </row>
    <row r="117" spans="1:29" x14ac:dyDescent="0.35">
      <c r="A117" s="238"/>
      <c r="B117" s="340"/>
      <c r="C117" s="340"/>
      <c r="D117" s="340"/>
      <c r="E117" s="340"/>
      <c r="F117" s="340"/>
      <c r="G117" s="340"/>
      <c r="H117" s="340"/>
      <c r="I117" s="340"/>
      <c r="J117" s="340"/>
      <c r="K117" s="342"/>
      <c r="L117" s="340"/>
      <c r="M117" s="340"/>
      <c r="N117" s="343"/>
      <c r="O117" s="341"/>
      <c r="V117" s="338"/>
    </row>
    <row r="118" spans="1:29" x14ac:dyDescent="0.35">
      <c r="A118" s="344" t="s">
        <v>890</v>
      </c>
      <c r="B118" s="340"/>
      <c r="C118" s="340"/>
      <c r="D118" s="340"/>
      <c r="E118" s="340"/>
      <c r="F118" s="340"/>
      <c r="G118" s="340"/>
      <c r="H118" s="340"/>
      <c r="I118" s="340"/>
      <c r="J118" s="340"/>
      <c r="K118" s="342"/>
      <c r="L118" s="340"/>
      <c r="M118" s="340"/>
      <c r="N118" s="343"/>
      <c r="O118" s="341"/>
      <c r="V118" s="338"/>
    </row>
    <row r="119" spans="1:29" x14ac:dyDescent="0.35">
      <c r="A119" s="211" t="s">
        <v>891</v>
      </c>
      <c r="B119" s="345" t="s">
        <v>852</v>
      </c>
      <c r="C119" s="345" t="s">
        <v>853</v>
      </c>
      <c r="D119" s="345" t="s">
        <v>854</v>
      </c>
      <c r="E119" s="345" t="s">
        <v>855</v>
      </c>
      <c r="F119" s="345" t="s">
        <v>856</v>
      </c>
      <c r="G119" s="345" t="s">
        <v>857</v>
      </c>
      <c r="H119" s="345" t="s">
        <v>858</v>
      </c>
      <c r="I119" s="345" t="s">
        <v>859</v>
      </c>
      <c r="J119" s="345" t="s">
        <v>860</v>
      </c>
      <c r="K119" s="345" t="s">
        <v>861</v>
      </c>
      <c r="L119" s="345" t="s">
        <v>862</v>
      </c>
      <c r="M119" s="345" t="s">
        <v>863</v>
      </c>
      <c r="N119" s="345" t="s">
        <v>881</v>
      </c>
      <c r="O119" s="341"/>
      <c r="V119" s="338"/>
      <c r="W119" s="191"/>
    </row>
    <row r="120" spans="1:29" x14ac:dyDescent="0.35">
      <c r="A120" s="346" t="s">
        <v>841</v>
      </c>
      <c r="B120" s="265">
        <v>348</v>
      </c>
      <c r="C120" s="322">
        <v>306</v>
      </c>
      <c r="D120" s="322">
        <v>208</v>
      </c>
      <c r="E120" s="322">
        <v>377</v>
      </c>
      <c r="F120" s="322">
        <v>193</v>
      </c>
      <c r="G120" s="322">
        <v>0</v>
      </c>
      <c r="H120" s="322">
        <v>0</v>
      </c>
      <c r="I120" s="322">
        <v>0</v>
      </c>
      <c r="J120" s="322">
        <v>0</v>
      </c>
      <c r="K120" s="322">
        <v>0</v>
      </c>
      <c r="L120" s="322">
        <v>0</v>
      </c>
      <c r="M120" s="322">
        <v>0</v>
      </c>
      <c r="N120" s="322">
        <f>SUM(B120:M120)</f>
        <v>1432</v>
      </c>
      <c r="O120" s="341"/>
      <c r="V120" s="338"/>
      <c r="W120" s="191"/>
    </row>
    <row r="121" spans="1:29" x14ac:dyDescent="0.35">
      <c r="A121" s="346" t="s">
        <v>892</v>
      </c>
      <c r="B121" s="265">
        <v>475</v>
      </c>
      <c r="C121" s="322">
        <v>215</v>
      </c>
      <c r="D121" s="322">
        <v>233</v>
      </c>
      <c r="E121" s="322">
        <v>178</v>
      </c>
      <c r="F121" s="322">
        <v>317</v>
      </c>
      <c r="G121" s="322">
        <v>276</v>
      </c>
      <c r="H121" s="322">
        <v>85</v>
      </c>
      <c r="I121" s="322">
        <v>66</v>
      </c>
      <c r="J121" s="322">
        <v>123</v>
      </c>
      <c r="K121" s="322">
        <v>193</v>
      </c>
      <c r="L121" s="322">
        <v>154</v>
      </c>
      <c r="M121" s="322">
        <v>203</v>
      </c>
      <c r="N121" s="322">
        <f>SUM(B121:M121)</f>
        <v>2518</v>
      </c>
      <c r="O121" s="341"/>
      <c r="V121" s="338"/>
      <c r="W121" s="191"/>
    </row>
    <row r="122" spans="1:29" x14ac:dyDescent="0.35">
      <c r="A122" s="347" t="s">
        <v>893</v>
      </c>
      <c r="B122" s="265">
        <v>26</v>
      </c>
      <c r="C122" s="322">
        <v>26</v>
      </c>
      <c r="D122" s="322">
        <v>85</v>
      </c>
      <c r="E122" s="322">
        <v>91</v>
      </c>
      <c r="F122" s="322">
        <v>64</v>
      </c>
      <c r="G122" s="322">
        <v>44</v>
      </c>
      <c r="H122" s="322">
        <v>110</v>
      </c>
      <c r="I122" s="322">
        <v>116</v>
      </c>
      <c r="J122" s="322">
        <v>165</v>
      </c>
      <c r="K122" s="322">
        <v>1040</v>
      </c>
      <c r="L122" s="322">
        <v>896</v>
      </c>
      <c r="M122" s="322">
        <v>519</v>
      </c>
      <c r="N122" s="322">
        <f>SUM(B122:M122)</f>
        <v>3182</v>
      </c>
      <c r="O122" s="341"/>
      <c r="V122" s="338"/>
      <c r="W122" s="191"/>
    </row>
    <row r="123" spans="1:29" x14ac:dyDescent="0.35">
      <c r="A123" s="348"/>
      <c r="B123" s="238"/>
      <c r="C123" s="349"/>
      <c r="D123" s="349"/>
      <c r="E123" s="349"/>
      <c r="F123" s="349"/>
      <c r="G123" s="349"/>
      <c r="H123" s="349"/>
      <c r="I123" s="349"/>
      <c r="J123" s="349"/>
      <c r="K123" s="349"/>
      <c r="L123" s="342"/>
      <c r="M123" s="349"/>
      <c r="N123" s="349"/>
      <c r="O123" s="341"/>
      <c r="P123" s="341"/>
      <c r="V123" s="338"/>
      <c r="W123" s="191"/>
    </row>
    <row r="124" spans="1:29" x14ac:dyDescent="0.35">
      <c r="A124" s="344" t="s">
        <v>894</v>
      </c>
      <c r="B124" s="340"/>
      <c r="C124" s="340"/>
      <c r="D124" s="340"/>
      <c r="E124" s="340"/>
      <c r="F124" s="340"/>
      <c r="G124" s="340"/>
      <c r="H124" s="340"/>
      <c r="I124" s="340"/>
      <c r="J124" s="340"/>
      <c r="K124" s="342"/>
      <c r="L124" s="340"/>
      <c r="M124" s="340"/>
      <c r="N124" s="343"/>
      <c r="O124" s="341"/>
      <c r="V124" s="338"/>
    </row>
    <row r="125" spans="1:29" x14ac:dyDescent="0.35">
      <c r="A125" s="211" t="s">
        <v>891</v>
      </c>
      <c r="B125" s="211" t="s">
        <v>895</v>
      </c>
      <c r="C125" s="345" t="s">
        <v>852</v>
      </c>
      <c r="D125" s="345" t="s">
        <v>853</v>
      </c>
      <c r="E125" s="345" t="s">
        <v>854</v>
      </c>
      <c r="F125" s="345" t="s">
        <v>855</v>
      </c>
      <c r="G125" s="345" t="s">
        <v>856</v>
      </c>
      <c r="H125" s="345" t="s">
        <v>857</v>
      </c>
      <c r="I125" s="345" t="s">
        <v>858</v>
      </c>
      <c r="J125" s="345" t="s">
        <v>859</v>
      </c>
      <c r="K125" s="345" t="s">
        <v>860</v>
      </c>
      <c r="L125" s="345" t="s">
        <v>861</v>
      </c>
      <c r="M125" s="345" t="s">
        <v>862</v>
      </c>
      <c r="N125" s="345" t="s">
        <v>863</v>
      </c>
      <c r="O125" s="345" t="s">
        <v>881</v>
      </c>
      <c r="P125" s="341"/>
      <c r="V125" s="338"/>
    </row>
    <row r="126" spans="1:29" x14ac:dyDescent="0.35">
      <c r="A126" s="350" t="s">
        <v>841</v>
      </c>
      <c r="B126" s="140" t="s">
        <v>896</v>
      </c>
      <c r="C126" s="265">
        <v>273</v>
      </c>
      <c r="D126" s="322">
        <v>249</v>
      </c>
      <c r="E126" s="322">
        <v>167</v>
      </c>
      <c r="F126" s="322">
        <v>328</v>
      </c>
      <c r="G126" s="322">
        <v>107</v>
      </c>
      <c r="H126" s="322">
        <v>0</v>
      </c>
      <c r="I126" s="322">
        <v>0</v>
      </c>
      <c r="J126" s="322">
        <v>0</v>
      </c>
      <c r="K126" s="322">
        <v>0</v>
      </c>
      <c r="L126" s="322">
        <v>0</v>
      </c>
      <c r="M126" s="322">
        <v>0</v>
      </c>
      <c r="N126" s="322">
        <v>0</v>
      </c>
      <c r="O126" s="351">
        <f>SUM(C126:N126)</f>
        <v>1124</v>
      </c>
      <c r="P126" s="341"/>
      <c r="V126" s="338"/>
    </row>
    <row r="127" spans="1:29" x14ac:dyDescent="0.35">
      <c r="A127" s="352"/>
      <c r="B127" s="140" t="s">
        <v>897</v>
      </c>
      <c r="C127" s="265">
        <v>46</v>
      </c>
      <c r="D127" s="322">
        <v>17</v>
      </c>
      <c r="E127" s="322">
        <v>15</v>
      </c>
      <c r="F127" s="322">
        <v>40</v>
      </c>
      <c r="G127" s="322">
        <v>55</v>
      </c>
      <c r="H127" s="322">
        <v>0</v>
      </c>
      <c r="I127" s="322">
        <v>0</v>
      </c>
      <c r="J127" s="322">
        <v>0</v>
      </c>
      <c r="K127" s="322">
        <v>0</v>
      </c>
      <c r="L127" s="322">
        <v>0</v>
      </c>
      <c r="M127" s="322">
        <v>0</v>
      </c>
      <c r="N127" s="322">
        <v>0</v>
      </c>
      <c r="O127" s="351">
        <f t="shared" ref="O127" si="9">SUM(C127:N127)</f>
        <v>173</v>
      </c>
      <c r="P127" s="341"/>
      <c r="V127" s="338"/>
    </row>
    <row r="128" spans="1:29" x14ac:dyDescent="0.35">
      <c r="A128" s="350" t="s">
        <v>892</v>
      </c>
      <c r="B128" s="140" t="s">
        <v>896</v>
      </c>
      <c r="C128" s="265">
        <v>390</v>
      </c>
      <c r="D128" s="322">
        <v>207</v>
      </c>
      <c r="E128" s="322">
        <v>211</v>
      </c>
      <c r="F128" s="322">
        <v>129</v>
      </c>
      <c r="G128" s="322">
        <v>266</v>
      </c>
      <c r="H128" s="322">
        <v>236</v>
      </c>
      <c r="I128" s="322">
        <v>56</v>
      </c>
      <c r="J128" s="322">
        <v>46</v>
      </c>
      <c r="K128" s="322">
        <v>101</v>
      </c>
      <c r="L128" s="322">
        <v>185</v>
      </c>
      <c r="M128" s="322">
        <v>131</v>
      </c>
      <c r="N128" s="322">
        <v>140</v>
      </c>
      <c r="O128" s="351">
        <f>SUM(C128:N128)</f>
        <v>2098</v>
      </c>
      <c r="P128" s="341"/>
      <c r="V128" s="338"/>
    </row>
    <row r="129" spans="1:22" x14ac:dyDescent="0.35">
      <c r="A129" s="352"/>
      <c r="B129" s="140" t="s">
        <v>897</v>
      </c>
      <c r="C129" s="265">
        <v>4</v>
      </c>
      <c r="D129" s="322">
        <v>10</v>
      </c>
      <c r="E129" s="322">
        <v>2</v>
      </c>
      <c r="F129" s="322">
        <v>11</v>
      </c>
      <c r="G129" s="322">
        <v>22</v>
      </c>
      <c r="H129" s="322">
        <v>11</v>
      </c>
      <c r="I129" s="322">
        <v>20</v>
      </c>
      <c r="J129" s="322">
        <v>14</v>
      </c>
      <c r="K129" s="322">
        <v>8</v>
      </c>
      <c r="L129" s="322">
        <v>8</v>
      </c>
      <c r="M129" s="322">
        <v>20</v>
      </c>
      <c r="N129" s="322">
        <v>50</v>
      </c>
      <c r="O129" s="351">
        <f t="shared" ref="O129:O131" si="10">SUM(C129:N129)</f>
        <v>180</v>
      </c>
      <c r="P129" s="341"/>
      <c r="V129" s="338"/>
    </row>
    <row r="130" spans="1:22" x14ac:dyDescent="0.35">
      <c r="A130" s="350" t="s">
        <v>893</v>
      </c>
      <c r="B130" s="140" t="s">
        <v>896</v>
      </c>
      <c r="C130" s="265">
        <v>21</v>
      </c>
      <c r="D130" s="322">
        <v>13</v>
      </c>
      <c r="E130" s="322">
        <v>71</v>
      </c>
      <c r="F130" s="322">
        <v>69</v>
      </c>
      <c r="G130" s="322">
        <v>53</v>
      </c>
      <c r="H130" s="322">
        <v>15</v>
      </c>
      <c r="I130" s="322">
        <v>23</v>
      </c>
      <c r="J130" s="322">
        <v>49</v>
      </c>
      <c r="K130" s="322">
        <v>48</v>
      </c>
      <c r="L130" s="322">
        <v>973</v>
      </c>
      <c r="M130" s="322">
        <v>902</v>
      </c>
      <c r="N130" s="322">
        <v>476</v>
      </c>
      <c r="O130" s="351">
        <f t="shared" si="10"/>
        <v>2713</v>
      </c>
      <c r="P130" s="341"/>
      <c r="V130" s="338"/>
    </row>
    <row r="131" spans="1:22" x14ac:dyDescent="0.35">
      <c r="A131" s="352"/>
      <c r="B131" s="140" t="s">
        <v>897</v>
      </c>
      <c r="C131" s="265">
        <v>1</v>
      </c>
      <c r="D131" s="322">
        <v>3</v>
      </c>
      <c r="E131" s="322">
        <v>15</v>
      </c>
      <c r="F131" s="322">
        <v>9</v>
      </c>
      <c r="G131" s="322">
        <v>5</v>
      </c>
      <c r="H131" s="322">
        <v>17</v>
      </c>
      <c r="I131" s="322">
        <v>39</v>
      </c>
      <c r="J131" s="322">
        <v>42</v>
      </c>
      <c r="K131" s="322">
        <v>38</v>
      </c>
      <c r="L131" s="322">
        <v>44</v>
      </c>
      <c r="M131" s="322">
        <v>19</v>
      </c>
      <c r="N131" s="322">
        <v>13</v>
      </c>
      <c r="O131" s="351">
        <f t="shared" si="10"/>
        <v>245</v>
      </c>
      <c r="P131" s="341"/>
      <c r="V131" s="338"/>
    </row>
    <row r="132" spans="1:22" x14ac:dyDescent="0.35">
      <c r="B132" s="341"/>
      <c r="C132" s="341"/>
      <c r="D132" s="341"/>
      <c r="E132" s="341"/>
      <c r="F132" s="341"/>
      <c r="G132" s="341"/>
      <c r="H132" s="341"/>
      <c r="I132" s="341"/>
      <c r="J132" s="341"/>
      <c r="K132" s="341"/>
      <c r="L132" s="341"/>
      <c r="M132" s="341"/>
      <c r="V132" s="338"/>
    </row>
    <row r="133" spans="1:22" ht="15" thickBot="1" x14ac:dyDescent="0.4">
      <c r="A133" s="353"/>
      <c r="B133" s="353"/>
      <c r="C133" s="353"/>
      <c r="D133" s="353"/>
      <c r="E133" s="353"/>
      <c r="F133" s="353"/>
      <c r="G133" s="353"/>
      <c r="H133" s="353"/>
      <c r="I133" s="353"/>
      <c r="J133" s="353"/>
      <c r="K133" s="353"/>
      <c r="L133" s="353"/>
      <c r="M133" s="353"/>
      <c r="N133" s="353"/>
      <c r="O133" s="353"/>
      <c r="P133" s="353"/>
      <c r="Q133" s="353"/>
      <c r="R133" s="353"/>
      <c r="S133" s="353"/>
      <c r="T133" s="353"/>
      <c r="U133" s="353"/>
      <c r="V133" s="354"/>
    </row>
    <row r="134" spans="1:22" x14ac:dyDescent="0.35">
      <c r="B134" s="355"/>
      <c r="C134" s="355"/>
      <c r="D134" s="355"/>
      <c r="E134" s="355"/>
      <c r="F134" s="355"/>
      <c r="G134" s="355"/>
      <c r="H134" s="355"/>
      <c r="I134" s="355"/>
      <c r="J134" s="355"/>
      <c r="K134" s="355"/>
      <c r="L134" s="355"/>
      <c r="M134" s="355"/>
      <c r="P134" s="355"/>
    </row>
    <row r="135" spans="1:22" x14ac:dyDescent="0.35">
      <c r="A135" s="310"/>
      <c r="B135" s="310"/>
      <c r="C135" s="310"/>
      <c r="D135" s="310"/>
      <c r="E135" s="310"/>
      <c r="F135" s="310"/>
      <c r="G135" s="310"/>
      <c r="H135" s="310"/>
      <c r="I135" s="310"/>
      <c r="J135" s="310"/>
      <c r="K135" s="310"/>
      <c r="L135" s="310"/>
      <c r="M135" s="310"/>
      <c r="N135" s="310"/>
    </row>
    <row r="136" spans="1:22" x14ac:dyDescent="0.35">
      <c r="A136" s="356"/>
      <c r="B136" s="356"/>
      <c r="C136" s="357"/>
      <c r="D136" s="355"/>
      <c r="E136" s="355"/>
      <c r="F136" s="355"/>
      <c r="G136" s="355"/>
      <c r="H136" s="355"/>
      <c r="I136" s="355"/>
      <c r="J136" s="355"/>
      <c r="K136" s="355"/>
      <c r="L136" s="355"/>
      <c r="M136" s="341"/>
      <c r="P136" s="355"/>
    </row>
    <row r="137" spans="1:22" x14ac:dyDescent="0.35">
      <c r="A137" s="358"/>
      <c r="B137" s="358"/>
      <c r="C137" s="358"/>
      <c r="D137" s="355"/>
      <c r="E137" s="355"/>
      <c r="F137" s="355"/>
      <c r="G137" s="355"/>
      <c r="H137" s="341"/>
      <c r="I137" s="341"/>
    </row>
    <row r="138" spans="1:22" x14ac:dyDescent="0.35">
      <c r="A138" s="358"/>
      <c r="B138" s="358"/>
      <c r="C138" s="358"/>
      <c r="D138" s="341"/>
      <c r="E138" s="355"/>
      <c r="F138" s="341"/>
    </row>
    <row r="139" spans="1:22" x14ac:dyDescent="0.35">
      <c r="A139" s="358"/>
      <c r="B139" s="358"/>
      <c r="C139" s="358"/>
    </row>
    <row r="140" spans="1:22" x14ac:dyDescent="0.35">
      <c r="A140" s="358"/>
      <c r="B140" s="358"/>
      <c r="C140" s="358"/>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7975-E6FB-4059-9DB0-5B90B29CE1C2}">
  <dimension ref="A1:BM53"/>
  <sheetViews>
    <sheetView showGridLines="0" zoomScaleNormal="100" workbookViewId="0">
      <pane xSplit="1" topLeftCell="B1" activePane="topRight" state="frozen"/>
      <selection pane="topRight" activeCell="B1" sqref="B1"/>
    </sheetView>
  </sheetViews>
  <sheetFormatPr defaultColWidth="9.1796875" defaultRowHeight="15.5" x14ac:dyDescent="0.35"/>
  <cols>
    <col min="1" max="1" width="71.1796875" style="96" customWidth="1"/>
    <col min="2" max="2" width="7.453125" style="96" bestFit="1" customWidth="1"/>
    <col min="3" max="4" width="7.81640625" style="96" bestFit="1" customWidth="1"/>
    <col min="5" max="5" width="7.453125" style="96" bestFit="1" customWidth="1"/>
    <col min="6" max="6" width="8.1796875" style="96" bestFit="1" customWidth="1"/>
    <col min="7" max="9" width="7.81640625" style="96" bestFit="1" customWidth="1"/>
    <col min="10" max="12" width="7.453125" style="96" bestFit="1" customWidth="1"/>
    <col min="13" max="15" width="7.81640625" style="96" bestFit="1" customWidth="1"/>
    <col min="16" max="16" width="8.453125" style="96" customWidth="1"/>
    <col min="17" max="17" width="8.54296875" style="96" customWidth="1"/>
    <col min="18" max="18" width="7.453125" style="96" customWidth="1"/>
    <col min="19" max="19" width="8.1796875" style="96" customWidth="1"/>
    <col min="20" max="22" width="7.81640625" style="96" bestFit="1" customWidth="1"/>
    <col min="23" max="25" width="8.1796875" style="96" bestFit="1" customWidth="1"/>
    <col min="26" max="26" width="7.81640625" style="96" bestFit="1" customWidth="1"/>
    <col min="27" max="28" width="8.1796875" style="96" bestFit="1" customWidth="1"/>
    <col min="29" max="55" width="9.1796875" style="96"/>
    <col min="56" max="56" width="9.81640625" style="96" customWidth="1"/>
    <col min="57" max="16384" width="9.1796875" style="96"/>
  </cols>
  <sheetData>
    <row r="1" spans="1:65" x14ac:dyDescent="0.35">
      <c r="A1" s="359" t="s">
        <v>898</v>
      </c>
      <c r="B1" s="359"/>
      <c r="C1" s="359"/>
      <c r="D1" s="359"/>
      <c r="E1" s="359"/>
      <c r="F1" s="359"/>
      <c r="G1" s="359"/>
      <c r="H1" s="359"/>
      <c r="I1" s="359"/>
      <c r="J1" s="359"/>
      <c r="K1" s="359"/>
      <c r="L1" s="359"/>
      <c r="M1" s="359"/>
      <c r="N1" s="359"/>
      <c r="O1" s="359"/>
      <c r="P1" s="359"/>
      <c r="Q1" s="359"/>
      <c r="R1" s="359"/>
      <c r="S1" s="359"/>
      <c r="T1" s="359"/>
      <c r="U1" s="359"/>
      <c r="V1" s="359"/>
      <c r="W1" s="359"/>
      <c r="X1" s="359"/>
      <c r="Y1" s="359"/>
      <c r="Z1" s="359"/>
      <c r="AA1" s="359"/>
    </row>
    <row r="2" spans="1:65" x14ac:dyDescent="0.35">
      <c r="A2" s="359"/>
    </row>
    <row r="3" spans="1:65" x14ac:dyDescent="0.35">
      <c r="A3" s="359"/>
    </row>
    <row r="4" spans="1:65" x14ac:dyDescent="0.35">
      <c r="A4" s="360" t="s">
        <v>899</v>
      </c>
      <c r="B4" s="361">
        <v>2020</v>
      </c>
      <c r="C4" s="362"/>
      <c r="D4" s="362"/>
      <c r="E4" s="362"/>
      <c r="F4" s="362"/>
      <c r="G4" s="362"/>
      <c r="H4" s="362"/>
      <c r="I4" s="362"/>
      <c r="J4" s="362"/>
      <c r="K4" s="362"/>
      <c r="L4" s="362"/>
      <c r="M4" s="363"/>
      <c r="N4" s="364">
        <v>2021</v>
      </c>
      <c r="O4" s="365"/>
      <c r="P4" s="365"/>
      <c r="Q4" s="365"/>
      <c r="R4" s="365"/>
      <c r="S4" s="365"/>
      <c r="T4" s="365"/>
      <c r="U4" s="365"/>
      <c r="V4" s="365"/>
      <c r="W4" s="365"/>
      <c r="X4" s="365"/>
      <c r="Y4" s="365"/>
      <c r="Z4" s="365"/>
      <c r="AA4" s="365"/>
      <c r="AB4" s="365"/>
      <c r="AC4" s="365"/>
      <c r="AD4" s="365"/>
      <c r="AE4" s="365"/>
      <c r="AF4" s="365"/>
      <c r="AG4" s="365"/>
      <c r="AH4" s="365"/>
      <c r="AI4" s="365"/>
      <c r="AJ4" s="365"/>
      <c r="AK4" s="366"/>
      <c r="AL4" s="367">
        <v>2022</v>
      </c>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9">
        <v>2023</v>
      </c>
      <c r="BK4" s="370"/>
      <c r="BL4" s="370"/>
      <c r="BM4" s="371"/>
    </row>
    <row r="5" spans="1:65" x14ac:dyDescent="0.35">
      <c r="A5" s="360"/>
      <c r="B5" s="372" t="s">
        <v>900</v>
      </c>
      <c r="C5" s="373"/>
      <c r="D5" s="372" t="s">
        <v>901</v>
      </c>
      <c r="E5" s="373"/>
      <c r="F5" s="372" t="s">
        <v>902</v>
      </c>
      <c r="G5" s="373"/>
      <c r="H5" s="372" t="s">
        <v>903</v>
      </c>
      <c r="I5" s="373"/>
      <c r="J5" s="372" t="s">
        <v>904</v>
      </c>
      <c r="K5" s="373"/>
      <c r="L5" s="372" t="s">
        <v>905</v>
      </c>
      <c r="M5" s="373"/>
      <c r="N5" s="374" t="s">
        <v>906</v>
      </c>
      <c r="O5" s="375"/>
      <c r="P5" s="374" t="s">
        <v>907</v>
      </c>
      <c r="Q5" s="375"/>
      <c r="R5" s="374" t="s">
        <v>908</v>
      </c>
      <c r="S5" s="375"/>
      <c r="T5" s="374" t="s">
        <v>909</v>
      </c>
      <c r="U5" s="375"/>
      <c r="V5" s="374" t="s">
        <v>859</v>
      </c>
      <c r="W5" s="375"/>
      <c r="X5" s="374" t="s">
        <v>910</v>
      </c>
      <c r="Y5" s="375"/>
      <c r="Z5" s="374" t="s">
        <v>900</v>
      </c>
      <c r="AA5" s="375"/>
      <c r="AB5" s="374" t="s">
        <v>901</v>
      </c>
      <c r="AC5" s="375"/>
      <c r="AD5" s="374" t="s">
        <v>902</v>
      </c>
      <c r="AE5" s="375"/>
      <c r="AF5" s="374" t="s">
        <v>903</v>
      </c>
      <c r="AG5" s="375"/>
      <c r="AH5" s="374" t="s">
        <v>904</v>
      </c>
      <c r="AI5" s="375"/>
      <c r="AJ5" s="374" t="s">
        <v>905</v>
      </c>
      <c r="AK5" s="375"/>
      <c r="AL5" s="376" t="s">
        <v>906</v>
      </c>
      <c r="AM5" s="377"/>
      <c r="AN5" s="376" t="s">
        <v>907</v>
      </c>
      <c r="AO5" s="377"/>
      <c r="AP5" s="376" t="s">
        <v>908</v>
      </c>
      <c r="AQ5" s="377"/>
      <c r="AR5" s="376" t="s">
        <v>909</v>
      </c>
      <c r="AS5" s="377"/>
      <c r="AT5" s="376" t="s">
        <v>859</v>
      </c>
      <c r="AU5" s="377"/>
      <c r="AV5" s="376" t="s">
        <v>910</v>
      </c>
      <c r="AW5" s="377"/>
      <c r="AX5" s="376" t="s">
        <v>900</v>
      </c>
      <c r="AY5" s="377"/>
      <c r="AZ5" s="376" t="s">
        <v>901</v>
      </c>
      <c r="BA5" s="377"/>
      <c r="BB5" s="376" t="s">
        <v>902</v>
      </c>
      <c r="BC5" s="377"/>
      <c r="BD5" s="378" t="s">
        <v>903</v>
      </c>
      <c r="BE5" s="379"/>
      <c r="BF5" s="378" t="s">
        <v>904</v>
      </c>
      <c r="BG5" s="379"/>
      <c r="BH5" s="378" t="s">
        <v>905</v>
      </c>
      <c r="BI5" s="379"/>
      <c r="BJ5" s="380" t="s">
        <v>906</v>
      </c>
      <c r="BK5" s="381"/>
      <c r="BL5" s="380" t="s">
        <v>907</v>
      </c>
      <c r="BM5" s="381"/>
    </row>
    <row r="6" spans="1:65" x14ac:dyDescent="0.35">
      <c r="A6" s="360"/>
      <c r="B6" s="382" t="s">
        <v>911</v>
      </c>
      <c r="C6" s="382" t="s">
        <v>912</v>
      </c>
      <c r="D6" s="382" t="s">
        <v>911</v>
      </c>
      <c r="E6" s="382" t="s">
        <v>912</v>
      </c>
      <c r="F6" s="382" t="s">
        <v>911</v>
      </c>
      <c r="G6" s="382" t="s">
        <v>912</v>
      </c>
      <c r="H6" s="382" t="s">
        <v>911</v>
      </c>
      <c r="I6" s="382" t="s">
        <v>912</v>
      </c>
      <c r="J6" s="382" t="s">
        <v>911</v>
      </c>
      <c r="K6" s="382" t="s">
        <v>912</v>
      </c>
      <c r="L6" s="382" t="s">
        <v>911</v>
      </c>
      <c r="M6" s="382" t="s">
        <v>912</v>
      </c>
      <c r="N6" s="383" t="s">
        <v>911</v>
      </c>
      <c r="O6" s="383" t="s">
        <v>912</v>
      </c>
      <c r="P6" s="383" t="s">
        <v>911</v>
      </c>
      <c r="Q6" s="383" t="s">
        <v>912</v>
      </c>
      <c r="R6" s="383" t="s">
        <v>911</v>
      </c>
      <c r="S6" s="383" t="s">
        <v>912</v>
      </c>
      <c r="T6" s="383" t="s">
        <v>911</v>
      </c>
      <c r="U6" s="383" t="s">
        <v>912</v>
      </c>
      <c r="V6" s="383" t="s">
        <v>911</v>
      </c>
      <c r="W6" s="383" t="s">
        <v>912</v>
      </c>
      <c r="X6" s="383" t="s">
        <v>911</v>
      </c>
      <c r="Y6" s="383" t="s">
        <v>912</v>
      </c>
      <c r="Z6" s="383" t="s">
        <v>911</v>
      </c>
      <c r="AA6" s="383" t="s">
        <v>912</v>
      </c>
      <c r="AB6" s="383" t="s">
        <v>911</v>
      </c>
      <c r="AC6" s="383" t="s">
        <v>912</v>
      </c>
      <c r="AD6" s="383" t="s">
        <v>911</v>
      </c>
      <c r="AE6" s="383" t="s">
        <v>912</v>
      </c>
      <c r="AF6" s="383" t="s">
        <v>911</v>
      </c>
      <c r="AG6" s="383" t="s">
        <v>912</v>
      </c>
      <c r="AH6" s="383" t="s">
        <v>911</v>
      </c>
      <c r="AI6" s="383" t="s">
        <v>912</v>
      </c>
      <c r="AJ6" s="383" t="s">
        <v>911</v>
      </c>
      <c r="AK6" s="383" t="s">
        <v>912</v>
      </c>
      <c r="AL6" s="384" t="s">
        <v>911</v>
      </c>
      <c r="AM6" s="384" t="s">
        <v>912</v>
      </c>
      <c r="AN6" s="384" t="s">
        <v>911</v>
      </c>
      <c r="AO6" s="384" t="s">
        <v>912</v>
      </c>
      <c r="AP6" s="384" t="s">
        <v>911</v>
      </c>
      <c r="AQ6" s="384" t="s">
        <v>912</v>
      </c>
      <c r="AR6" s="384" t="s">
        <v>911</v>
      </c>
      <c r="AS6" s="384" t="s">
        <v>912</v>
      </c>
      <c r="AT6" s="384" t="s">
        <v>913</v>
      </c>
      <c r="AU6" s="384" t="s">
        <v>912</v>
      </c>
      <c r="AV6" s="384" t="s">
        <v>913</v>
      </c>
      <c r="AW6" s="384" t="s">
        <v>912</v>
      </c>
      <c r="AX6" s="384" t="s">
        <v>911</v>
      </c>
      <c r="AY6" s="384" t="s">
        <v>912</v>
      </c>
      <c r="AZ6" s="384" t="s">
        <v>911</v>
      </c>
      <c r="BA6" s="384" t="s">
        <v>912</v>
      </c>
      <c r="BB6" s="384" t="s">
        <v>911</v>
      </c>
      <c r="BC6" s="384" t="s">
        <v>912</v>
      </c>
      <c r="BD6" s="384" t="s">
        <v>911</v>
      </c>
      <c r="BE6" s="384" t="s">
        <v>912</v>
      </c>
      <c r="BF6" s="384" t="s">
        <v>911</v>
      </c>
      <c r="BG6" s="384" t="s">
        <v>912</v>
      </c>
      <c r="BH6" s="384" t="s">
        <v>911</v>
      </c>
      <c r="BI6" s="384" t="s">
        <v>912</v>
      </c>
      <c r="BJ6" s="385" t="s">
        <v>911</v>
      </c>
      <c r="BK6" s="385" t="s">
        <v>912</v>
      </c>
      <c r="BL6" s="385" t="s">
        <v>911</v>
      </c>
      <c r="BM6" s="385" t="s">
        <v>912</v>
      </c>
    </row>
    <row r="7" spans="1:65" x14ac:dyDescent="0.35">
      <c r="A7" s="386" t="s">
        <v>914</v>
      </c>
      <c r="B7" s="387">
        <v>166.45621</v>
      </c>
      <c r="C7" s="387">
        <v>166.60888</v>
      </c>
      <c r="D7" s="387">
        <v>166.07884000000001</v>
      </c>
      <c r="E7" s="387">
        <v>163.90737999999999</v>
      </c>
      <c r="F7" s="387">
        <v>162.40288000000001</v>
      </c>
      <c r="G7" s="387">
        <v>156.58816999999999</v>
      </c>
      <c r="H7" s="387">
        <v>155.78474</v>
      </c>
      <c r="I7" s="387">
        <v>156.10682</v>
      </c>
      <c r="J7" s="387">
        <v>154.09211999999999</v>
      </c>
      <c r="K7" s="387">
        <v>148.91552999999999</v>
      </c>
      <c r="L7" s="387">
        <v>140.98845</v>
      </c>
      <c r="M7" s="387">
        <v>143.2731</v>
      </c>
      <c r="N7" s="388">
        <v>144.33805000000001</v>
      </c>
      <c r="O7" s="388">
        <v>142.70872</v>
      </c>
      <c r="P7" s="388">
        <v>143.90504999999999</v>
      </c>
      <c r="Q7" s="388">
        <v>142.70633000000001</v>
      </c>
      <c r="R7" s="388">
        <v>128.1009</v>
      </c>
      <c r="S7" s="388">
        <v>111.64449999999999</v>
      </c>
      <c r="T7" s="388">
        <v>92.941900000000004</v>
      </c>
      <c r="U7" s="388">
        <v>76.255539999999996</v>
      </c>
      <c r="V7" s="388">
        <v>65.216229999999996</v>
      </c>
      <c r="W7" s="388">
        <v>63.734160000000003</v>
      </c>
      <c r="X7" s="388">
        <v>59.766379999999998</v>
      </c>
      <c r="Y7" s="388">
        <v>60.389389999999999</v>
      </c>
      <c r="Z7" s="388">
        <v>58.88015</v>
      </c>
      <c r="AA7" s="388">
        <v>61.948590000000003</v>
      </c>
      <c r="AB7" s="388">
        <v>57.586829999999999</v>
      </c>
      <c r="AC7" s="388">
        <v>61.311149999999998</v>
      </c>
      <c r="AD7" s="388">
        <v>64.787239999999997</v>
      </c>
      <c r="AE7" s="388">
        <v>64.646240000000006</v>
      </c>
      <c r="AF7" s="388">
        <v>44.154554401010898</v>
      </c>
      <c r="AG7" s="388">
        <v>44.824032582755201</v>
      </c>
      <c r="AH7" s="388">
        <v>45.275060081533901</v>
      </c>
      <c r="AI7" s="388">
        <v>47.455098767350698</v>
      </c>
      <c r="AJ7" s="388">
        <v>42.9106217903486</v>
      </c>
      <c r="AK7" s="388">
        <v>42.100637807385702</v>
      </c>
      <c r="AL7" s="388">
        <v>45.180865929946201</v>
      </c>
      <c r="AM7" s="388">
        <v>43.264011174744297</v>
      </c>
      <c r="AN7" s="388">
        <v>44.783241272557802</v>
      </c>
      <c r="AO7" s="388">
        <v>44.825933267184297</v>
      </c>
      <c r="AP7" s="388">
        <v>38.050886408754501</v>
      </c>
      <c r="AQ7" s="388">
        <v>37.614841619556103</v>
      </c>
      <c r="AR7" s="388">
        <v>39.802419240077597</v>
      </c>
      <c r="AS7" s="388">
        <v>36.116219323386296</v>
      </c>
      <c r="AT7" s="388">
        <v>36.954498202469601</v>
      </c>
      <c r="AU7" s="388">
        <v>36.475766763157701</v>
      </c>
      <c r="AV7" s="388">
        <v>40.699771629606701</v>
      </c>
      <c r="AW7" s="388">
        <v>42.644444494601103</v>
      </c>
      <c r="AX7" s="388">
        <v>45.388587662147302</v>
      </c>
      <c r="AY7" s="388">
        <v>45.977150018795903</v>
      </c>
      <c r="AZ7" s="388">
        <v>44.364639771571298</v>
      </c>
      <c r="BA7" s="388">
        <v>43.038809706464498</v>
      </c>
      <c r="BB7" s="388">
        <v>47.193868789853397</v>
      </c>
      <c r="BC7" s="388">
        <v>47.0747471094476</v>
      </c>
      <c r="BD7" s="389">
        <v>44.829319855755003</v>
      </c>
      <c r="BE7" s="389">
        <v>44.916476358919397</v>
      </c>
      <c r="BF7" s="389">
        <v>46.360610930602597</v>
      </c>
      <c r="BG7" s="389">
        <v>50.567901232303498</v>
      </c>
      <c r="BH7" s="389">
        <v>55.117920032691302</v>
      </c>
      <c r="BI7" s="389">
        <v>55.618557823495202</v>
      </c>
      <c r="BJ7" s="388">
        <v>49.2576938435801</v>
      </c>
      <c r="BK7" s="388">
        <v>42.877306289054602</v>
      </c>
      <c r="BL7" s="388">
        <v>42.125069610047802</v>
      </c>
      <c r="BM7" s="388">
        <v>0</v>
      </c>
    </row>
    <row r="8" spans="1:65" x14ac:dyDescent="0.35">
      <c r="A8" s="386" t="s">
        <v>915</v>
      </c>
      <c r="B8" s="387">
        <v>83.423079999999999</v>
      </c>
      <c r="C8" s="387">
        <v>92.953590000000005</v>
      </c>
      <c r="D8" s="387">
        <v>128.72662</v>
      </c>
      <c r="E8" s="387">
        <v>116.94904</v>
      </c>
      <c r="F8" s="387">
        <v>137.77778000000001</v>
      </c>
      <c r="G8" s="387">
        <v>63.13308</v>
      </c>
      <c r="H8" s="387">
        <v>60.2</v>
      </c>
      <c r="I8" s="387">
        <v>73.017650000000003</v>
      </c>
      <c r="J8" s="387">
        <v>66.228070000000002</v>
      </c>
      <c r="K8" s="387">
        <v>54.49785</v>
      </c>
      <c r="L8" s="387">
        <v>65.342860000000002</v>
      </c>
      <c r="M8" s="387">
        <v>33.012549999999997</v>
      </c>
      <c r="N8" s="388">
        <v>41.149430000000002</v>
      </c>
      <c r="O8" s="388">
        <v>16.395389999999999</v>
      </c>
      <c r="P8" s="388">
        <v>12.27163</v>
      </c>
      <c r="Q8" s="388">
        <v>13.5214</v>
      </c>
      <c r="R8" s="388">
        <v>3.4177</v>
      </c>
      <c r="S8" s="388">
        <v>4.7975500000000002</v>
      </c>
      <c r="T8" s="388">
        <v>7.6909400000000003</v>
      </c>
      <c r="U8" s="388">
        <v>4.40313</v>
      </c>
      <c r="V8" s="388">
        <v>5.7128100000000002</v>
      </c>
      <c r="W8" s="388">
        <v>4.3956</v>
      </c>
      <c r="X8" s="388">
        <v>5.35121</v>
      </c>
      <c r="Y8" s="388">
        <v>4.3433200000000003</v>
      </c>
      <c r="Z8" s="388">
        <v>4.0528599999999999</v>
      </c>
      <c r="AA8" s="388">
        <v>5.9111700000000003</v>
      </c>
      <c r="AB8" s="388">
        <v>4.9472800000000001</v>
      </c>
      <c r="AC8" s="388">
        <v>2.9433500000000001</v>
      </c>
      <c r="AD8" s="388">
        <v>2.59226</v>
      </c>
      <c r="AE8" s="388">
        <v>2.8071100000000002</v>
      </c>
      <c r="AF8" s="388">
        <v>3.6378281373111698</v>
      </c>
      <c r="AG8" s="388">
        <v>1.8878057980334599</v>
      </c>
      <c r="AH8" s="388">
        <v>1.9686303291812399</v>
      </c>
      <c r="AI8" s="388">
        <v>1.46399768039324</v>
      </c>
      <c r="AJ8" s="388">
        <v>1.5154991448716</v>
      </c>
      <c r="AK8" s="388">
        <v>2.8028270609341899</v>
      </c>
      <c r="AL8" s="388">
        <v>3.6791555733016001</v>
      </c>
      <c r="AM8" s="388">
        <v>5.4827323717945502</v>
      </c>
      <c r="AN8" s="388">
        <v>3.5738236961479601</v>
      </c>
      <c r="AO8" s="388">
        <v>3.7543745275898002</v>
      </c>
      <c r="AP8" s="388">
        <v>2.4237222222230002</v>
      </c>
      <c r="AQ8" s="388">
        <v>0</v>
      </c>
      <c r="AR8" s="388">
        <v>0</v>
      </c>
      <c r="AS8" s="388">
        <v>0</v>
      </c>
      <c r="AT8" s="388">
        <v>0</v>
      </c>
      <c r="AU8" s="388">
        <v>0</v>
      </c>
      <c r="AV8" s="388">
        <v>0</v>
      </c>
      <c r="AW8" s="388">
        <v>0</v>
      </c>
      <c r="AX8" s="388">
        <v>0</v>
      </c>
      <c r="AY8" s="388">
        <v>0</v>
      </c>
      <c r="AZ8" s="388">
        <v>0</v>
      </c>
      <c r="BA8" s="388">
        <v>0</v>
      </c>
      <c r="BB8" s="388">
        <v>0</v>
      </c>
      <c r="BC8" s="388">
        <v>0</v>
      </c>
      <c r="BD8" s="388">
        <v>0</v>
      </c>
      <c r="BE8" s="388">
        <v>0</v>
      </c>
      <c r="BF8" s="388">
        <v>0</v>
      </c>
      <c r="BG8" s="388">
        <v>0</v>
      </c>
      <c r="BH8" s="388">
        <v>0</v>
      </c>
      <c r="BI8" s="388">
        <v>0</v>
      </c>
      <c r="BJ8" s="388">
        <v>0</v>
      </c>
      <c r="BK8" s="388">
        <v>0</v>
      </c>
      <c r="BL8" s="388">
        <v>0</v>
      </c>
      <c r="BM8" s="388">
        <v>0</v>
      </c>
    </row>
    <row r="9" spans="1:65" x14ac:dyDescent="0.35">
      <c r="A9" s="386" t="s">
        <v>916</v>
      </c>
      <c r="B9" s="387">
        <v>287.27668999999997</v>
      </c>
      <c r="C9" s="387">
        <v>299.18414000000001</v>
      </c>
      <c r="D9" s="387">
        <v>303.41052000000002</v>
      </c>
      <c r="E9" s="387">
        <v>321.93230999999997</v>
      </c>
      <c r="F9" s="387">
        <v>334.91737000000001</v>
      </c>
      <c r="G9" s="387">
        <v>346.06366000000003</v>
      </c>
      <c r="H9" s="387">
        <v>350.20936999999998</v>
      </c>
      <c r="I9" s="387">
        <v>359.56124999999997</v>
      </c>
      <c r="J9" s="387">
        <v>368.41888999999998</v>
      </c>
      <c r="K9" s="387">
        <v>366.08258000000001</v>
      </c>
      <c r="L9" s="387">
        <v>361.91541000000001</v>
      </c>
      <c r="M9" s="387">
        <v>359.04696999999999</v>
      </c>
      <c r="N9" s="388">
        <v>344.00698999999997</v>
      </c>
      <c r="O9" s="388">
        <v>341.17102</v>
      </c>
      <c r="P9" s="388">
        <v>321.68135000000001</v>
      </c>
      <c r="Q9" s="388">
        <v>290.20193</v>
      </c>
      <c r="R9" s="388">
        <v>231.52411000000001</v>
      </c>
      <c r="S9" s="388">
        <v>117.73972999999999</v>
      </c>
      <c r="T9" s="388">
        <v>87.502520000000004</v>
      </c>
      <c r="U9" s="388">
        <v>70.530349999999999</v>
      </c>
      <c r="V9" s="388">
        <v>66.206050000000005</v>
      </c>
      <c r="W9" s="388">
        <v>69.484939999999995</v>
      </c>
      <c r="X9" s="388">
        <v>72.395160000000004</v>
      </c>
      <c r="Y9" s="388">
        <v>72.542649999999995</v>
      </c>
      <c r="Z9" s="388">
        <v>74.830719999999999</v>
      </c>
      <c r="AA9" s="388">
        <v>75.550510000000003</v>
      </c>
      <c r="AB9" s="388">
        <v>79.833640000000003</v>
      </c>
      <c r="AC9" s="388">
        <v>77.329480000000004</v>
      </c>
      <c r="AD9" s="388">
        <v>82.778530000000003</v>
      </c>
      <c r="AE9" s="388">
        <v>78.386970000000005</v>
      </c>
      <c r="AF9" s="388">
        <v>59.823434446351598</v>
      </c>
      <c r="AG9" s="388">
        <v>60.863062630001998</v>
      </c>
      <c r="AH9" s="388">
        <v>57.651975203662197</v>
      </c>
      <c r="AI9" s="388">
        <v>59.838787453183102</v>
      </c>
      <c r="AJ9" s="388">
        <v>64.734013500849997</v>
      </c>
      <c r="AK9" s="388">
        <v>68.851337414515996</v>
      </c>
      <c r="AL9" s="388">
        <v>71.120745308523993</v>
      </c>
      <c r="AM9" s="388">
        <v>70.199213305390899</v>
      </c>
      <c r="AN9" s="388">
        <v>68.780505812107407</v>
      </c>
      <c r="AO9" s="388">
        <v>73.710562305166206</v>
      </c>
      <c r="AP9" s="388">
        <v>73.103892102133798</v>
      </c>
      <c r="AQ9" s="388">
        <v>79.141287123227599</v>
      </c>
      <c r="AR9" s="388">
        <v>76.454734484372395</v>
      </c>
      <c r="AS9" s="388">
        <v>77.253974251188197</v>
      </c>
      <c r="AT9" s="388">
        <v>81.896812731283205</v>
      </c>
      <c r="AU9" s="388">
        <v>82.168077149831305</v>
      </c>
      <c r="AV9" s="388">
        <v>67.085352950057</v>
      </c>
      <c r="AW9" s="388">
        <v>66.751348146526695</v>
      </c>
      <c r="AX9" s="388">
        <v>67.829326005942605</v>
      </c>
      <c r="AY9" s="388">
        <v>66.454162800747994</v>
      </c>
      <c r="AZ9" s="388">
        <v>64.966637289524897</v>
      </c>
      <c r="BA9" s="388">
        <v>66.038758137015606</v>
      </c>
      <c r="BB9" s="388">
        <v>65.737939343726495</v>
      </c>
      <c r="BC9" s="388">
        <v>65.534771700775593</v>
      </c>
      <c r="BD9" s="388">
        <v>71.906555582950801</v>
      </c>
      <c r="BE9" s="388">
        <v>69.077278764352201</v>
      </c>
      <c r="BF9" s="388">
        <v>64.706068426098497</v>
      </c>
      <c r="BG9" s="388">
        <v>67.294256650378301</v>
      </c>
      <c r="BH9" s="388">
        <v>62.187941145804302</v>
      </c>
      <c r="BI9" s="388">
        <v>70.032968427791999</v>
      </c>
      <c r="BJ9" s="388">
        <v>71.174523799380907</v>
      </c>
      <c r="BK9" s="388">
        <v>58.484024634296397</v>
      </c>
      <c r="BL9" s="388">
        <v>58.211242302427301</v>
      </c>
      <c r="BM9" s="388">
        <v>0</v>
      </c>
    </row>
    <row r="10" spans="1:65" ht="16" thickBot="1" x14ac:dyDescent="0.4">
      <c r="A10" s="390" t="s">
        <v>917</v>
      </c>
      <c r="B10" s="391">
        <v>201.67815999999999</v>
      </c>
      <c r="C10" s="391">
        <v>174.51886999999999</v>
      </c>
      <c r="D10" s="391">
        <v>198.4898</v>
      </c>
      <c r="E10" s="391">
        <v>239.60975999999999</v>
      </c>
      <c r="F10" s="391">
        <v>296.81159000000002</v>
      </c>
      <c r="G10" s="391">
        <v>272.23077000000001</v>
      </c>
      <c r="H10" s="391">
        <v>186.91011</v>
      </c>
      <c r="I10" s="391">
        <v>177.17142999999999</v>
      </c>
      <c r="J10" s="391">
        <v>247.56863000000001</v>
      </c>
      <c r="K10" s="391">
        <v>147.31578999999999</v>
      </c>
      <c r="L10" s="391">
        <v>206.96666999999999</v>
      </c>
      <c r="M10" s="391">
        <v>46.453130000000002</v>
      </c>
      <c r="N10" s="392">
        <v>27.838709999999999</v>
      </c>
      <c r="O10" s="392">
        <v>13.11842</v>
      </c>
      <c r="P10" s="392">
        <v>22.243590000000001</v>
      </c>
      <c r="Q10" s="392">
        <v>23.435479999999998</v>
      </c>
      <c r="R10" s="392">
        <v>0</v>
      </c>
      <c r="S10" s="392">
        <v>0</v>
      </c>
      <c r="T10" s="392">
        <v>0</v>
      </c>
      <c r="U10" s="392">
        <v>0</v>
      </c>
      <c r="V10" s="392">
        <v>0</v>
      </c>
      <c r="W10" s="392">
        <v>0</v>
      </c>
      <c r="X10" s="392">
        <v>0</v>
      </c>
      <c r="Y10" s="392">
        <v>0</v>
      </c>
      <c r="Z10" s="392">
        <v>0</v>
      </c>
      <c r="AA10" s="392">
        <v>10</v>
      </c>
      <c r="AB10" s="392">
        <v>0</v>
      </c>
      <c r="AC10" s="392">
        <v>0</v>
      </c>
      <c r="AD10" s="392">
        <v>0</v>
      </c>
      <c r="AE10" s="392">
        <v>0</v>
      </c>
      <c r="AF10" s="392">
        <v>8.2493055555500003</v>
      </c>
      <c r="AG10" s="392">
        <v>0</v>
      </c>
      <c r="AH10" s="392">
        <v>0.85833333334999995</v>
      </c>
      <c r="AI10" s="392">
        <v>3.9953703703666701</v>
      </c>
      <c r="AJ10" s="392">
        <v>0</v>
      </c>
      <c r="AK10" s="392">
        <v>0</v>
      </c>
      <c r="AL10" s="392">
        <v>0</v>
      </c>
      <c r="AM10" s="392">
        <v>0</v>
      </c>
      <c r="AN10" s="392">
        <v>0</v>
      </c>
      <c r="AO10" s="392">
        <v>0</v>
      </c>
      <c r="AP10" s="392">
        <v>0</v>
      </c>
      <c r="AQ10" s="392">
        <v>0</v>
      </c>
      <c r="AR10" s="392">
        <v>0</v>
      </c>
      <c r="AS10" s="392">
        <v>0</v>
      </c>
      <c r="AT10" s="392">
        <v>0</v>
      </c>
      <c r="AU10" s="392">
        <v>0</v>
      </c>
      <c r="AV10" s="392">
        <v>0</v>
      </c>
      <c r="AW10" s="392">
        <v>0</v>
      </c>
      <c r="AX10" s="392">
        <v>0</v>
      </c>
      <c r="AY10" s="392">
        <v>0</v>
      </c>
      <c r="AZ10" s="392">
        <v>0</v>
      </c>
      <c r="BA10" s="392">
        <v>0</v>
      </c>
      <c r="BB10" s="392">
        <v>0</v>
      </c>
      <c r="BC10" s="392">
        <v>0</v>
      </c>
      <c r="BD10" s="392">
        <v>0</v>
      </c>
      <c r="BE10" s="392">
        <v>0</v>
      </c>
      <c r="BF10" s="392">
        <v>0</v>
      </c>
      <c r="BG10" s="392">
        <v>0</v>
      </c>
      <c r="BH10" s="392">
        <v>0</v>
      </c>
      <c r="BI10" s="392">
        <v>0</v>
      </c>
      <c r="BJ10" s="392">
        <v>0</v>
      </c>
      <c r="BK10" s="392">
        <v>0</v>
      </c>
      <c r="BL10" s="392">
        <v>0</v>
      </c>
      <c r="BM10" s="392">
        <v>0</v>
      </c>
    </row>
    <row r="11" spans="1:65" x14ac:dyDescent="0.35">
      <c r="A11" s="393" t="s">
        <v>0</v>
      </c>
      <c r="B11" s="394">
        <v>183.48498000000001</v>
      </c>
      <c r="C11" s="394">
        <v>184.75197</v>
      </c>
      <c r="D11" s="394">
        <v>185.28295</v>
      </c>
      <c r="E11" s="394">
        <v>184.77921000000001</v>
      </c>
      <c r="F11" s="394">
        <v>184.77745999999999</v>
      </c>
      <c r="G11" s="394">
        <v>178.81926999999999</v>
      </c>
      <c r="H11" s="394">
        <v>177.94882999999999</v>
      </c>
      <c r="I11" s="394">
        <v>180.06950000000001</v>
      </c>
      <c r="J11" s="394">
        <v>178.56487000000001</v>
      </c>
      <c r="K11" s="394">
        <v>171.97140999999999</v>
      </c>
      <c r="L11" s="394">
        <v>164.59678</v>
      </c>
      <c r="M11" s="394">
        <v>164.15828999999999</v>
      </c>
      <c r="N11" s="395">
        <v>165.49565000000001</v>
      </c>
      <c r="O11" s="395">
        <v>158.70374000000001</v>
      </c>
      <c r="P11" s="395">
        <v>159.12960000000001</v>
      </c>
      <c r="Q11" s="395">
        <v>157.29579000000001</v>
      </c>
      <c r="R11" s="395">
        <v>131.27873</v>
      </c>
      <c r="S11" s="395">
        <v>103.40934</v>
      </c>
      <c r="T11" s="395">
        <v>86.666300000000007</v>
      </c>
      <c r="U11" s="395">
        <v>74.191019999999995</v>
      </c>
      <c r="V11" s="395">
        <v>63.978670000000001</v>
      </c>
      <c r="W11" s="395">
        <v>61.497920000000001</v>
      </c>
      <c r="X11" s="395">
        <v>59.282859999999999</v>
      </c>
      <c r="Y11" s="395">
        <v>60.462649999999996</v>
      </c>
      <c r="Z11" s="395">
        <v>58.61598</v>
      </c>
      <c r="AA11" s="395">
        <v>61.378810000000001</v>
      </c>
      <c r="AB11" s="395">
        <v>57.492809999999999</v>
      </c>
      <c r="AC11" s="395">
        <v>60.223689999999998</v>
      </c>
      <c r="AD11" s="395">
        <v>64.523359999999997</v>
      </c>
      <c r="AE11" s="395">
        <v>64.557969999999997</v>
      </c>
      <c r="AF11" s="395">
        <v>43.7638250097773</v>
      </c>
      <c r="AG11" s="395">
        <v>44.518678614644301</v>
      </c>
      <c r="AH11" s="395">
        <v>44.553691967691101</v>
      </c>
      <c r="AI11" s="395">
        <v>45.858365113914502</v>
      </c>
      <c r="AJ11" s="395">
        <v>42.898138079517103</v>
      </c>
      <c r="AK11" s="395">
        <v>43.630866319495603</v>
      </c>
      <c r="AL11" s="395">
        <v>46.1711106060622</v>
      </c>
      <c r="AM11" s="395">
        <v>44.563703115515402</v>
      </c>
      <c r="AN11" s="395">
        <v>46.094717440189598</v>
      </c>
      <c r="AO11" s="395">
        <v>46.722388919686601</v>
      </c>
      <c r="AP11" s="395">
        <v>40.2444274650111</v>
      </c>
      <c r="AQ11" s="395">
        <v>39.8424348537268</v>
      </c>
      <c r="AR11" s="395">
        <v>41.913481706491503</v>
      </c>
      <c r="AS11" s="395">
        <v>38.4188928429502</v>
      </c>
      <c r="AT11" s="395">
        <v>39.105015132562698</v>
      </c>
      <c r="AU11" s="395">
        <v>38.218015056969499</v>
      </c>
      <c r="AV11" s="395">
        <v>42.342764390891197</v>
      </c>
      <c r="AW11" s="395">
        <v>44.310309432910401</v>
      </c>
      <c r="AX11" s="395">
        <v>47.1650678691121</v>
      </c>
      <c r="AY11" s="395">
        <v>47.645173351659103</v>
      </c>
      <c r="AZ11" s="395">
        <v>46.110957370861698</v>
      </c>
      <c r="BA11" s="395">
        <v>44.996448176880001</v>
      </c>
      <c r="BB11" s="395">
        <v>49.083773304952999</v>
      </c>
      <c r="BC11" s="395">
        <v>49.033594717403901</v>
      </c>
      <c r="BD11" s="395">
        <v>47.2033658754846</v>
      </c>
      <c r="BE11" s="395">
        <v>47.032321863800703</v>
      </c>
      <c r="BF11" s="395">
        <v>48.213274940415801</v>
      </c>
      <c r="BG11" s="395">
        <v>52.381094842440497</v>
      </c>
      <c r="BH11" s="395">
        <v>56.1767978461951</v>
      </c>
      <c r="BI11" s="395">
        <v>57.496724153665603</v>
      </c>
      <c r="BJ11" s="395">
        <v>51.558572803838501</v>
      </c>
      <c r="BK11" s="395">
        <v>44.700476444370302</v>
      </c>
      <c r="BL11" s="395">
        <v>44.072806462337901</v>
      </c>
      <c r="BM11" s="395">
        <v>0</v>
      </c>
    </row>
    <row r="13" spans="1:65" x14ac:dyDescent="0.35">
      <c r="A13" s="359" t="s">
        <v>918</v>
      </c>
      <c r="B13"/>
      <c r="C13"/>
      <c r="D13"/>
      <c r="E13"/>
      <c r="F13"/>
      <c r="G13"/>
      <c r="H13"/>
      <c r="I13"/>
      <c r="J13"/>
      <c r="K13"/>
      <c r="L13"/>
      <c r="M13"/>
      <c r="N13"/>
      <c r="O13"/>
      <c r="P13"/>
      <c r="Q13"/>
      <c r="R13"/>
      <c r="S13"/>
      <c r="T13"/>
      <c r="U13"/>
      <c r="V13"/>
      <c r="W13"/>
      <c r="X13"/>
      <c r="Y13"/>
      <c r="Z13"/>
      <c r="AA13"/>
    </row>
    <row r="14" spans="1:65" x14ac:dyDescent="0.35">
      <c r="A14" s="396"/>
      <c r="B14"/>
      <c r="C14"/>
      <c r="D14"/>
      <c r="E14"/>
      <c r="F14"/>
      <c r="G14"/>
      <c r="H14"/>
      <c r="I14"/>
      <c r="J14"/>
      <c r="K14"/>
      <c r="L14"/>
      <c r="M14"/>
      <c r="N14"/>
      <c r="O14"/>
      <c r="P14"/>
      <c r="Q14"/>
      <c r="R14"/>
      <c r="S14"/>
      <c r="T14"/>
      <c r="U14"/>
      <c r="V14"/>
      <c r="W14"/>
      <c r="X14"/>
      <c r="Y14"/>
      <c r="Z14"/>
      <c r="AA14"/>
    </row>
    <row r="15" spans="1:65" x14ac:dyDescent="0.35">
      <c r="A15" s="396"/>
      <c r="B15"/>
      <c r="C15"/>
      <c r="D15"/>
      <c r="E15"/>
      <c r="F15"/>
      <c r="G15"/>
      <c r="H15"/>
      <c r="I15"/>
      <c r="J15"/>
      <c r="K15"/>
      <c r="L15"/>
      <c r="M15"/>
      <c r="N15"/>
      <c r="O15"/>
      <c r="P15"/>
      <c r="Q15"/>
      <c r="R15"/>
      <c r="S15"/>
      <c r="T15"/>
      <c r="U15"/>
      <c r="V15"/>
      <c r="W15"/>
      <c r="X15"/>
      <c r="Y15"/>
      <c r="Z15"/>
      <c r="AA15"/>
    </row>
    <row r="16" spans="1:65" x14ac:dyDescent="0.35">
      <c r="A16" s="397" t="s">
        <v>899</v>
      </c>
      <c r="B16" s="361">
        <v>2020</v>
      </c>
      <c r="C16" s="362"/>
      <c r="D16" s="362"/>
      <c r="E16" s="362"/>
      <c r="F16" s="362"/>
      <c r="G16" s="362"/>
      <c r="H16" s="362"/>
      <c r="I16" s="362"/>
      <c r="J16" s="362"/>
      <c r="K16" s="362"/>
      <c r="L16" s="362"/>
      <c r="M16" s="363"/>
      <c r="N16" s="364">
        <v>2021</v>
      </c>
      <c r="O16" s="365"/>
      <c r="P16" s="365"/>
      <c r="Q16" s="365"/>
      <c r="R16" s="365"/>
      <c r="S16" s="365"/>
      <c r="T16" s="365"/>
      <c r="U16" s="365"/>
      <c r="V16" s="365"/>
      <c r="W16" s="365"/>
      <c r="X16" s="365"/>
      <c r="Y16" s="365"/>
      <c r="Z16" s="365"/>
      <c r="AA16" s="365"/>
      <c r="AB16" s="365"/>
      <c r="AC16" s="365"/>
      <c r="AD16" s="365"/>
      <c r="AE16" s="366"/>
      <c r="AF16" s="365"/>
      <c r="AG16" s="366"/>
      <c r="AH16" s="365"/>
      <c r="AI16" s="366"/>
      <c r="AJ16" s="365"/>
      <c r="AK16" s="366"/>
      <c r="AL16" s="367">
        <v>2022</v>
      </c>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9">
        <v>2023</v>
      </c>
      <c r="BK16" s="370"/>
      <c r="BL16" s="370"/>
      <c r="BM16" s="371"/>
    </row>
    <row r="17" spans="1:65" x14ac:dyDescent="0.35">
      <c r="A17" s="397"/>
      <c r="B17" s="372" t="s">
        <v>900</v>
      </c>
      <c r="C17" s="373"/>
      <c r="D17" s="372" t="s">
        <v>901</v>
      </c>
      <c r="E17" s="373"/>
      <c r="F17" s="372" t="s">
        <v>902</v>
      </c>
      <c r="G17" s="373"/>
      <c r="H17" s="372" t="s">
        <v>903</v>
      </c>
      <c r="I17" s="373"/>
      <c r="J17" s="372" t="s">
        <v>904</v>
      </c>
      <c r="K17" s="373"/>
      <c r="L17" s="372" t="s">
        <v>905</v>
      </c>
      <c r="M17" s="373"/>
      <c r="N17" s="374" t="s">
        <v>906</v>
      </c>
      <c r="O17" s="375"/>
      <c r="P17" s="374" t="s">
        <v>907</v>
      </c>
      <c r="Q17" s="375"/>
      <c r="R17" s="374" t="s">
        <v>908</v>
      </c>
      <c r="S17" s="375"/>
      <c r="T17" s="374" t="s">
        <v>909</v>
      </c>
      <c r="U17" s="375"/>
      <c r="V17" s="374" t="s">
        <v>859</v>
      </c>
      <c r="W17" s="375"/>
      <c r="X17" s="374" t="s">
        <v>910</v>
      </c>
      <c r="Y17" s="375"/>
      <c r="Z17" s="374" t="s">
        <v>900</v>
      </c>
      <c r="AA17" s="375"/>
      <c r="AB17" s="374" t="s">
        <v>901</v>
      </c>
      <c r="AC17" s="375"/>
      <c r="AD17" s="374" t="s">
        <v>902</v>
      </c>
      <c r="AE17" s="375"/>
      <c r="AF17" s="374" t="s">
        <v>903</v>
      </c>
      <c r="AG17" s="375"/>
      <c r="AH17" s="374" t="s">
        <v>904</v>
      </c>
      <c r="AI17" s="375"/>
      <c r="AJ17" s="374" t="s">
        <v>905</v>
      </c>
      <c r="AK17" s="375"/>
      <c r="AL17" s="376" t="s">
        <v>906</v>
      </c>
      <c r="AM17" s="377"/>
      <c r="AN17" s="376" t="s">
        <v>907</v>
      </c>
      <c r="AO17" s="377"/>
      <c r="AP17" s="376" t="s">
        <v>908</v>
      </c>
      <c r="AQ17" s="377"/>
      <c r="AR17" s="376" t="s">
        <v>909</v>
      </c>
      <c r="AS17" s="377"/>
      <c r="AT17" s="376" t="s">
        <v>859</v>
      </c>
      <c r="AU17" s="377"/>
      <c r="AV17" s="376" t="s">
        <v>910</v>
      </c>
      <c r="AW17" s="377"/>
      <c r="AX17" s="376" t="s">
        <v>900</v>
      </c>
      <c r="AY17" s="377"/>
      <c r="AZ17" s="376" t="s">
        <v>901</v>
      </c>
      <c r="BA17" s="377"/>
      <c r="BB17" s="376" t="s">
        <v>902</v>
      </c>
      <c r="BC17" s="377"/>
      <c r="BD17" s="378" t="s">
        <v>903</v>
      </c>
      <c r="BE17" s="379"/>
      <c r="BF17" s="378" t="s">
        <v>904</v>
      </c>
      <c r="BG17" s="379"/>
      <c r="BH17" s="378" t="s">
        <v>905</v>
      </c>
      <c r="BI17" s="379"/>
      <c r="BJ17" s="380" t="s">
        <v>906</v>
      </c>
      <c r="BK17" s="381"/>
      <c r="BL17" s="380" t="s">
        <v>907</v>
      </c>
      <c r="BM17" s="381"/>
    </row>
    <row r="18" spans="1:65" x14ac:dyDescent="0.35">
      <c r="A18" s="397"/>
      <c r="B18" s="382" t="s">
        <v>911</v>
      </c>
      <c r="C18" s="382" t="s">
        <v>912</v>
      </c>
      <c r="D18" s="382" t="s">
        <v>911</v>
      </c>
      <c r="E18" s="382" t="s">
        <v>912</v>
      </c>
      <c r="F18" s="382" t="s">
        <v>911</v>
      </c>
      <c r="G18" s="382" t="s">
        <v>912</v>
      </c>
      <c r="H18" s="382" t="s">
        <v>911</v>
      </c>
      <c r="I18" s="382" t="s">
        <v>912</v>
      </c>
      <c r="J18" s="382" t="s">
        <v>911</v>
      </c>
      <c r="K18" s="382" t="s">
        <v>912</v>
      </c>
      <c r="L18" s="382" t="s">
        <v>911</v>
      </c>
      <c r="M18" s="382" t="s">
        <v>912</v>
      </c>
      <c r="N18" s="383" t="s">
        <v>911</v>
      </c>
      <c r="O18" s="383" t="s">
        <v>912</v>
      </c>
      <c r="P18" s="383" t="s">
        <v>911</v>
      </c>
      <c r="Q18" s="383" t="s">
        <v>912</v>
      </c>
      <c r="R18" s="383" t="s">
        <v>911</v>
      </c>
      <c r="S18" s="383" t="s">
        <v>912</v>
      </c>
      <c r="T18" s="383" t="s">
        <v>911</v>
      </c>
      <c r="U18" s="383" t="s">
        <v>912</v>
      </c>
      <c r="V18" s="383" t="s">
        <v>911</v>
      </c>
      <c r="W18" s="383" t="s">
        <v>912</v>
      </c>
      <c r="X18" s="383" t="s">
        <v>911</v>
      </c>
      <c r="Y18" s="383" t="s">
        <v>912</v>
      </c>
      <c r="Z18" s="383" t="s">
        <v>911</v>
      </c>
      <c r="AA18" s="383" t="s">
        <v>912</v>
      </c>
      <c r="AB18" s="383" t="s">
        <v>911</v>
      </c>
      <c r="AC18" s="383" t="s">
        <v>912</v>
      </c>
      <c r="AD18" s="383" t="s">
        <v>911</v>
      </c>
      <c r="AE18" s="383" t="s">
        <v>912</v>
      </c>
      <c r="AF18" s="383" t="s">
        <v>911</v>
      </c>
      <c r="AG18" s="383" t="s">
        <v>912</v>
      </c>
      <c r="AH18" s="383" t="s">
        <v>911</v>
      </c>
      <c r="AI18" s="383" t="s">
        <v>912</v>
      </c>
      <c r="AJ18" s="383" t="s">
        <v>911</v>
      </c>
      <c r="AK18" s="383" t="s">
        <v>912</v>
      </c>
      <c r="AL18" s="384" t="s">
        <v>911</v>
      </c>
      <c r="AM18" s="384" t="s">
        <v>912</v>
      </c>
      <c r="AN18" s="384" t="s">
        <v>911</v>
      </c>
      <c r="AO18" s="384" t="s">
        <v>912</v>
      </c>
      <c r="AP18" s="384" t="s">
        <v>911</v>
      </c>
      <c r="AQ18" s="384" t="s">
        <v>912</v>
      </c>
      <c r="AR18" s="384" t="s">
        <v>911</v>
      </c>
      <c r="AS18" s="384" t="s">
        <v>912</v>
      </c>
      <c r="AT18" s="384" t="s">
        <v>913</v>
      </c>
      <c r="AU18" s="384" t="s">
        <v>912</v>
      </c>
      <c r="AV18" s="384" t="s">
        <v>913</v>
      </c>
      <c r="AW18" s="384" t="s">
        <v>912</v>
      </c>
      <c r="AX18" s="384" t="s">
        <v>911</v>
      </c>
      <c r="AY18" s="384" t="s">
        <v>912</v>
      </c>
      <c r="AZ18" s="384" t="s">
        <v>911</v>
      </c>
      <c r="BA18" s="384" t="s">
        <v>912</v>
      </c>
      <c r="BB18" s="384" t="s">
        <v>911</v>
      </c>
      <c r="BC18" s="384" t="s">
        <v>912</v>
      </c>
      <c r="BD18" s="384" t="s">
        <v>911</v>
      </c>
      <c r="BE18" s="384" t="s">
        <v>912</v>
      </c>
      <c r="BF18" s="384" t="s">
        <v>911</v>
      </c>
      <c r="BG18" s="384" t="s">
        <v>912</v>
      </c>
      <c r="BH18" s="384" t="s">
        <v>911</v>
      </c>
      <c r="BI18" s="384" t="s">
        <v>912</v>
      </c>
      <c r="BJ18" s="385" t="s">
        <v>911</v>
      </c>
      <c r="BK18" s="385" t="s">
        <v>912</v>
      </c>
      <c r="BL18" s="385" t="s">
        <v>911</v>
      </c>
      <c r="BM18" s="385" t="s">
        <v>912</v>
      </c>
    </row>
    <row r="19" spans="1:65" x14ac:dyDescent="0.35">
      <c r="A19" s="398" t="s">
        <v>914</v>
      </c>
      <c r="B19" s="399"/>
      <c r="C19" s="399"/>
      <c r="D19" s="399"/>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399"/>
      <c r="AO19" s="399"/>
      <c r="AP19" s="399"/>
      <c r="AQ19" s="399"/>
      <c r="AR19" s="399"/>
      <c r="AS19" s="399"/>
      <c r="AT19" s="399"/>
      <c r="AU19" s="399"/>
      <c r="AV19" s="399"/>
      <c r="AW19" s="399"/>
      <c r="AX19" s="399"/>
      <c r="AY19" s="399"/>
      <c r="AZ19" s="399"/>
      <c r="BA19" s="399"/>
      <c r="BB19" s="399"/>
      <c r="BC19" s="399"/>
      <c r="BD19" s="399"/>
      <c r="BE19" s="399"/>
      <c r="BF19" s="399"/>
      <c r="BG19" s="399"/>
      <c r="BH19" s="399"/>
      <c r="BI19" s="399"/>
      <c r="BJ19" s="399"/>
      <c r="BK19" s="399"/>
      <c r="BL19" s="399"/>
      <c r="BM19" s="399"/>
    </row>
    <row r="20" spans="1:65" x14ac:dyDescent="0.35">
      <c r="A20" s="400" t="s">
        <v>919</v>
      </c>
      <c r="B20" s="400">
        <v>13186</v>
      </c>
      <c r="C20" s="400">
        <v>12606</v>
      </c>
      <c r="D20" s="400">
        <v>12273</v>
      </c>
      <c r="E20" s="400">
        <v>11957</v>
      </c>
      <c r="F20" s="400">
        <v>11316</v>
      </c>
      <c r="G20" s="400">
        <v>11543</v>
      </c>
      <c r="H20" s="400">
        <v>11306</v>
      </c>
      <c r="I20" s="400">
        <v>10536</v>
      </c>
      <c r="J20" s="400">
        <v>10371</v>
      </c>
      <c r="K20" s="400">
        <v>10663</v>
      </c>
      <c r="L20" s="400">
        <v>10827</v>
      </c>
      <c r="M20" s="400">
        <v>10573</v>
      </c>
      <c r="N20" s="400">
        <v>9822</v>
      </c>
      <c r="O20" s="400">
        <v>9711</v>
      </c>
      <c r="P20" s="400">
        <v>9211</v>
      </c>
      <c r="Q20" s="400">
        <v>9245</v>
      </c>
      <c r="R20" s="400">
        <v>9567</v>
      </c>
      <c r="S20" s="400">
        <v>9524</v>
      </c>
      <c r="T20" s="400">
        <v>10749</v>
      </c>
      <c r="U20" s="400">
        <v>13033</v>
      </c>
      <c r="V20" s="400">
        <v>16183</v>
      </c>
      <c r="W20" s="400">
        <v>17902</v>
      </c>
      <c r="X20" s="400">
        <v>20206</v>
      </c>
      <c r="Y20" s="400">
        <v>20688</v>
      </c>
      <c r="Z20" s="400">
        <v>21653</v>
      </c>
      <c r="AA20" s="400">
        <v>20009</v>
      </c>
      <c r="AB20" s="400">
        <v>21005</v>
      </c>
      <c r="AC20" s="400">
        <v>19286</v>
      </c>
      <c r="AD20" s="400">
        <v>18236</v>
      </c>
      <c r="AE20" s="400">
        <v>17904</v>
      </c>
      <c r="AF20" s="400">
        <v>19511</v>
      </c>
      <c r="AG20" s="400">
        <v>20275</v>
      </c>
      <c r="AH20" s="400">
        <v>20907</v>
      </c>
      <c r="AI20" s="400">
        <v>19359</v>
      </c>
      <c r="AJ20" s="400">
        <v>19262</v>
      </c>
      <c r="AK20" s="400">
        <v>19985</v>
      </c>
      <c r="AL20" s="400">
        <v>18749</v>
      </c>
      <c r="AM20" s="400">
        <v>19730</v>
      </c>
      <c r="AN20" s="400">
        <v>18318</v>
      </c>
      <c r="AO20" s="400">
        <v>17090</v>
      </c>
      <c r="AP20" s="400">
        <v>19116</v>
      </c>
      <c r="AQ20" s="400">
        <v>19065</v>
      </c>
      <c r="AR20" s="400">
        <v>17631</v>
      </c>
      <c r="AS20" s="400">
        <v>20127</v>
      </c>
      <c r="AT20" s="400">
        <v>22507</v>
      </c>
      <c r="AU20" s="400">
        <v>24749</v>
      </c>
      <c r="AV20" s="400">
        <v>22751</v>
      </c>
      <c r="AW20" s="400">
        <v>22268</v>
      </c>
      <c r="AX20" s="400">
        <v>21174</v>
      </c>
      <c r="AY20" s="400">
        <v>21205</v>
      </c>
      <c r="AZ20" s="400">
        <v>23196</v>
      </c>
      <c r="BA20" s="400">
        <v>24291</v>
      </c>
      <c r="BB20" s="400">
        <v>22682</v>
      </c>
      <c r="BC20" s="400">
        <v>22822</v>
      </c>
      <c r="BD20" s="400">
        <v>25367</v>
      </c>
      <c r="BE20" s="400">
        <v>27741</v>
      </c>
      <c r="BF20" s="400">
        <v>27510</v>
      </c>
      <c r="BG20" s="400">
        <v>26023</v>
      </c>
      <c r="BH20" s="400">
        <v>21374</v>
      </c>
      <c r="BI20" s="400">
        <v>17148</v>
      </c>
      <c r="BJ20" s="400">
        <v>18360</v>
      </c>
      <c r="BK20" s="400">
        <v>22047</v>
      </c>
      <c r="BL20" s="400">
        <v>23198</v>
      </c>
      <c r="BM20" s="400">
        <v>0</v>
      </c>
    </row>
    <row r="21" spans="1:65" x14ac:dyDescent="0.35">
      <c r="A21" s="400" t="s">
        <v>920</v>
      </c>
      <c r="B21" s="400">
        <v>3921</v>
      </c>
      <c r="C21" s="400">
        <v>3963</v>
      </c>
      <c r="D21" s="400">
        <v>4050</v>
      </c>
      <c r="E21" s="400">
        <v>4095</v>
      </c>
      <c r="F21" s="400">
        <v>4222</v>
      </c>
      <c r="G21" s="400">
        <v>3678</v>
      </c>
      <c r="H21" s="400">
        <v>3132</v>
      </c>
      <c r="I21" s="400">
        <v>2500</v>
      </c>
      <c r="J21" s="400">
        <v>2182</v>
      </c>
      <c r="K21" s="400">
        <v>1958</v>
      </c>
      <c r="L21" s="400">
        <v>1720</v>
      </c>
      <c r="M21" s="400">
        <v>1580</v>
      </c>
      <c r="N21" s="400">
        <v>1425</v>
      </c>
      <c r="O21" s="400">
        <v>1335</v>
      </c>
      <c r="P21" s="400">
        <v>1254</v>
      </c>
      <c r="Q21" s="400">
        <v>1176</v>
      </c>
      <c r="R21" s="400">
        <v>1060</v>
      </c>
      <c r="S21" s="400">
        <v>939</v>
      </c>
      <c r="T21" s="400">
        <v>889</v>
      </c>
      <c r="U21" s="400">
        <v>848</v>
      </c>
      <c r="V21" s="400">
        <v>824</v>
      </c>
      <c r="W21" s="400">
        <v>818</v>
      </c>
      <c r="X21" s="400">
        <v>836</v>
      </c>
      <c r="Y21" s="400">
        <v>808</v>
      </c>
      <c r="Z21" s="400">
        <v>761</v>
      </c>
      <c r="AA21" s="400">
        <v>703</v>
      </c>
      <c r="AB21" s="400">
        <v>649</v>
      </c>
      <c r="AC21" s="400">
        <v>623</v>
      </c>
      <c r="AD21" s="400">
        <v>631</v>
      </c>
      <c r="AE21" s="400">
        <v>626</v>
      </c>
      <c r="AF21" s="400">
        <v>372</v>
      </c>
      <c r="AG21" s="400">
        <v>390</v>
      </c>
      <c r="AH21" s="400">
        <v>395</v>
      </c>
      <c r="AI21" s="400">
        <v>425</v>
      </c>
      <c r="AJ21" s="400">
        <v>437</v>
      </c>
      <c r="AK21" s="400">
        <v>474</v>
      </c>
      <c r="AL21" s="400">
        <v>528</v>
      </c>
      <c r="AM21" s="400">
        <v>590</v>
      </c>
      <c r="AN21" s="400">
        <v>619</v>
      </c>
      <c r="AO21" s="400">
        <v>612</v>
      </c>
      <c r="AP21" s="400">
        <v>597</v>
      </c>
      <c r="AQ21" s="400">
        <v>593</v>
      </c>
      <c r="AR21" s="400">
        <v>578</v>
      </c>
      <c r="AS21" s="400">
        <v>551</v>
      </c>
      <c r="AT21" s="400">
        <v>579</v>
      </c>
      <c r="AU21" s="400">
        <v>601</v>
      </c>
      <c r="AV21" s="400">
        <v>590</v>
      </c>
      <c r="AW21" s="400">
        <v>586</v>
      </c>
      <c r="AX21" s="400">
        <v>591</v>
      </c>
      <c r="AY21" s="400">
        <v>591</v>
      </c>
      <c r="AZ21" s="400">
        <v>589</v>
      </c>
      <c r="BA21" s="400">
        <v>581</v>
      </c>
      <c r="BB21" s="400">
        <v>661</v>
      </c>
      <c r="BC21" s="400">
        <v>720</v>
      </c>
      <c r="BD21" s="400">
        <v>747</v>
      </c>
      <c r="BE21" s="400">
        <v>864</v>
      </c>
      <c r="BF21" s="400">
        <v>898</v>
      </c>
      <c r="BG21" s="400">
        <v>963</v>
      </c>
      <c r="BH21" s="400">
        <v>915</v>
      </c>
      <c r="BI21" s="400">
        <v>798</v>
      </c>
      <c r="BJ21" s="400">
        <v>800</v>
      </c>
      <c r="BK21" s="400">
        <v>769</v>
      </c>
      <c r="BL21" s="400">
        <v>772</v>
      </c>
      <c r="BM21" s="400">
        <v>0</v>
      </c>
    </row>
    <row r="22" spans="1:65" x14ac:dyDescent="0.35">
      <c r="A22" s="400" t="s">
        <v>921</v>
      </c>
      <c r="B22" s="400">
        <v>1426</v>
      </c>
      <c r="C22" s="400">
        <v>1456</v>
      </c>
      <c r="D22" s="400">
        <v>1487</v>
      </c>
      <c r="E22" s="400">
        <v>1531</v>
      </c>
      <c r="F22" s="400">
        <v>1556</v>
      </c>
      <c r="G22" s="400">
        <v>1569</v>
      </c>
      <c r="H22" s="400">
        <v>1600</v>
      </c>
      <c r="I22" s="400">
        <v>1556</v>
      </c>
      <c r="J22" s="400">
        <v>1526</v>
      </c>
      <c r="K22" s="400">
        <v>1529</v>
      </c>
      <c r="L22" s="400">
        <v>1406</v>
      </c>
      <c r="M22" s="400">
        <v>1349</v>
      </c>
      <c r="N22" s="400">
        <v>1295</v>
      </c>
      <c r="O22" s="400">
        <v>1284</v>
      </c>
      <c r="P22" s="400">
        <v>1253</v>
      </c>
      <c r="Q22" s="400">
        <v>1269</v>
      </c>
      <c r="R22" s="400">
        <v>1113</v>
      </c>
      <c r="S22" s="400">
        <v>838</v>
      </c>
      <c r="T22" s="400">
        <v>704</v>
      </c>
      <c r="U22" s="400">
        <v>620</v>
      </c>
      <c r="V22" s="400">
        <v>589</v>
      </c>
      <c r="W22" s="400">
        <v>527</v>
      </c>
      <c r="X22" s="400">
        <v>494</v>
      </c>
      <c r="Y22" s="400">
        <v>457</v>
      </c>
      <c r="Z22" s="400">
        <v>433</v>
      </c>
      <c r="AA22" s="400">
        <v>419</v>
      </c>
      <c r="AB22" s="400">
        <v>413</v>
      </c>
      <c r="AC22" s="400">
        <v>408</v>
      </c>
      <c r="AD22" s="400">
        <v>408</v>
      </c>
      <c r="AE22" s="400">
        <v>392</v>
      </c>
      <c r="AF22" s="400">
        <v>238</v>
      </c>
      <c r="AG22" s="400">
        <v>231</v>
      </c>
      <c r="AH22" s="400">
        <v>221</v>
      </c>
      <c r="AI22" s="400">
        <v>225</v>
      </c>
      <c r="AJ22" s="400">
        <v>212</v>
      </c>
      <c r="AK22" s="400">
        <v>217</v>
      </c>
      <c r="AL22" s="400">
        <v>208</v>
      </c>
      <c r="AM22" s="400">
        <v>211</v>
      </c>
      <c r="AN22" s="400">
        <v>198</v>
      </c>
      <c r="AO22" s="400">
        <v>189</v>
      </c>
      <c r="AP22" s="400">
        <v>178</v>
      </c>
      <c r="AQ22" s="400">
        <v>167</v>
      </c>
      <c r="AR22" s="400">
        <v>154</v>
      </c>
      <c r="AS22" s="400">
        <v>146</v>
      </c>
      <c r="AT22" s="400">
        <v>144</v>
      </c>
      <c r="AU22" s="400">
        <v>136</v>
      </c>
      <c r="AV22" s="400">
        <v>147</v>
      </c>
      <c r="AW22" s="400">
        <v>153</v>
      </c>
      <c r="AX22" s="400">
        <v>176</v>
      </c>
      <c r="AY22" s="400">
        <v>183</v>
      </c>
      <c r="AZ22" s="400">
        <v>181</v>
      </c>
      <c r="BA22" s="400">
        <v>181</v>
      </c>
      <c r="BB22" s="400">
        <v>191</v>
      </c>
      <c r="BC22" s="400">
        <v>197</v>
      </c>
      <c r="BD22" s="400">
        <v>193</v>
      </c>
      <c r="BE22" s="400">
        <v>197</v>
      </c>
      <c r="BF22" s="400">
        <v>199</v>
      </c>
      <c r="BG22" s="400">
        <v>203</v>
      </c>
      <c r="BH22" s="400">
        <v>204</v>
      </c>
      <c r="BI22" s="400">
        <v>204</v>
      </c>
      <c r="BJ22" s="400">
        <v>224</v>
      </c>
      <c r="BK22" s="400">
        <v>216</v>
      </c>
      <c r="BL22" s="400">
        <v>215</v>
      </c>
      <c r="BM22" s="400">
        <v>0</v>
      </c>
    </row>
    <row r="23" spans="1:65" ht="16" thickBot="1" x14ac:dyDescent="0.4">
      <c r="A23" s="401" t="s">
        <v>922</v>
      </c>
      <c r="B23" s="401">
        <v>432</v>
      </c>
      <c r="C23" s="401">
        <v>445</v>
      </c>
      <c r="D23" s="401">
        <v>443</v>
      </c>
      <c r="E23" s="401">
        <v>469</v>
      </c>
      <c r="F23" s="401">
        <v>447</v>
      </c>
      <c r="G23" s="401">
        <v>433</v>
      </c>
      <c r="H23" s="401">
        <v>440</v>
      </c>
      <c r="I23" s="401">
        <v>415</v>
      </c>
      <c r="J23" s="401">
        <v>392</v>
      </c>
      <c r="K23" s="401">
        <v>364</v>
      </c>
      <c r="L23" s="401">
        <v>338</v>
      </c>
      <c r="M23" s="401">
        <v>332</v>
      </c>
      <c r="N23" s="401">
        <v>317</v>
      </c>
      <c r="O23" s="401">
        <v>304</v>
      </c>
      <c r="P23" s="401">
        <v>288</v>
      </c>
      <c r="Q23" s="401">
        <v>276</v>
      </c>
      <c r="R23" s="401">
        <v>262</v>
      </c>
      <c r="S23" s="401">
        <v>232</v>
      </c>
      <c r="T23" s="401">
        <v>206</v>
      </c>
      <c r="U23" s="401">
        <v>201</v>
      </c>
      <c r="V23" s="401">
        <v>195</v>
      </c>
      <c r="W23" s="401">
        <v>201</v>
      </c>
      <c r="X23" s="401">
        <v>200</v>
      </c>
      <c r="Y23" s="401">
        <v>197</v>
      </c>
      <c r="Z23" s="401">
        <v>190</v>
      </c>
      <c r="AA23" s="401">
        <v>189</v>
      </c>
      <c r="AB23" s="401">
        <v>183</v>
      </c>
      <c r="AC23" s="401">
        <v>181</v>
      </c>
      <c r="AD23" s="401">
        <v>179</v>
      </c>
      <c r="AE23" s="401">
        <v>190</v>
      </c>
      <c r="AF23" s="401">
        <v>93</v>
      </c>
      <c r="AG23" s="401">
        <v>94</v>
      </c>
      <c r="AH23" s="401">
        <v>95</v>
      </c>
      <c r="AI23" s="401">
        <v>96</v>
      </c>
      <c r="AJ23" s="401">
        <v>88</v>
      </c>
      <c r="AK23" s="401">
        <v>92</v>
      </c>
      <c r="AL23" s="401">
        <v>90</v>
      </c>
      <c r="AM23" s="401">
        <v>88</v>
      </c>
      <c r="AN23" s="401">
        <v>82</v>
      </c>
      <c r="AO23" s="401">
        <v>82</v>
      </c>
      <c r="AP23" s="401">
        <v>76</v>
      </c>
      <c r="AQ23" s="401">
        <v>75</v>
      </c>
      <c r="AR23" s="401">
        <v>77</v>
      </c>
      <c r="AS23" s="401">
        <v>72</v>
      </c>
      <c r="AT23" s="401">
        <v>71</v>
      </c>
      <c r="AU23" s="401">
        <v>68</v>
      </c>
      <c r="AV23" s="401">
        <v>65</v>
      </c>
      <c r="AW23" s="401">
        <v>69</v>
      </c>
      <c r="AX23" s="401">
        <v>67</v>
      </c>
      <c r="AY23" s="401">
        <v>66</v>
      </c>
      <c r="AZ23" s="401">
        <v>69</v>
      </c>
      <c r="BA23" s="401">
        <v>67</v>
      </c>
      <c r="BB23" s="401">
        <v>65</v>
      </c>
      <c r="BC23" s="401">
        <v>67</v>
      </c>
      <c r="BD23" s="401">
        <v>71</v>
      </c>
      <c r="BE23" s="401">
        <v>69</v>
      </c>
      <c r="BF23" s="401">
        <v>67</v>
      </c>
      <c r="BG23" s="401">
        <v>68</v>
      </c>
      <c r="BH23" s="401">
        <v>67</v>
      </c>
      <c r="BI23" s="401">
        <v>72</v>
      </c>
      <c r="BJ23" s="401">
        <v>71</v>
      </c>
      <c r="BK23" s="401">
        <v>72</v>
      </c>
      <c r="BL23" s="401">
        <v>67</v>
      </c>
      <c r="BM23" s="401">
        <v>0</v>
      </c>
    </row>
    <row r="24" spans="1:65" x14ac:dyDescent="0.35">
      <c r="A24" s="402" t="s">
        <v>0</v>
      </c>
      <c r="B24" s="402">
        <f>SUM(B20:B23)</f>
        <v>18965</v>
      </c>
      <c r="C24" s="402">
        <f t="shared" ref="C24:M24" si="0">SUM(C20:C23)</f>
        <v>18470</v>
      </c>
      <c r="D24" s="402">
        <f t="shared" si="0"/>
        <v>18253</v>
      </c>
      <c r="E24" s="402">
        <f t="shared" si="0"/>
        <v>18052</v>
      </c>
      <c r="F24" s="402">
        <f t="shared" si="0"/>
        <v>17541</v>
      </c>
      <c r="G24" s="402">
        <f t="shared" si="0"/>
        <v>17223</v>
      </c>
      <c r="H24" s="402">
        <f t="shared" si="0"/>
        <v>16478</v>
      </c>
      <c r="I24" s="402">
        <f t="shared" si="0"/>
        <v>15007</v>
      </c>
      <c r="J24" s="402">
        <f t="shared" si="0"/>
        <v>14471</v>
      </c>
      <c r="K24" s="402">
        <f t="shared" si="0"/>
        <v>14514</v>
      </c>
      <c r="L24" s="402">
        <f t="shared" si="0"/>
        <v>14291</v>
      </c>
      <c r="M24" s="402">
        <f t="shared" si="0"/>
        <v>13834</v>
      </c>
      <c r="N24" s="402">
        <v>12859</v>
      </c>
      <c r="O24" s="402">
        <v>12634</v>
      </c>
      <c r="P24" s="402">
        <v>12006</v>
      </c>
      <c r="Q24" s="402">
        <v>11966</v>
      </c>
      <c r="R24" s="402">
        <v>12002</v>
      </c>
      <c r="S24" s="402">
        <v>11533</v>
      </c>
      <c r="T24" s="402">
        <v>12548</v>
      </c>
      <c r="U24" s="402">
        <v>14702</v>
      </c>
      <c r="V24" s="402">
        <v>17791</v>
      </c>
      <c r="W24" s="402">
        <v>19448</v>
      </c>
      <c r="X24" s="402">
        <v>21736</v>
      </c>
      <c r="Y24" s="402">
        <v>22150</v>
      </c>
      <c r="Z24" s="402">
        <v>23037</v>
      </c>
      <c r="AA24" s="402">
        <v>21320</v>
      </c>
      <c r="AB24" s="402">
        <v>22250</v>
      </c>
      <c r="AC24" s="402">
        <v>20498</v>
      </c>
      <c r="AD24" s="402">
        <v>19454</v>
      </c>
      <c r="AE24" s="402">
        <v>19112</v>
      </c>
      <c r="AF24" s="402">
        <v>20214</v>
      </c>
      <c r="AG24" s="402">
        <v>20990</v>
      </c>
      <c r="AH24" s="402">
        <v>21618</v>
      </c>
      <c r="AI24" s="402">
        <v>20105</v>
      </c>
      <c r="AJ24" s="402">
        <v>19999</v>
      </c>
      <c r="AK24" s="402">
        <v>20768</v>
      </c>
      <c r="AL24" s="402">
        <v>19575</v>
      </c>
      <c r="AM24" s="402">
        <v>20619</v>
      </c>
      <c r="AN24" s="402">
        <v>19217</v>
      </c>
      <c r="AO24" s="402">
        <v>17973</v>
      </c>
      <c r="AP24" s="402">
        <v>19967</v>
      </c>
      <c r="AQ24" s="402">
        <v>19900</v>
      </c>
      <c r="AR24" s="402">
        <v>18440</v>
      </c>
      <c r="AS24" s="402">
        <v>20896</v>
      </c>
      <c r="AT24" s="402">
        <v>23301</v>
      </c>
      <c r="AU24" s="402">
        <v>25554</v>
      </c>
      <c r="AV24" s="402">
        <v>23553</v>
      </c>
      <c r="AW24" s="402">
        <v>23076</v>
      </c>
      <c r="AX24" s="402">
        <v>22008</v>
      </c>
      <c r="AY24" s="402">
        <v>22045</v>
      </c>
      <c r="AZ24" s="402">
        <v>24035</v>
      </c>
      <c r="BA24" s="402">
        <v>25120</v>
      </c>
      <c r="BB24" s="402">
        <v>23599</v>
      </c>
      <c r="BC24" s="402">
        <v>23806</v>
      </c>
      <c r="BD24" s="402">
        <v>26378</v>
      </c>
      <c r="BE24" s="402">
        <v>28871</v>
      </c>
      <c r="BF24" s="402">
        <v>28674</v>
      </c>
      <c r="BG24" s="402">
        <v>27257</v>
      </c>
      <c r="BH24" s="402">
        <v>22560</v>
      </c>
      <c r="BI24" s="402">
        <v>18222</v>
      </c>
      <c r="BJ24" s="402">
        <v>19455</v>
      </c>
      <c r="BK24" s="402">
        <v>23104</v>
      </c>
      <c r="BL24" s="402">
        <v>24252</v>
      </c>
      <c r="BM24" s="402">
        <v>0</v>
      </c>
    </row>
    <row r="25" spans="1:65" x14ac:dyDescent="0.35">
      <c r="A25" s="398" t="s">
        <v>915</v>
      </c>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c r="AB25" s="399"/>
      <c r="AC25" s="399"/>
      <c r="AD25" s="399"/>
      <c r="AE25" s="399"/>
      <c r="AF25" s="399"/>
      <c r="AG25" s="399"/>
      <c r="AH25" s="399"/>
      <c r="AI25" s="399"/>
      <c r="AJ25" s="399"/>
      <c r="AK25" s="399"/>
      <c r="AL25" s="399"/>
      <c r="AM25" s="399"/>
      <c r="AN25" s="399"/>
      <c r="AO25" s="399"/>
      <c r="AP25" s="399"/>
      <c r="AQ25" s="399"/>
      <c r="AR25" s="399"/>
      <c r="AS25" s="399"/>
      <c r="AT25" s="399"/>
      <c r="AU25" s="399"/>
      <c r="AV25" s="399"/>
      <c r="AW25" s="399"/>
      <c r="AX25" s="399"/>
      <c r="AY25" s="399"/>
      <c r="AZ25" s="399"/>
      <c r="BA25" s="399"/>
      <c r="BB25" s="399"/>
      <c r="BC25" s="399"/>
      <c r="BD25" s="399"/>
      <c r="BE25" s="399"/>
      <c r="BF25" s="399"/>
      <c r="BG25" s="399"/>
      <c r="BH25" s="399"/>
      <c r="BI25" s="399"/>
      <c r="BJ25" s="399"/>
      <c r="BK25" s="399"/>
      <c r="BL25" s="399"/>
      <c r="BM25" s="399"/>
    </row>
    <row r="26" spans="1:65" x14ac:dyDescent="0.35">
      <c r="A26" s="400" t="s">
        <v>919</v>
      </c>
      <c r="B26" s="400">
        <v>244</v>
      </c>
      <c r="C26" s="400">
        <v>197</v>
      </c>
      <c r="D26" s="400">
        <v>99</v>
      </c>
      <c r="E26" s="400">
        <v>116</v>
      </c>
      <c r="F26" s="400">
        <v>89</v>
      </c>
      <c r="G26" s="400">
        <v>228</v>
      </c>
      <c r="H26" s="400">
        <v>209</v>
      </c>
      <c r="I26" s="400">
        <v>146</v>
      </c>
      <c r="J26" s="400">
        <v>149</v>
      </c>
      <c r="K26" s="400">
        <v>211</v>
      </c>
      <c r="L26" s="400">
        <v>153</v>
      </c>
      <c r="M26" s="400">
        <v>227</v>
      </c>
      <c r="N26" s="400">
        <v>164</v>
      </c>
      <c r="O26" s="400">
        <v>554</v>
      </c>
      <c r="P26" s="400">
        <v>416</v>
      </c>
      <c r="Q26" s="400">
        <v>257</v>
      </c>
      <c r="R26" s="400">
        <v>1051</v>
      </c>
      <c r="S26" s="400">
        <v>1225</v>
      </c>
      <c r="T26" s="400">
        <v>1016</v>
      </c>
      <c r="U26" s="400">
        <v>320</v>
      </c>
      <c r="V26" s="400">
        <v>484</v>
      </c>
      <c r="W26" s="400">
        <v>1226</v>
      </c>
      <c r="X26" s="400">
        <v>1119</v>
      </c>
      <c r="Y26" s="400">
        <v>935</v>
      </c>
      <c r="Z26" s="400">
        <v>1135</v>
      </c>
      <c r="AA26" s="400">
        <v>1092</v>
      </c>
      <c r="AB26" s="400">
        <v>1195</v>
      </c>
      <c r="AC26" s="400">
        <v>1165</v>
      </c>
      <c r="AD26" s="400">
        <v>775</v>
      </c>
      <c r="AE26" s="400">
        <v>591</v>
      </c>
      <c r="AF26" s="400">
        <v>1128</v>
      </c>
      <c r="AG26" s="400">
        <v>1031</v>
      </c>
      <c r="AH26" s="400">
        <v>1178</v>
      </c>
      <c r="AI26" s="400">
        <v>1449</v>
      </c>
      <c r="AJ26" s="400">
        <v>1007</v>
      </c>
      <c r="AK26" s="400">
        <v>155</v>
      </c>
      <c r="AL26" s="400">
        <v>313</v>
      </c>
      <c r="AM26" s="400">
        <v>312</v>
      </c>
      <c r="AN26" s="400">
        <v>294</v>
      </c>
      <c r="AO26" s="400">
        <v>147</v>
      </c>
      <c r="AP26" s="400">
        <v>100</v>
      </c>
      <c r="AQ26" s="400">
        <v>0</v>
      </c>
      <c r="AR26" s="400">
        <v>0</v>
      </c>
      <c r="AS26" s="400">
        <v>0</v>
      </c>
      <c r="AT26" s="400">
        <v>0</v>
      </c>
      <c r="AU26" s="400">
        <v>0</v>
      </c>
      <c r="AV26" s="400">
        <v>0</v>
      </c>
      <c r="AW26" s="400">
        <v>0</v>
      </c>
      <c r="AX26" s="400">
        <v>0</v>
      </c>
      <c r="AY26" s="400">
        <v>0</v>
      </c>
      <c r="AZ26" s="400">
        <v>0</v>
      </c>
      <c r="BA26" s="400">
        <v>0</v>
      </c>
      <c r="BB26" s="400">
        <v>0</v>
      </c>
      <c r="BC26" s="400">
        <v>0</v>
      </c>
      <c r="BD26" s="400">
        <v>0</v>
      </c>
      <c r="BE26" s="400">
        <v>0</v>
      </c>
      <c r="BF26" s="400">
        <v>0</v>
      </c>
      <c r="BG26" s="400">
        <v>0</v>
      </c>
      <c r="BH26" s="400">
        <v>0</v>
      </c>
      <c r="BI26" s="400">
        <v>0</v>
      </c>
      <c r="BJ26" s="400">
        <v>0</v>
      </c>
      <c r="BK26" s="400">
        <v>0</v>
      </c>
      <c r="BL26" s="400">
        <v>0</v>
      </c>
      <c r="BM26" s="400">
        <v>0</v>
      </c>
    </row>
    <row r="27" spans="1:65" x14ac:dyDescent="0.35">
      <c r="A27" s="400" t="s">
        <v>920</v>
      </c>
      <c r="B27" s="400">
        <v>42</v>
      </c>
      <c r="C27" s="400">
        <v>40</v>
      </c>
      <c r="D27" s="400">
        <v>40</v>
      </c>
      <c r="E27" s="400">
        <v>26</v>
      </c>
      <c r="F27" s="400">
        <v>12</v>
      </c>
      <c r="G27" s="400">
        <v>10</v>
      </c>
      <c r="H27" s="400">
        <v>12</v>
      </c>
      <c r="I27" s="400">
        <v>2</v>
      </c>
      <c r="J27" s="400">
        <v>2</v>
      </c>
      <c r="K27" s="400">
        <v>2</v>
      </c>
      <c r="L27" s="400">
        <v>2</v>
      </c>
      <c r="M27" s="400">
        <v>0</v>
      </c>
      <c r="N27" s="400">
        <v>0</v>
      </c>
      <c r="O27" s="400">
        <v>0</v>
      </c>
      <c r="P27" s="400">
        <v>0</v>
      </c>
      <c r="Q27" s="400">
        <v>0</v>
      </c>
      <c r="R27" s="400">
        <v>0</v>
      </c>
      <c r="S27" s="400">
        <v>0</v>
      </c>
      <c r="T27" s="400">
        <v>0</v>
      </c>
      <c r="U27" s="400">
        <v>0</v>
      </c>
      <c r="V27" s="400">
        <v>0</v>
      </c>
      <c r="W27" s="400">
        <v>0</v>
      </c>
      <c r="X27" s="400">
        <v>0</v>
      </c>
      <c r="Y27" s="400">
        <v>0</v>
      </c>
      <c r="Z27" s="400">
        <v>0</v>
      </c>
      <c r="AA27" s="400">
        <v>0</v>
      </c>
      <c r="AB27" s="400">
        <v>0</v>
      </c>
      <c r="AC27" s="400">
        <v>0</v>
      </c>
      <c r="AD27" s="400">
        <v>0</v>
      </c>
      <c r="AE27" s="400">
        <v>0</v>
      </c>
      <c r="AF27" s="400">
        <v>0</v>
      </c>
      <c r="AG27" s="400">
        <v>0</v>
      </c>
      <c r="AH27" s="400">
        <v>0</v>
      </c>
      <c r="AI27" s="400">
        <v>0</v>
      </c>
      <c r="AJ27" s="400">
        <v>0</v>
      </c>
      <c r="AK27" s="400">
        <v>0</v>
      </c>
      <c r="AL27" s="400">
        <v>0</v>
      </c>
      <c r="AM27" s="400">
        <v>0</v>
      </c>
      <c r="AN27" s="400">
        <v>0</v>
      </c>
      <c r="AO27" s="400">
        <v>0</v>
      </c>
      <c r="AP27" s="400">
        <v>0</v>
      </c>
      <c r="AQ27" s="400">
        <v>0</v>
      </c>
      <c r="AR27" s="400">
        <v>0</v>
      </c>
      <c r="AS27" s="400">
        <v>0</v>
      </c>
      <c r="AT27" s="400">
        <v>0</v>
      </c>
      <c r="AU27" s="400">
        <v>0</v>
      </c>
      <c r="AV27" s="400">
        <v>0</v>
      </c>
      <c r="AW27" s="400">
        <v>0</v>
      </c>
      <c r="AX27" s="400">
        <v>0</v>
      </c>
      <c r="AY27" s="400">
        <v>0</v>
      </c>
      <c r="AZ27" s="400">
        <v>0</v>
      </c>
      <c r="BA27" s="400">
        <v>0</v>
      </c>
      <c r="BB27" s="400">
        <v>0</v>
      </c>
      <c r="BC27" s="400">
        <v>0</v>
      </c>
      <c r="BD27" s="400">
        <v>0</v>
      </c>
      <c r="BE27" s="400">
        <v>0</v>
      </c>
      <c r="BF27" s="400">
        <v>0</v>
      </c>
      <c r="BG27" s="400">
        <v>0</v>
      </c>
      <c r="BH27" s="400">
        <v>0</v>
      </c>
      <c r="BI27" s="400">
        <v>0</v>
      </c>
      <c r="BJ27" s="400">
        <v>0</v>
      </c>
      <c r="BK27" s="400">
        <v>0</v>
      </c>
      <c r="BL27" s="400">
        <v>0</v>
      </c>
      <c r="BM27" s="400">
        <v>0</v>
      </c>
    </row>
    <row r="28" spans="1:65" x14ac:dyDescent="0.35">
      <c r="A28" s="400" t="s">
        <v>921</v>
      </c>
      <c r="B28" s="400">
        <v>0</v>
      </c>
      <c r="C28" s="400">
        <v>0</v>
      </c>
      <c r="D28" s="400">
        <v>0</v>
      </c>
      <c r="E28" s="400">
        <v>15</v>
      </c>
      <c r="F28" s="400">
        <v>25</v>
      </c>
      <c r="G28" s="400">
        <v>25</v>
      </c>
      <c r="H28" s="400">
        <v>24</v>
      </c>
      <c r="I28" s="400">
        <v>22</v>
      </c>
      <c r="J28" s="400">
        <v>20</v>
      </c>
      <c r="K28" s="400">
        <v>20</v>
      </c>
      <c r="L28" s="400">
        <v>20</v>
      </c>
      <c r="M28" s="400">
        <v>12</v>
      </c>
      <c r="N28" s="400">
        <v>10</v>
      </c>
      <c r="O28" s="400">
        <v>10</v>
      </c>
      <c r="P28" s="400">
        <v>0</v>
      </c>
      <c r="Q28" s="400">
        <v>0</v>
      </c>
      <c r="R28" s="400">
        <v>0</v>
      </c>
      <c r="S28" s="400">
        <v>0</v>
      </c>
      <c r="T28" s="400">
        <v>0</v>
      </c>
      <c r="U28" s="400">
        <v>0</v>
      </c>
      <c r="V28" s="400">
        <v>0</v>
      </c>
      <c r="W28" s="400">
        <v>0</v>
      </c>
      <c r="X28" s="400">
        <v>0</v>
      </c>
      <c r="Y28" s="400">
        <v>0</v>
      </c>
      <c r="Z28" s="400">
        <v>0</v>
      </c>
      <c r="AA28" s="400">
        <v>0</v>
      </c>
      <c r="AB28" s="400">
        <v>0</v>
      </c>
      <c r="AC28" s="400">
        <v>0</v>
      </c>
      <c r="AD28" s="400">
        <v>0</v>
      </c>
      <c r="AE28" s="400">
        <v>0</v>
      </c>
      <c r="AF28" s="400">
        <v>0</v>
      </c>
      <c r="AG28" s="400">
        <v>0</v>
      </c>
      <c r="AH28" s="400">
        <v>0</v>
      </c>
      <c r="AI28" s="400">
        <v>0</v>
      </c>
      <c r="AJ28" s="400">
        <v>0</v>
      </c>
      <c r="AK28" s="400">
        <v>0</v>
      </c>
      <c r="AL28" s="400">
        <v>0</v>
      </c>
      <c r="AM28" s="400">
        <v>0</v>
      </c>
      <c r="AN28" s="400">
        <v>0</v>
      </c>
      <c r="AO28" s="400">
        <v>0</v>
      </c>
      <c r="AP28" s="400">
        <v>0</v>
      </c>
      <c r="AQ28" s="400">
        <v>0</v>
      </c>
      <c r="AR28" s="400">
        <v>0</v>
      </c>
      <c r="AS28" s="400">
        <v>0</v>
      </c>
      <c r="AT28" s="400">
        <v>0</v>
      </c>
      <c r="AU28" s="400">
        <v>0</v>
      </c>
      <c r="AV28" s="400">
        <v>0</v>
      </c>
      <c r="AW28" s="400">
        <v>0</v>
      </c>
      <c r="AX28" s="400">
        <v>0</v>
      </c>
      <c r="AY28" s="400">
        <v>0</v>
      </c>
      <c r="AZ28" s="400">
        <v>0</v>
      </c>
      <c r="BA28" s="400">
        <v>0</v>
      </c>
      <c r="BB28" s="400">
        <v>0</v>
      </c>
      <c r="BC28" s="400">
        <v>0</v>
      </c>
      <c r="BD28" s="400">
        <v>0</v>
      </c>
      <c r="BE28" s="400">
        <v>0</v>
      </c>
      <c r="BF28" s="400">
        <v>0</v>
      </c>
      <c r="BG28" s="400">
        <v>0</v>
      </c>
      <c r="BH28" s="400">
        <v>0</v>
      </c>
      <c r="BI28" s="400">
        <v>0</v>
      </c>
      <c r="BJ28" s="400">
        <v>0</v>
      </c>
      <c r="BK28" s="400">
        <v>0</v>
      </c>
      <c r="BL28" s="400">
        <v>0</v>
      </c>
      <c r="BM28" s="400">
        <v>0</v>
      </c>
    </row>
    <row r="29" spans="1:65" ht="16" thickBot="1" x14ac:dyDescent="0.4">
      <c r="A29" s="401" t="s">
        <v>922</v>
      </c>
      <c r="B29" s="401">
        <v>0</v>
      </c>
      <c r="C29" s="401">
        <v>0</v>
      </c>
      <c r="D29" s="401">
        <v>0</v>
      </c>
      <c r="E29" s="401">
        <v>0</v>
      </c>
      <c r="F29" s="401">
        <v>0</v>
      </c>
      <c r="G29" s="401">
        <v>0</v>
      </c>
      <c r="H29" s="401">
        <v>0</v>
      </c>
      <c r="I29" s="401">
        <v>0</v>
      </c>
      <c r="J29" s="401">
        <v>0</v>
      </c>
      <c r="K29" s="401">
        <v>0</v>
      </c>
      <c r="L29" s="401">
        <v>0</v>
      </c>
      <c r="M29" s="401">
        <v>0</v>
      </c>
      <c r="N29" s="401">
        <v>0</v>
      </c>
      <c r="O29" s="401">
        <v>0</v>
      </c>
      <c r="P29" s="401">
        <v>0</v>
      </c>
      <c r="Q29" s="401">
        <v>0</v>
      </c>
      <c r="R29" s="401">
        <v>0</v>
      </c>
      <c r="S29" s="401">
        <v>0</v>
      </c>
      <c r="T29" s="401">
        <v>0</v>
      </c>
      <c r="U29" s="401">
        <v>0</v>
      </c>
      <c r="V29" s="401">
        <v>0</v>
      </c>
      <c r="W29" s="401">
        <v>0</v>
      </c>
      <c r="X29" s="401">
        <v>0</v>
      </c>
      <c r="Y29" s="401">
        <v>0</v>
      </c>
      <c r="Z29" s="401">
        <v>0</v>
      </c>
      <c r="AA29" s="401">
        <v>0</v>
      </c>
      <c r="AB29" s="401">
        <v>0</v>
      </c>
      <c r="AC29" s="401">
        <v>0</v>
      </c>
      <c r="AD29" s="401">
        <v>0</v>
      </c>
      <c r="AE29" s="401">
        <v>0</v>
      </c>
      <c r="AF29" s="401">
        <v>0</v>
      </c>
      <c r="AG29" s="401">
        <v>0</v>
      </c>
      <c r="AH29" s="401">
        <v>0</v>
      </c>
      <c r="AI29" s="401">
        <v>0</v>
      </c>
      <c r="AJ29" s="401">
        <v>0</v>
      </c>
      <c r="AK29" s="401">
        <v>0</v>
      </c>
      <c r="AL29" s="401">
        <v>0</v>
      </c>
      <c r="AM29" s="401">
        <v>0</v>
      </c>
      <c r="AN29" s="401">
        <v>0</v>
      </c>
      <c r="AO29" s="401">
        <v>0</v>
      </c>
      <c r="AP29" s="401">
        <v>0</v>
      </c>
      <c r="AQ29" s="401">
        <v>0</v>
      </c>
      <c r="AR29" s="401">
        <v>0</v>
      </c>
      <c r="AS29" s="401">
        <v>0</v>
      </c>
      <c r="AT29" s="401">
        <v>0</v>
      </c>
      <c r="AU29" s="401">
        <v>0</v>
      </c>
      <c r="AV29" s="401">
        <v>0</v>
      </c>
      <c r="AW29" s="401">
        <v>0</v>
      </c>
      <c r="AX29" s="401">
        <v>0</v>
      </c>
      <c r="AY29" s="401">
        <v>0</v>
      </c>
      <c r="AZ29" s="401">
        <v>0</v>
      </c>
      <c r="BA29" s="401">
        <v>0</v>
      </c>
      <c r="BB29" s="401">
        <v>0</v>
      </c>
      <c r="BC29" s="401">
        <v>0</v>
      </c>
      <c r="BD29" s="401">
        <v>0</v>
      </c>
      <c r="BE29" s="401">
        <v>0</v>
      </c>
      <c r="BF29" s="401">
        <v>0</v>
      </c>
      <c r="BG29" s="401">
        <v>0</v>
      </c>
      <c r="BH29" s="401">
        <v>0</v>
      </c>
      <c r="BI29" s="401">
        <v>0</v>
      </c>
      <c r="BJ29" s="401">
        <v>0</v>
      </c>
      <c r="BK29" s="401">
        <v>0</v>
      </c>
      <c r="BL29" s="401">
        <v>0</v>
      </c>
      <c r="BM29" s="401">
        <v>0</v>
      </c>
    </row>
    <row r="30" spans="1:65" x14ac:dyDescent="0.35">
      <c r="A30" s="402" t="s">
        <v>0</v>
      </c>
      <c r="B30" s="402">
        <f>SUM(B26:B29)</f>
        <v>286</v>
      </c>
      <c r="C30" s="402">
        <f t="shared" ref="C30:M30" si="1">SUM(C26:C29)</f>
        <v>237</v>
      </c>
      <c r="D30" s="402">
        <f t="shared" si="1"/>
        <v>139</v>
      </c>
      <c r="E30" s="402">
        <f t="shared" si="1"/>
        <v>157</v>
      </c>
      <c r="F30" s="402">
        <f t="shared" si="1"/>
        <v>126</v>
      </c>
      <c r="G30" s="402">
        <f t="shared" si="1"/>
        <v>263</v>
      </c>
      <c r="H30" s="402">
        <f t="shared" si="1"/>
        <v>245</v>
      </c>
      <c r="I30" s="402">
        <f t="shared" si="1"/>
        <v>170</v>
      </c>
      <c r="J30" s="402">
        <f t="shared" si="1"/>
        <v>171</v>
      </c>
      <c r="K30" s="402">
        <f t="shared" si="1"/>
        <v>233</v>
      </c>
      <c r="L30" s="402">
        <f t="shared" si="1"/>
        <v>175</v>
      </c>
      <c r="M30" s="402">
        <f t="shared" si="1"/>
        <v>239</v>
      </c>
      <c r="N30" s="402">
        <v>174</v>
      </c>
      <c r="O30" s="402">
        <v>564</v>
      </c>
      <c r="P30" s="402">
        <v>416</v>
      </c>
      <c r="Q30" s="402">
        <v>257</v>
      </c>
      <c r="R30" s="402">
        <v>1051</v>
      </c>
      <c r="S30" s="402">
        <v>1225</v>
      </c>
      <c r="T30" s="402">
        <v>1016</v>
      </c>
      <c r="U30" s="402">
        <v>320</v>
      </c>
      <c r="V30" s="402">
        <v>484</v>
      </c>
      <c r="W30" s="402">
        <v>1226</v>
      </c>
      <c r="X30" s="402">
        <v>1119</v>
      </c>
      <c r="Y30" s="402">
        <v>935</v>
      </c>
      <c r="Z30" s="402">
        <v>1135</v>
      </c>
      <c r="AA30" s="402">
        <v>1092</v>
      </c>
      <c r="AB30" s="402">
        <v>1195</v>
      </c>
      <c r="AC30" s="402">
        <v>1165</v>
      </c>
      <c r="AD30" s="402">
        <v>775</v>
      </c>
      <c r="AE30" s="402">
        <v>591</v>
      </c>
      <c r="AF30" s="402">
        <v>1128</v>
      </c>
      <c r="AG30" s="402">
        <v>1031</v>
      </c>
      <c r="AH30" s="402">
        <v>1178</v>
      </c>
      <c r="AI30" s="402">
        <v>1449</v>
      </c>
      <c r="AJ30" s="402">
        <v>1007</v>
      </c>
      <c r="AK30" s="402">
        <v>155</v>
      </c>
      <c r="AL30" s="402">
        <v>313</v>
      </c>
      <c r="AM30" s="402">
        <v>312</v>
      </c>
      <c r="AN30" s="402">
        <v>294</v>
      </c>
      <c r="AO30" s="402">
        <v>147</v>
      </c>
      <c r="AP30" s="402">
        <v>100</v>
      </c>
      <c r="AQ30" s="402">
        <f t="shared" ref="AQ30:BH30" si="2">SUM(AQ26:AQ29)</f>
        <v>0</v>
      </c>
      <c r="AR30" s="402">
        <f t="shared" si="2"/>
        <v>0</v>
      </c>
      <c r="AS30" s="402">
        <f t="shared" si="2"/>
        <v>0</v>
      </c>
      <c r="AT30" s="402">
        <f t="shared" si="2"/>
        <v>0</v>
      </c>
      <c r="AU30" s="402">
        <f t="shared" si="2"/>
        <v>0</v>
      </c>
      <c r="AV30" s="402">
        <f t="shared" si="2"/>
        <v>0</v>
      </c>
      <c r="AW30" s="402">
        <f t="shared" si="2"/>
        <v>0</v>
      </c>
      <c r="AX30" s="402">
        <f t="shared" si="2"/>
        <v>0</v>
      </c>
      <c r="AY30" s="402">
        <f t="shared" si="2"/>
        <v>0</v>
      </c>
      <c r="AZ30" s="402">
        <f t="shared" si="2"/>
        <v>0</v>
      </c>
      <c r="BA30" s="402">
        <f t="shared" si="2"/>
        <v>0</v>
      </c>
      <c r="BB30" s="402">
        <f t="shared" si="2"/>
        <v>0</v>
      </c>
      <c r="BC30" s="402">
        <f t="shared" si="2"/>
        <v>0</v>
      </c>
      <c r="BD30" s="402">
        <f t="shared" si="2"/>
        <v>0</v>
      </c>
      <c r="BE30" s="402">
        <f t="shared" si="2"/>
        <v>0</v>
      </c>
      <c r="BF30" s="402">
        <f t="shared" si="2"/>
        <v>0</v>
      </c>
      <c r="BG30" s="402">
        <f t="shared" si="2"/>
        <v>0</v>
      </c>
      <c r="BH30" s="402">
        <f t="shared" si="2"/>
        <v>0</v>
      </c>
      <c r="BI30" s="402">
        <v>0</v>
      </c>
      <c r="BJ30" s="402">
        <v>0</v>
      </c>
      <c r="BK30" s="402">
        <v>0</v>
      </c>
      <c r="BL30" s="402">
        <v>0</v>
      </c>
      <c r="BM30" s="402">
        <v>0</v>
      </c>
    </row>
    <row r="31" spans="1:65" x14ac:dyDescent="0.35">
      <c r="A31" s="398" t="s">
        <v>916</v>
      </c>
      <c r="B31" s="399"/>
      <c r="C31" s="399"/>
      <c r="D31" s="399"/>
      <c r="E31" s="399"/>
      <c r="F31" s="399"/>
      <c r="G31" s="399"/>
      <c r="H31" s="399"/>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399"/>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row>
    <row r="32" spans="1:65" x14ac:dyDescent="0.35">
      <c r="A32" s="400" t="s">
        <v>919</v>
      </c>
      <c r="B32" s="400">
        <v>1037</v>
      </c>
      <c r="C32" s="400">
        <v>855</v>
      </c>
      <c r="D32" s="400">
        <v>795</v>
      </c>
      <c r="E32" s="400">
        <v>644</v>
      </c>
      <c r="F32" s="400">
        <v>542</v>
      </c>
      <c r="G32" s="400">
        <v>502</v>
      </c>
      <c r="H32" s="400">
        <v>531</v>
      </c>
      <c r="I32" s="400">
        <v>511</v>
      </c>
      <c r="J32" s="400">
        <v>487</v>
      </c>
      <c r="K32" s="400">
        <v>519</v>
      </c>
      <c r="L32" s="400">
        <v>548</v>
      </c>
      <c r="M32" s="400">
        <v>560</v>
      </c>
      <c r="N32" s="400">
        <v>648</v>
      </c>
      <c r="O32" s="400">
        <v>637</v>
      </c>
      <c r="P32" s="400">
        <v>699</v>
      </c>
      <c r="Q32" s="400">
        <v>855</v>
      </c>
      <c r="R32" s="400">
        <v>1097</v>
      </c>
      <c r="S32" s="400">
        <v>1529</v>
      </c>
      <c r="T32" s="400">
        <v>1625</v>
      </c>
      <c r="U32" s="400">
        <v>2075</v>
      </c>
      <c r="V32" s="400">
        <v>2672</v>
      </c>
      <c r="W32" s="400">
        <v>3212</v>
      </c>
      <c r="X32" s="400">
        <v>3691</v>
      </c>
      <c r="Y32" s="400">
        <v>4359</v>
      </c>
      <c r="Z32" s="400">
        <v>3336</v>
      </c>
      <c r="AA32" s="400">
        <v>3326</v>
      </c>
      <c r="AB32" s="400">
        <v>2608</v>
      </c>
      <c r="AC32" s="400">
        <v>2484</v>
      </c>
      <c r="AD32" s="400">
        <v>2225</v>
      </c>
      <c r="AE32" s="400">
        <v>2397</v>
      </c>
      <c r="AF32" s="400">
        <v>2261</v>
      </c>
      <c r="AG32" s="400">
        <v>2216</v>
      </c>
      <c r="AH32" s="400">
        <v>2555</v>
      </c>
      <c r="AI32" s="400">
        <v>2223</v>
      </c>
      <c r="AJ32" s="400">
        <v>1816</v>
      </c>
      <c r="AK32" s="400">
        <v>1429</v>
      </c>
      <c r="AL32" s="400">
        <v>1225</v>
      </c>
      <c r="AM32" s="400">
        <v>1430</v>
      </c>
      <c r="AN32" s="400">
        <v>1580</v>
      </c>
      <c r="AO32" s="400">
        <v>1410</v>
      </c>
      <c r="AP32" s="400">
        <v>1365</v>
      </c>
      <c r="AQ32" s="400">
        <v>1038</v>
      </c>
      <c r="AR32" s="400">
        <v>1038</v>
      </c>
      <c r="AS32" s="400">
        <v>1151</v>
      </c>
      <c r="AT32" s="400">
        <v>1084</v>
      </c>
      <c r="AU32" s="400">
        <v>918</v>
      </c>
      <c r="AV32" s="400">
        <v>1461</v>
      </c>
      <c r="AW32" s="400">
        <v>1609</v>
      </c>
      <c r="AX32" s="400">
        <v>1782</v>
      </c>
      <c r="AY32" s="400">
        <v>1834</v>
      </c>
      <c r="AZ32" s="400">
        <v>2103</v>
      </c>
      <c r="BA32" s="400">
        <v>2215</v>
      </c>
      <c r="BB32" s="400">
        <v>2554</v>
      </c>
      <c r="BC32" s="400">
        <v>2700</v>
      </c>
      <c r="BD32" s="400">
        <v>2395</v>
      </c>
      <c r="BE32" s="400">
        <v>2623</v>
      </c>
      <c r="BF32" s="400">
        <v>3073</v>
      </c>
      <c r="BG32" s="400">
        <v>3148</v>
      </c>
      <c r="BH32" s="400">
        <v>3788</v>
      </c>
      <c r="BI32" s="400">
        <v>2542</v>
      </c>
      <c r="BJ32" s="400">
        <v>2093</v>
      </c>
      <c r="BK32" s="400">
        <v>2861</v>
      </c>
      <c r="BL32" s="400">
        <v>3127</v>
      </c>
      <c r="BM32" s="400">
        <v>0</v>
      </c>
    </row>
    <row r="33" spans="1:65" x14ac:dyDescent="0.35">
      <c r="A33" s="400" t="s">
        <v>920</v>
      </c>
      <c r="B33" s="400">
        <v>1207</v>
      </c>
      <c r="C33" s="400">
        <v>1052</v>
      </c>
      <c r="D33" s="400">
        <v>1013</v>
      </c>
      <c r="E33" s="400">
        <v>879</v>
      </c>
      <c r="F33" s="400">
        <v>781</v>
      </c>
      <c r="G33" s="400">
        <v>678</v>
      </c>
      <c r="H33" s="400">
        <v>552</v>
      </c>
      <c r="I33" s="400">
        <v>428</v>
      </c>
      <c r="J33" s="400">
        <v>343</v>
      </c>
      <c r="K33" s="400">
        <v>306</v>
      </c>
      <c r="L33" s="400">
        <v>257</v>
      </c>
      <c r="M33" s="400">
        <v>210</v>
      </c>
      <c r="N33" s="400">
        <v>189</v>
      </c>
      <c r="O33" s="400">
        <v>159</v>
      </c>
      <c r="P33" s="400">
        <v>130</v>
      </c>
      <c r="Q33" s="400">
        <v>112</v>
      </c>
      <c r="R33" s="400">
        <v>87</v>
      </c>
      <c r="S33" s="400">
        <v>57</v>
      </c>
      <c r="T33" s="400">
        <v>53</v>
      </c>
      <c r="U33" s="400">
        <v>46</v>
      </c>
      <c r="V33" s="400">
        <v>45</v>
      </c>
      <c r="W33" s="400">
        <v>56</v>
      </c>
      <c r="X33" s="400">
        <v>60</v>
      </c>
      <c r="Y33" s="400">
        <v>68</v>
      </c>
      <c r="Z33" s="400">
        <v>61</v>
      </c>
      <c r="AA33" s="400">
        <v>58</v>
      </c>
      <c r="AB33" s="400">
        <v>60</v>
      </c>
      <c r="AC33" s="400">
        <v>70</v>
      </c>
      <c r="AD33" s="400">
        <v>80</v>
      </c>
      <c r="AE33" s="400">
        <v>77</v>
      </c>
      <c r="AF33" s="400">
        <v>56</v>
      </c>
      <c r="AG33" s="400">
        <v>65</v>
      </c>
      <c r="AH33" s="400">
        <v>73</v>
      </c>
      <c r="AI33" s="400">
        <v>71</v>
      </c>
      <c r="AJ33" s="400">
        <v>62</v>
      </c>
      <c r="AK33" s="400">
        <v>64</v>
      </c>
      <c r="AL33" s="400">
        <v>67</v>
      </c>
      <c r="AM33" s="400">
        <v>72</v>
      </c>
      <c r="AN33" s="400">
        <v>63</v>
      </c>
      <c r="AO33" s="400">
        <v>65</v>
      </c>
      <c r="AP33" s="400">
        <v>63</v>
      </c>
      <c r="AQ33" s="400">
        <v>72</v>
      </c>
      <c r="AR33" s="400">
        <v>71</v>
      </c>
      <c r="AS33" s="400">
        <v>69</v>
      </c>
      <c r="AT33" s="400">
        <v>67</v>
      </c>
      <c r="AU33" s="400">
        <v>74</v>
      </c>
      <c r="AV33" s="400">
        <v>81</v>
      </c>
      <c r="AW33" s="400">
        <v>81</v>
      </c>
      <c r="AX33" s="400">
        <v>87</v>
      </c>
      <c r="AY33" s="400">
        <v>96</v>
      </c>
      <c r="AZ33" s="400">
        <v>96</v>
      </c>
      <c r="BA33" s="400">
        <v>96</v>
      </c>
      <c r="BB33" s="400">
        <v>95</v>
      </c>
      <c r="BC33" s="400">
        <v>95</v>
      </c>
      <c r="BD33" s="400">
        <v>105</v>
      </c>
      <c r="BE33" s="400">
        <v>115</v>
      </c>
      <c r="BF33" s="400">
        <v>119</v>
      </c>
      <c r="BG33" s="400">
        <v>140</v>
      </c>
      <c r="BH33" s="400">
        <v>155</v>
      </c>
      <c r="BI33" s="400">
        <v>154</v>
      </c>
      <c r="BJ33" s="400">
        <v>153</v>
      </c>
      <c r="BK33" s="400">
        <v>158</v>
      </c>
      <c r="BL33" s="400">
        <v>175</v>
      </c>
      <c r="BM33" s="400">
        <v>0</v>
      </c>
    </row>
    <row r="34" spans="1:65" x14ac:dyDescent="0.35">
      <c r="A34" s="400" t="s">
        <v>921</v>
      </c>
      <c r="B34" s="400">
        <v>1127</v>
      </c>
      <c r="C34" s="400">
        <v>1220</v>
      </c>
      <c r="D34" s="400">
        <v>1214</v>
      </c>
      <c r="E34" s="400">
        <v>1268</v>
      </c>
      <c r="F34" s="400">
        <v>1278</v>
      </c>
      <c r="G34" s="400">
        <v>1245</v>
      </c>
      <c r="H34" s="400">
        <v>1188</v>
      </c>
      <c r="I34" s="400">
        <v>1150</v>
      </c>
      <c r="J34" s="400">
        <v>1098</v>
      </c>
      <c r="K34" s="400">
        <v>1029</v>
      </c>
      <c r="L34" s="400">
        <v>948</v>
      </c>
      <c r="M34" s="400">
        <v>874</v>
      </c>
      <c r="N34" s="400">
        <v>826</v>
      </c>
      <c r="O34" s="400">
        <v>755</v>
      </c>
      <c r="P34" s="400">
        <v>672</v>
      </c>
      <c r="Q34" s="400">
        <v>623</v>
      </c>
      <c r="R34" s="400">
        <v>477</v>
      </c>
      <c r="S34" s="400">
        <v>181</v>
      </c>
      <c r="T34" s="400">
        <v>84</v>
      </c>
      <c r="U34" s="400">
        <v>56</v>
      </c>
      <c r="V34" s="400">
        <v>48</v>
      </c>
      <c r="W34" s="400">
        <v>41</v>
      </c>
      <c r="X34" s="400">
        <v>40</v>
      </c>
      <c r="Y34" s="400">
        <v>41</v>
      </c>
      <c r="Z34" s="400">
        <v>36</v>
      </c>
      <c r="AA34" s="400">
        <v>40</v>
      </c>
      <c r="AB34" s="400">
        <v>36</v>
      </c>
      <c r="AC34" s="400">
        <v>32</v>
      </c>
      <c r="AD34" s="400">
        <v>30</v>
      </c>
      <c r="AE34" s="400">
        <v>30</v>
      </c>
      <c r="AF34" s="400">
        <v>12</v>
      </c>
      <c r="AG34" s="400">
        <v>15</v>
      </c>
      <c r="AH34" s="400">
        <v>17</v>
      </c>
      <c r="AI34" s="400">
        <v>18</v>
      </c>
      <c r="AJ34" s="400">
        <v>17</v>
      </c>
      <c r="AK34" s="400">
        <v>15</v>
      </c>
      <c r="AL34" s="400">
        <v>15</v>
      </c>
      <c r="AM34" s="400">
        <v>14</v>
      </c>
      <c r="AN34" s="400">
        <v>14</v>
      </c>
      <c r="AO34" s="400">
        <v>17</v>
      </c>
      <c r="AP34" s="400">
        <v>15</v>
      </c>
      <c r="AQ34" s="400">
        <v>12</v>
      </c>
      <c r="AR34" s="400">
        <v>13</v>
      </c>
      <c r="AS34" s="400">
        <v>13</v>
      </c>
      <c r="AT34" s="400">
        <v>15</v>
      </c>
      <c r="AU34" s="400">
        <v>16</v>
      </c>
      <c r="AV34" s="400">
        <v>17</v>
      </c>
      <c r="AW34" s="400">
        <v>16</v>
      </c>
      <c r="AX34" s="400">
        <v>16</v>
      </c>
      <c r="AY34" s="400">
        <v>18</v>
      </c>
      <c r="AZ34" s="400">
        <v>20</v>
      </c>
      <c r="BA34" s="400">
        <v>20</v>
      </c>
      <c r="BB34" s="400">
        <v>23</v>
      </c>
      <c r="BC34" s="400">
        <v>27</v>
      </c>
      <c r="BD34" s="400">
        <v>31</v>
      </c>
      <c r="BE34" s="400">
        <v>28</v>
      </c>
      <c r="BF34" s="400">
        <v>24</v>
      </c>
      <c r="BG34" s="400">
        <v>20</v>
      </c>
      <c r="BH34" s="400">
        <v>25</v>
      </c>
      <c r="BI34" s="400">
        <v>28</v>
      </c>
      <c r="BJ34" s="400">
        <v>30</v>
      </c>
      <c r="BK34" s="400">
        <v>31</v>
      </c>
      <c r="BL34" s="400">
        <v>33</v>
      </c>
      <c r="BM34" s="400">
        <v>0</v>
      </c>
    </row>
    <row r="35" spans="1:65" ht="16" thickBot="1" x14ac:dyDescent="0.4">
      <c r="A35" s="401" t="s">
        <v>922</v>
      </c>
      <c r="B35" s="401">
        <v>1</v>
      </c>
      <c r="C35" s="401">
        <v>1</v>
      </c>
      <c r="D35" s="401">
        <v>1</v>
      </c>
      <c r="E35" s="401">
        <v>1</v>
      </c>
      <c r="F35" s="401">
        <v>1</v>
      </c>
      <c r="G35" s="401">
        <v>10</v>
      </c>
      <c r="H35" s="401">
        <v>12</v>
      </c>
      <c r="I35" s="401">
        <v>17</v>
      </c>
      <c r="J35" s="401">
        <v>20</v>
      </c>
      <c r="K35" s="401">
        <v>23</v>
      </c>
      <c r="L35" s="401">
        <v>32</v>
      </c>
      <c r="M35" s="401">
        <v>38</v>
      </c>
      <c r="N35" s="401">
        <v>54</v>
      </c>
      <c r="O35" s="401">
        <v>57</v>
      </c>
      <c r="P35" s="401">
        <v>65</v>
      </c>
      <c r="Q35" s="401">
        <v>64</v>
      </c>
      <c r="R35" s="401">
        <v>60</v>
      </c>
      <c r="S35" s="401">
        <v>35</v>
      </c>
      <c r="T35" s="401">
        <v>23</v>
      </c>
      <c r="U35" s="401">
        <v>14</v>
      </c>
      <c r="V35" s="401">
        <v>11</v>
      </c>
      <c r="W35" s="401">
        <v>11</v>
      </c>
      <c r="X35" s="401">
        <v>10</v>
      </c>
      <c r="Y35" s="401">
        <v>10</v>
      </c>
      <c r="Z35" s="401">
        <v>11</v>
      </c>
      <c r="AA35" s="401">
        <v>11</v>
      </c>
      <c r="AB35" s="401">
        <v>13</v>
      </c>
      <c r="AC35" s="401">
        <v>12</v>
      </c>
      <c r="AD35" s="401">
        <v>13</v>
      </c>
      <c r="AE35" s="401">
        <v>13</v>
      </c>
      <c r="AF35" s="401">
        <v>2</v>
      </c>
      <c r="AG35" s="401">
        <v>1</v>
      </c>
      <c r="AH35" s="401">
        <v>1</v>
      </c>
      <c r="AI35" s="401">
        <v>2</v>
      </c>
      <c r="AJ35" s="401">
        <v>2</v>
      </c>
      <c r="AK35" s="401">
        <v>3</v>
      </c>
      <c r="AL35" s="401">
        <v>3</v>
      </c>
      <c r="AM35" s="401">
        <v>5</v>
      </c>
      <c r="AN35" s="401">
        <v>5</v>
      </c>
      <c r="AO35" s="401">
        <v>5</v>
      </c>
      <c r="AP35" s="401">
        <v>5</v>
      </c>
      <c r="AQ35" s="401">
        <v>6</v>
      </c>
      <c r="AR35" s="401">
        <v>5</v>
      </c>
      <c r="AS35" s="401">
        <v>6</v>
      </c>
      <c r="AT35" s="401">
        <v>5</v>
      </c>
      <c r="AU35" s="401">
        <v>5</v>
      </c>
      <c r="AV35" s="401">
        <v>5</v>
      </c>
      <c r="AW35" s="401">
        <v>7</v>
      </c>
      <c r="AX35" s="401">
        <v>7</v>
      </c>
      <c r="AY35" s="401">
        <v>7</v>
      </c>
      <c r="AZ35" s="401">
        <v>7</v>
      </c>
      <c r="BA35" s="401">
        <v>6</v>
      </c>
      <c r="BB35" s="401">
        <v>6</v>
      </c>
      <c r="BC35" s="401">
        <v>4</v>
      </c>
      <c r="BD35" s="401">
        <v>4</v>
      </c>
      <c r="BE35" s="401">
        <v>5</v>
      </c>
      <c r="BF35" s="401">
        <v>5</v>
      </c>
      <c r="BG35" s="401">
        <v>6</v>
      </c>
      <c r="BH35" s="401">
        <v>6</v>
      </c>
      <c r="BI35" s="401">
        <v>6</v>
      </c>
      <c r="BJ35" s="401">
        <v>6</v>
      </c>
      <c r="BK35" s="401">
        <v>6</v>
      </c>
      <c r="BL35" s="401">
        <v>6</v>
      </c>
      <c r="BM35" s="401">
        <v>0</v>
      </c>
    </row>
    <row r="36" spans="1:65" x14ac:dyDescent="0.35">
      <c r="A36" s="402" t="s">
        <v>0</v>
      </c>
      <c r="B36" s="402">
        <v>3372</v>
      </c>
      <c r="C36" s="402">
        <v>3128</v>
      </c>
      <c r="D36" s="402">
        <v>3023</v>
      </c>
      <c r="E36" s="402">
        <v>2792</v>
      </c>
      <c r="F36" s="402">
        <v>2602</v>
      </c>
      <c r="G36" s="402">
        <v>2435</v>
      </c>
      <c r="H36" s="402">
        <v>2283</v>
      </c>
      <c r="I36" s="402">
        <v>2106</v>
      </c>
      <c r="J36" s="402">
        <v>1948</v>
      </c>
      <c r="K36" s="402">
        <v>1877</v>
      </c>
      <c r="L36" s="402">
        <v>1785</v>
      </c>
      <c r="M36" s="402">
        <v>1682</v>
      </c>
      <c r="N36" s="402">
        <v>1717</v>
      </c>
      <c r="O36" s="402">
        <v>1608</v>
      </c>
      <c r="P36" s="402">
        <v>1566</v>
      </c>
      <c r="Q36" s="402">
        <v>1654</v>
      </c>
      <c r="R36" s="402">
        <v>1721</v>
      </c>
      <c r="S36" s="402">
        <v>1802</v>
      </c>
      <c r="T36" s="402">
        <v>1785</v>
      </c>
      <c r="U36" s="402">
        <v>2191</v>
      </c>
      <c r="V36" s="402">
        <v>2776</v>
      </c>
      <c r="W36" s="402">
        <v>3320</v>
      </c>
      <c r="X36" s="402">
        <v>3801</v>
      </c>
      <c r="Y36" s="402">
        <v>4478</v>
      </c>
      <c r="Z36" s="402">
        <v>3444</v>
      </c>
      <c r="AA36" s="402">
        <v>3435</v>
      </c>
      <c r="AB36" s="402">
        <v>2717</v>
      </c>
      <c r="AC36" s="402">
        <v>2598</v>
      </c>
      <c r="AD36" s="402">
        <v>2348</v>
      </c>
      <c r="AE36" s="402">
        <v>2517</v>
      </c>
      <c r="AF36" s="402">
        <v>2331</v>
      </c>
      <c r="AG36" s="402">
        <v>2297</v>
      </c>
      <c r="AH36" s="402">
        <v>2646</v>
      </c>
      <c r="AI36" s="402">
        <v>2314</v>
      </c>
      <c r="AJ36" s="402">
        <v>1897</v>
      </c>
      <c r="AK36" s="402">
        <v>1511</v>
      </c>
      <c r="AL36" s="402">
        <v>1310</v>
      </c>
      <c r="AM36" s="402">
        <v>1521</v>
      </c>
      <c r="AN36" s="402">
        <v>1662</v>
      </c>
      <c r="AO36" s="402">
        <v>1497</v>
      </c>
      <c r="AP36" s="402">
        <v>1448</v>
      </c>
      <c r="AQ36" s="402">
        <v>1128</v>
      </c>
      <c r="AR36" s="402">
        <v>1127</v>
      </c>
      <c r="AS36" s="402">
        <v>1239</v>
      </c>
      <c r="AT36" s="402">
        <v>1171</v>
      </c>
      <c r="AU36" s="402">
        <v>1013</v>
      </c>
      <c r="AV36" s="402">
        <v>1564</v>
      </c>
      <c r="AW36" s="402">
        <v>1713</v>
      </c>
      <c r="AX36" s="402">
        <v>1892</v>
      </c>
      <c r="AY36" s="402">
        <v>1955</v>
      </c>
      <c r="AZ36" s="402">
        <v>2226</v>
      </c>
      <c r="BA36" s="402">
        <v>2337</v>
      </c>
      <c r="BB36" s="402">
        <v>2678</v>
      </c>
      <c r="BC36" s="402">
        <v>2826</v>
      </c>
      <c r="BD36" s="402">
        <v>2535</v>
      </c>
      <c r="BE36" s="402">
        <v>2771</v>
      </c>
      <c r="BF36" s="402">
        <v>3221</v>
      </c>
      <c r="BG36" s="402">
        <v>3314</v>
      </c>
      <c r="BH36" s="402">
        <v>3974</v>
      </c>
      <c r="BI36" s="402">
        <v>2730</v>
      </c>
      <c r="BJ36" s="402">
        <v>2282</v>
      </c>
      <c r="BK36" s="402">
        <v>3056</v>
      </c>
      <c r="BL36" s="402">
        <v>3341</v>
      </c>
      <c r="BM36" s="402">
        <v>0</v>
      </c>
    </row>
    <row r="37" spans="1:65" x14ac:dyDescent="0.35">
      <c r="A37" s="398" t="s">
        <v>917</v>
      </c>
      <c r="B37" s="399"/>
      <c r="C37" s="399"/>
      <c r="D37" s="399"/>
      <c r="E37" s="399"/>
      <c r="F37" s="399"/>
      <c r="G37" s="399"/>
      <c r="H37" s="399"/>
      <c r="I37" s="399"/>
      <c r="J37" s="399"/>
      <c r="K37" s="399"/>
      <c r="L37" s="399"/>
      <c r="M37" s="399"/>
      <c r="N37" s="399"/>
      <c r="O37" s="399"/>
      <c r="P37" s="399"/>
      <c r="Q37" s="399"/>
      <c r="R37" s="399"/>
      <c r="S37" s="399"/>
      <c r="T37" s="399"/>
      <c r="U37" s="399"/>
      <c r="V37" s="399"/>
      <c r="W37" s="399"/>
      <c r="X37" s="399"/>
      <c r="Y37" s="399"/>
      <c r="Z37" s="399"/>
      <c r="AA37" s="399"/>
      <c r="AB37" s="399"/>
      <c r="AC37" s="399"/>
      <c r="AD37" s="399"/>
      <c r="AE37" s="399"/>
      <c r="AF37" s="399"/>
      <c r="AG37" s="399"/>
      <c r="AH37" s="399"/>
      <c r="AI37" s="399"/>
      <c r="AJ37" s="399"/>
      <c r="AK37" s="399"/>
      <c r="AL37" s="399"/>
      <c r="AM37" s="399"/>
      <c r="AN37" s="399"/>
      <c r="AO37" s="399"/>
      <c r="AP37" s="399"/>
      <c r="AQ37" s="399"/>
      <c r="AR37" s="399"/>
      <c r="AS37" s="399"/>
      <c r="AT37" s="399"/>
      <c r="AU37" s="399"/>
      <c r="AV37" s="399"/>
      <c r="AW37" s="399"/>
      <c r="AX37" s="399"/>
      <c r="AY37" s="399"/>
      <c r="AZ37" s="399"/>
      <c r="BA37" s="399"/>
      <c r="BB37" s="399"/>
      <c r="BC37" s="399"/>
      <c r="BD37" s="399"/>
      <c r="BE37" s="399"/>
      <c r="BF37" s="399"/>
      <c r="BG37" s="399"/>
      <c r="BH37" s="399"/>
      <c r="BI37" s="399"/>
      <c r="BJ37" s="399"/>
      <c r="BK37" s="399"/>
      <c r="BL37" s="399"/>
      <c r="BM37" s="399"/>
    </row>
    <row r="38" spans="1:65" x14ac:dyDescent="0.35">
      <c r="A38" s="400" t="s">
        <v>919</v>
      </c>
      <c r="B38" s="400">
        <v>38</v>
      </c>
      <c r="C38" s="400">
        <v>54</v>
      </c>
      <c r="D38" s="400">
        <v>46</v>
      </c>
      <c r="E38" s="400">
        <v>30</v>
      </c>
      <c r="F38" s="400">
        <v>7</v>
      </c>
      <c r="G38" s="400">
        <v>13</v>
      </c>
      <c r="H38" s="400">
        <v>46</v>
      </c>
      <c r="I38" s="400">
        <v>39</v>
      </c>
      <c r="J38" s="400">
        <v>20</v>
      </c>
      <c r="K38" s="400">
        <v>64</v>
      </c>
      <c r="L38" s="400">
        <v>33</v>
      </c>
      <c r="M38" s="400">
        <v>58</v>
      </c>
      <c r="N38" s="400">
        <v>90</v>
      </c>
      <c r="O38" s="400">
        <v>76</v>
      </c>
      <c r="P38" s="400">
        <v>78</v>
      </c>
      <c r="Q38" s="400">
        <v>62</v>
      </c>
      <c r="R38" s="400">
        <v>0</v>
      </c>
      <c r="S38" s="400">
        <v>0</v>
      </c>
      <c r="T38" s="400">
        <v>0</v>
      </c>
      <c r="U38" s="400">
        <v>0</v>
      </c>
      <c r="V38" s="400">
        <v>0</v>
      </c>
      <c r="W38" s="400">
        <v>0</v>
      </c>
      <c r="X38" s="400">
        <v>0</v>
      </c>
      <c r="Y38" s="400">
        <v>0</v>
      </c>
      <c r="Z38" s="400">
        <v>0</v>
      </c>
      <c r="AA38" s="400">
        <v>5</v>
      </c>
      <c r="AB38" s="400">
        <v>0</v>
      </c>
      <c r="AC38" s="400">
        <v>0</v>
      </c>
      <c r="AD38" s="400">
        <v>0</v>
      </c>
      <c r="AE38" s="400">
        <v>0</v>
      </c>
      <c r="AF38" s="400">
        <v>2</v>
      </c>
      <c r="AG38" s="400">
        <v>0</v>
      </c>
      <c r="AH38" s="400">
        <v>2</v>
      </c>
      <c r="AI38" s="400">
        <v>3</v>
      </c>
      <c r="AJ38" s="400">
        <v>0</v>
      </c>
      <c r="AK38" s="400">
        <v>0</v>
      </c>
      <c r="AL38" s="400">
        <v>0</v>
      </c>
      <c r="AM38" s="400">
        <v>0</v>
      </c>
      <c r="AN38" s="400">
        <v>0</v>
      </c>
      <c r="AO38" s="400">
        <v>0</v>
      </c>
      <c r="AP38" s="400">
        <v>0</v>
      </c>
      <c r="AQ38" s="400">
        <v>0</v>
      </c>
      <c r="AR38" s="400">
        <v>0</v>
      </c>
      <c r="AS38" s="400">
        <v>0</v>
      </c>
      <c r="AT38" s="400">
        <v>0</v>
      </c>
      <c r="AU38" s="400">
        <v>0</v>
      </c>
      <c r="AV38" s="400">
        <v>0</v>
      </c>
      <c r="AW38" s="400">
        <v>0</v>
      </c>
      <c r="AX38" s="400"/>
      <c r="AY38" s="400"/>
      <c r="AZ38" s="400">
        <v>0</v>
      </c>
      <c r="BA38" s="400">
        <v>0</v>
      </c>
      <c r="BB38" s="400">
        <v>0</v>
      </c>
      <c r="BC38" s="400">
        <v>0</v>
      </c>
      <c r="BD38" s="400">
        <v>0</v>
      </c>
      <c r="BE38" s="400">
        <v>0</v>
      </c>
      <c r="BF38" s="400">
        <v>0</v>
      </c>
      <c r="BG38" s="400">
        <v>0</v>
      </c>
      <c r="BH38" s="400">
        <v>0</v>
      </c>
      <c r="BI38" s="400">
        <v>0</v>
      </c>
      <c r="BJ38" s="400">
        <v>0</v>
      </c>
      <c r="BK38" s="400">
        <v>0</v>
      </c>
      <c r="BL38" s="400">
        <v>0</v>
      </c>
      <c r="BM38" s="400">
        <v>0</v>
      </c>
    </row>
    <row r="39" spans="1:65" x14ac:dyDescent="0.35">
      <c r="A39" s="400" t="s">
        <v>920</v>
      </c>
      <c r="B39" s="400">
        <v>49</v>
      </c>
      <c r="C39" s="400">
        <v>52</v>
      </c>
      <c r="D39" s="400">
        <v>52</v>
      </c>
      <c r="E39" s="400">
        <v>30</v>
      </c>
      <c r="F39" s="400">
        <v>36</v>
      </c>
      <c r="G39" s="400">
        <v>22</v>
      </c>
      <c r="H39" s="400">
        <v>10</v>
      </c>
      <c r="I39" s="400">
        <v>10</v>
      </c>
      <c r="J39" s="400">
        <v>10</v>
      </c>
      <c r="K39" s="400">
        <v>10</v>
      </c>
      <c r="L39" s="400">
        <v>6</v>
      </c>
      <c r="M39" s="400">
        <v>6</v>
      </c>
      <c r="N39" s="400">
        <v>3</v>
      </c>
      <c r="O39" s="400">
        <v>0</v>
      </c>
      <c r="P39" s="400">
        <v>0</v>
      </c>
      <c r="Q39" s="400">
        <v>0</v>
      </c>
      <c r="R39" s="400">
        <v>0</v>
      </c>
      <c r="S39" s="400">
        <v>0</v>
      </c>
      <c r="T39" s="400">
        <v>0</v>
      </c>
      <c r="U39" s="400">
        <v>0</v>
      </c>
      <c r="V39" s="400">
        <v>0</v>
      </c>
      <c r="W39" s="400">
        <v>0</v>
      </c>
      <c r="X39" s="400">
        <v>0</v>
      </c>
      <c r="Y39" s="400">
        <v>0</v>
      </c>
      <c r="Z39" s="400">
        <v>0</v>
      </c>
      <c r="AA39" s="400">
        <v>0</v>
      </c>
      <c r="AB39" s="400">
        <v>0</v>
      </c>
      <c r="AC39" s="400">
        <v>0</v>
      </c>
      <c r="AD39" s="400">
        <v>0</v>
      </c>
      <c r="AE39" s="400">
        <v>0</v>
      </c>
      <c r="AF39" s="400">
        <v>0</v>
      </c>
      <c r="AG39" s="400">
        <v>0</v>
      </c>
      <c r="AH39" s="400">
        <v>0</v>
      </c>
      <c r="AI39" s="400">
        <v>0</v>
      </c>
      <c r="AJ39" s="400">
        <v>0</v>
      </c>
      <c r="AK39" s="400">
        <v>0</v>
      </c>
      <c r="AL39" s="400">
        <v>0</v>
      </c>
      <c r="AM39" s="400">
        <v>0</v>
      </c>
      <c r="AN39" s="400">
        <v>0</v>
      </c>
      <c r="AO39" s="400">
        <v>0</v>
      </c>
      <c r="AP39" s="400">
        <v>0</v>
      </c>
      <c r="AQ39" s="400">
        <v>0</v>
      </c>
      <c r="AR39" s="400">
        <v>0</v>
      </c>
      <c r="AS39" s="400">
        <v>0</v>
      </c>
      <c r="AT39" s="400">
        <v>0</v>
      </c>
      <c r="AU39" s="400">
        <v>0</v>
      </c>
      <c r="AV39" s="400">
        <v>0</v>
      </c>
      <c r="AW39" s="400">
        <v>0</v>
      </c>
      <c r="AX39" s="400"/>
      <c r="AY39" s="400"/>
      <c r="AZ39" s="400">
        <v>0</v>
      </c>
      <c r="BA39" s="400">
        <v>0</v>
      </c>
      <c r="BB39" s="400">
        <v>0</v>
      </c>
      <c r="BC39" s="400">
        <v>0</v>
      </c>
      <c r="BD39" s="400">
        <v>0</v>
      </c>
      <c r="BE39" s="400">
        <v>0</v>
      </c>
      <c r="BF39" s="400">
        <v>0</v>
      </c>
      <c r="BG39" s="400">
        <v>0</v>
      </c>
      <c r="BH39" s="400">
        <v>0</v>
      </c>
      <c r="BI39" s="400">
        <v>0</v>
      </c>
      <c r="BJ39" s="400">
        <v>0</v>
      </c>
      <c r="BK39" s="400">
        <v>0</v>
      </c>
      <c r="BL39" s="400">
        <v>0</v>
      </c>
      <c r="BM39" s="400">
        <v>0</v>
      </c>
    </row>
    <row r="40" spans="1:65" x14ac:dyDescent="0.35">
      <c r="A40" s="400" t="s">
        <v>921</v>
      </c>
      <c r="B40" s="400">
        <v>0</v>
      </c>
      <c r="C40" s="400">
        <v>0</v>
      </c>
      <c r="D40" s="400">
        <v>0</v>
      </c>
      <c r="E40" s="400">
        <v>22</v>
      </c>
      <c r="F40" s="400">
        <v>26</v>
      </c>
      <c r="G40" s="400">
        <v>30</v>
      </c>
      <c r="H40" s="400">
        <v>33</v>
      </c>
      <c r="I40" s="400">
        <v>21</v>
      </c>
      <c r="J40" s="400">
        <v>21</v>
      </c>
      <c r="K40" s="400">
        <v>21</v>
      </c>
      <c r="L40" s="400">
        <v>21</v>
      </c>
      <c r="M40" s="400">
        <v>0</v>
      </c>
      <c r="N40" s="400">
        <v>0</v>
      </c>
      <c r="O40" s="400">
        <v>0</v>
      </c>
      <c r="P40" s="400">
        <v>0</v>
      </c>
      <c r="Q40" s="400">
        <v>0</v>
      </c>
      <c r="R40" s="400">
        <v>0</v>
      </c>
      <c r="S40" s="400">
        <v>0</v>
      </c>
      <c r="T40" s="400">
        <v>0</v>
      </c>
      <c r="U40" s="400">
        <v>0</v>
      </c>
      <c r="V40" s="400">
        <v>0</v>
      </c>
      <c r="W40" s="400">
        <v>0</v>
      </c>
      <c r="X40" s="400">
        <v>0</v>
      </c>
      <c r="Y40" s="400">
        <v>0</v>
      </c>
      <c r="Z40" s="400">
        <v>0</v>
      </c>
      <c r="AA40" s="400">
        <v>0</v>
      </c>
      <c r="AB40" s="400">
        <v>0</v>
      </c>
      <c r="AC40" s="400">
        <v>0</v>
      </c>
      <c r="AD40" s="400">
        <v>0</v>
      </c>
      <c r="AE40" s="400">
        <v>0</v>
      </c>
      <c r="AF40" s="400">
        <v>0</v>
      </c>
      <c r="AG40" s="400">
        <v>0</v>
      </c>
      <c r="AH40" s="400">
        <v>0</v>
      </c>
      <c r="AI40" s="400">
        <v>0</v>
      </c>
      <c r="AJ40" s="400">
        <v>0</v>
      </c>
      <c r="AK40" s="400">
        <v>0</v>
      </c>
      <c r="AL40" s="400">
        <v>0</v>
      </c>
      <c r="AM40" s="400">
        <v>0</v>
      </c>
      <c r="AN40" s="400">
        <v>0</v>
      </c>
      <c r="AO40" s="400">
        <v>0</v>
      </c>
      <c r="AP40" s="400">
        <v>0</v>
      </c>
      <c r="AQ40" s="400">
        <v>0</v>
      </c>
      <c r="AR40" s="400">
        <v>0</v>
      </c>
      <c r="AS40" s="400">
        <v>0</v>
      </c>
      <c r="AT40" s="400">
        <v>0</v>
      </c>
      <c r="AU40" s="400">
        <v>0</v>
      </c>
      <c r="AV40" s="400">
        <v>0</v>
      </c>
      <c r="AW40" s="400">
        <v>0</v>
      </c>
      <c r="AX40" s="400"/>
      <c r="AY40" s="400"/>
      <c r="AZ40" s="400">
        <v>0</v>
      </c>
      <c r="BA40" s="400">
        <v>0</v>
      </c>
      <c r="BB40" s="400">
        <v>0</v>
      </c>
      <c r="BC40" s="400">
        <v>0</v>
      </c>
      <c r="BD40" s="400">
        <v>0</v>
      </c>
      <c r="BE40" s="400">
        <v>0</v>
      </c>
      <c r="BF40" s="400">
        <v>0</v>
      </c>
      <c r="BG40" s="400">
        <v>0</v>
      </c>
      <c r="BH40" s="400">
        <v>0</v>
      </c>
      <c r="BI40" s="400">
        <v>0</v>
      </c>
      <c r="BJ40" s="400">
        <v>0</v>
      </c>
      <c r="BK40" s="400">
        <v>0</v>
      </c>
      <c r="BL40" s="400">
        <v>0</v>
      </c>
      <c r="BM40" s="400">
        <v>0</v>
      </c>
    </row>
    <row r="41" spans="1:65" ht="16" thickBot="1" x14ac:dyDescent="0.4">
      <c r="A41" s="401" t="s">
        <v>922</v>
      </c>
      <c r="B41" s="401">
        <v>0</v>
      </c>
      <c r="C41" s="401">
        <v>0</v>
      </c>
      <c r="D41" s="401">
        <v>0</v>
      </c>
      <c r="E41" s="401">
        <v>0</v>
      </c>
      <c r="F41" s="401">
        <v>0</v>
      </c>
      <c r="G41" s="401">
        <v>0</v>
      </c>
      <c r="H41" s="401">
        <v>0</v>
      </c>
      <c r="I41" s="401">
        <v>0</v>
      </c>
      <c r="J41" s="401">
        <v>0</v>
      </c>
      <c r="K41" s="401">
        <v>0</v>
      </c>
      <c r="L41" s="401">
        <v>0</v>
      </c>
      <c r="M41" s="401">
        <v>0</v>
      </c>
      <c r="N41" s="401">
        <v>0</v>
      </c>
      <c r="O41" s="401">
        <v>0</v>
      </c>
      <c r="P41" s="401">
        <v>0</v>
      </c>
      <c r="Q41" s="401">
        <v>0</v>
      </c>
      <c r="R41" s="401">
        <v>0</v>
      </c>
      <c r="S41" s="401">
        <v>0</v>
      </c>
      <c r="T41" s="401">
        <v>0</v>
      </c>
      <c r="U41" s="401">
        <v>0</v>
      </c>
      <c r="V41" s="401">
        <v>0</v>
      </c>
      <c r="W41" s="401">
        <v>0</v>
      </c>
      <c r="X41" s="401">
        <v>0</v>
      </c>
      <c r="Y41" s="401">
        <v>0</v>
      </c>
      <c r="Z41" s="401">
        <v>0</v>
      </c>
      <c r="AA41" s="401">
        <v>0</v>
      </c>
      <c r="AB41" s="401">
        <v>0</v>
      </c>
      <c r="AC41" s="401">
        <v>0</v>
      </c>
      <c r="AD41" s="401">
        <v>0</v>
      </c>
      <c r="AE41" s="401">
        <v>0</v>
      </c>
      <c r="AF41" s="401">
        <v>0</v>
      </c>
      <c r="AG41" s="401">
        <v>0</v>
      </c>
      <c r="AH41" s="401">
        <v>0</v>
      </c>
      <c r="AI41" s="401">
        <v>0</v>
      </c>
      <c r="AJ41" s="401">
        <v>0</v>
      </c>
      <c r="AK41" s="401">
        <v>0</v>
      </c>
      <c r="AL41" s="401">
        <v>0</v>
      </c>
      <c r="AM41" s="401">
        <v>0</v>
      </c>
      <c r="AN41" s="401">
        <v>0</v>
      </c>
      <c r="AO41" s="401">
        <v>0</v>
      </c>
      <c r="AP41" s="401">
        <v>0</v>
      </c>
      <c r="AQ41" s="401">
        <v>0</v>
      </c>
      <c r="AR41" s="401">
        <v>0</v>
      </c>
      <c r="AS41" s="401">
        <v>0</v>
      </c>
      <c r="AT41" s="401">
        <v>0</v>
      </c>
      <c r="AU41" s="401">
        <v>0</v>
      </c>
      <c r="AV41" s="401">
        <v>0</v>
      </c>
      <c r="AW41" s="401">
        <v>0</v>
      </c>
      <c r="AX41" s="401"/>
      <c r="AY41" s="401"/>
      <c r="AZ41" s="401">
        <v>0</v>
      </c>
      <c r="BA41" s="401">
        <v>0</v>
      </c>
      <c r="BB41" s="401">
        <v>0</v>
      </c>
      <c r="BC41" s="401">
        <v>0</v>
      </c>
      <c r="BD41" s="401">
        <v>0</v>
      </c>
      <c r="BE41" s="401">
        <v>0</v>
      </c>
      <c r="BF41" s="401">
        <v>0</v>
      </c>
      <c r="BG41" s="401">
        <v>0</v>
      </c>
      <c r="BH41" s="401">
        <v>0</v>
      </c>
      <c r="BI41" s="401">
        <v>0</v>
      </c>
      <c r="BJ41" s="401">
        <v>0</v>
      </c>
      <c r="BK41" s="401">
        <v>0</v>
      </c>
      <c r="BL41" s="401">
        <v>0</v>
      </c>
      <c r="BM41" s="401">
        <v>0</v>
      </c>
    </row>
    <row r="42" spans="1:65" x14ac:dyDescent="0.35">
      <c r="A42" s="402" t="s">
        <v>0</v>
      </c>
      <c r="B42" s="402">
        <v>87</v>
      </c>
      <c r="C42" s="402">
        <v>106</v>
      </c>
      <c r="D42" s="402">
        <v>98</v>
      </c>
      <c r="E42" s="402">
        <v>82</v>
      </c>
      <c r="F42" s="402">
        <v>69</v>
      </c>
      <c r="G42" s="402">
        <v>65</v>
      </c>
      <c r="H42" s="402">
        <v>89</v>
      </c>
      <c r="I42" s="402">
        <v>70</v>
      </c>
      <c r="J42" s="402">
        <v>51</v>
      </c>
      <c r="K42" s="402">
        <v>95</v>
      </c>
      <c r="L42" s="402">
        <v>60</v>
      </c>
      <c r="M42" s="402">
        <v>64</v>
      </c>
      <c r="N42" s="402">
        <v>93</v>
      </c>
      <c r="O42" s="402">
        <v>76</v>
      </c>
      <c r="P42" s="402">
        <v>78</v>
      </c>
      <c r="Q42" s="402">
        <v>62</v>
      </c>
      <c r="R42" s="402">
        <v>0</v>
      </c>
      <c r="S42" s="402">
        <v>0</v>
      </c>
      <c r="T42" s="402">
        <v>0</v>
      </c>
      <c r="U42" s="402">
        <v>0</v>
      </c>
      <c r="V42" s="402">
        <v>0</v>
      </c>
      <c r="W42" s="402">
        <v>0</v>
      </c>
      <c r="X42" s="402">
        <v>0</v>
      </c>
      <c r="Y42" s="402">
        <v>0</v>
      </c>
      <c r="Z42" s="402">
        <v>0</v>
      </c>
      <c r="AA42" s="402">
        <v>5</v>
      </c>
      <c r="AB42" s="402">
        <v>0</v>
      </c>
      <c r="AC42" s="402">
        <v>0</v>
      </c>
      <c r="AD42" s="402">
        <v>0</v>
      </c>
      <c r="AE42" s="402">
        <v>0</v>
      </c>
      <c r="AF42" s="402">
        <v>2</v>
      </c>
      <c r="AG42" s="402">
        <v>0</v>
      </c>
      <c r="AH42" s="402">
        <v>2</v>
      </c>
      <c r="AI42" s="402">
        <v>3</v>
      </c>
      <c r="AJ42" s="402">
        <v>0</v>
      </c>
      <c r="AK42" s="402">
        <v>0</v>
      </c>
      <c r="AL42" s="402">
        <v>0</v>
      </c>
      <c r="AM42" s="402">
        <v>0</v>
      </c>
      <c r="AN42" s="402">
        <v>0</v>
      </c>
      <c r="AO42" s="402">
        <v>0</v>
      </c>
      <c r="AP42" s="402">
        <v>0</v>
      </c>
      <c r="AQ42" s="402">
        <v>0</v>
      </c>
      <c r="AR42" s="402">
        <v>0</v>
      </c>
      <c r="AS42" s="402">
        <v>0</v>
      </c>
      <c r="AT42" s="402">
        <v>0</v>
      </c>
      <c r="AU42" s="402">
        <v>0</v>
      </c>
      <c r="AV42" s="402">
        <v>0</v>
      </c>
      <c r="AW42" s="402">
        <v>0</v>
      </c>
      <c r="AX42" s="402"/>
      <c r="AY42" s="402"/>
      <c r="AZ42" s="402">
        <v>0</v>
      </c>
      <c r="BA42" s="402">
        <v>0</v>
      </c>
      <c r="BB42" s="402">
        <v>0</v>
      </c>
      <c r="BC42" s="402">
        <v>0</v>
      </c>
      <c r="BD42" s="402">
        <v>0</v>
      </c>
      <c r="BE42" s="402">
        <v>0</v>
      </c>
      <c r="BF42" s="402">
        <v>0</v>
      </c>
      <c r="BG42" s="402">
        <v>0</v>
      </c>
      <c r="BH42" s="402">
        <v>0</v>
      </c>
      <c r="BI42" s="402">
        <v>0</v>
      </c>
      <c r="BJ42" s="402">
        <v>0</v>
      </c>
      <c r="BK42" s="402">
        <v>0</v>
      </c>
      <c r="BL42" s="402">
        <v>0</v>
      </c>
      <c r="BM42" s="402">
        <v>0</v>
      </c>
    </row>
    <row r="43" spans="1:65" x14ac:dyDescent="0.35">
      <c r="A43" s="398" t="s">
        <v>0</v>
      </c>
      <c r="B43" s="399"/>
      <c r="C43" s="399"/>
      <c r="D43" s="399"/>
      <c r="E43" s="399"/>
      <c r="F43" s="399"/>
      <c r="G43" s="399"/>
      <c r="H43" s="399"/>
      <c r="I43" s="399"/>
      <c r="J43" s="399"/>
      <c r="K43" s="399"/>
      <c r="L43" s="399"/>
      <c r="M43" s="399"/>
      <c r="N43" s="399"/>
      <c r="O43" s="399"/>
      <c r="P43" s="399"/>
      <c r="Q43" s="399"/>
      <c r="R43" s="399"/>
      <c r="S43" s="399"/>
      <c r="T43" s="399"/>
      <c r="U43" s="399"/>
      <c r="V43" s="399"/>
      <c r="W43" s="399"/>
      <c r="X43" s="399"/>
      <c r="Y43" s="399"/>
      <c r="Z43" s="399"/>
      <c r="AA43" s="399"/>
      <c r="AB43" s="399"/>
      <c r="AC43" s="399"/>
      <c r="AD43" s="399"/>
      <c r="AE43" s="399"/>
      <c r="AF43" s="399"/>
      <c r="AG43" s="399"/>
      <c r="AH43" s="399"/>
      <c r="AI43" s="399"/>
      <c r="AJ43" s="399"/>
      <c r="AK43" s="399"/>
      <c r="AL43" s="399"/>
      <c r="AM43" s="399"/>
      <c r="AN43" s="399"/>
      <c r="AO43" s="399"/>
      <c r="AP43" s="399"/>
      <c r="AQ43" s="399"/>
      <c r="AR43" s="399"/>
      <c r="AS43" s="399"/>
      <c r="AT43" s="399"/>
      <c r="AU43" s="399"/>
      <c r="AV43" s="399"/>
      <c r="AW43" s="399"/>
      <c r="AX43" s="399"/>
      <c r="AY43" s="399"/>
      <c r="AZ43" s="399"/>
      <c r="BA43" s="399"/>
      <c r="BB43" s="399"/>
      <c r="BC43" s="399"/>
      <c r="BD43" s="399"/>
      <c r="BE43" s="399"/>
      <c r="BF43" s="399"/>
      <c r="BG43" s="399"/>
      <c r="BH43" s="399"/>
      <c r="BI43" s="399"/>
      <c r="BJ43" s="399"/>
      <c r="BK43" s="399"/>
      <c r="BL43" s="399"/>
      <c r="BM43" s="399"/>
    </row>
    <row r="44" spans="1:65" x14ac:dyDescent="0.35">
      <c r="A44" s="400" t="s">
        <v>919</v>
      </c>
      <c r="B44" s="400">
        <f t="shared" ref="B44:BM47" si="3">SUM(B20,B26,B32,B38)</f>
        <v>14505</v>
      </c>
      <c r="C44" s="400">
        <f t="shared" si="3"/>
        <v>13712</v>
      </c>
      <c r="D44" s="400">
        <f t="shared" si="3"/>
        <v>13213</v>
      </c>
      <c r="E44" s="400">
        <f t="shared" si="3"/>
        <v>12747</v>
      </c>
      <c r="F44" s="400">
        <f t="shared" si="3"/>
        <v>11954</v>
      </c>
      <c r="G44" s="400">
        <f t="shared" si="3"/>
        <v>12286</v>
      </c>
      <c r="H44" s="400">
        <f>SUM(H20,H26,H32,H38)</f>
        <v>12092</v>
      </c>
      <c r="I44" s="400">
        <f t="shared" si="3"/>
        <v>11232</v>
      </c>
      <c r="J44" s="400">
        <f t="shared" si="3"/>
        <v>11027</v>
      </c>
      <c r="K44" s="400">
        <f t="shared" si="3"/>
        <v>11457</v>
      </c>
      <c r="L44" s="400">
        <f t="shared" si="3"/>
        <v>11561</v>
      </c>
      <c r="M44" s="400">
        <f t="shared" si="3"/>
        <v>11418</v>
      </c>
      <c r="N44" s="400">
        <f t="shared" si="3"/>
        <v>10724</v>
      </c>
      <c r="O44" s="400">
        <f t="shared" si="3"/>
        <v>10978</v>
      </c>
      <c r="P44" s="400">
        <f t="shared" si="3"/>
        <v>10404</v>
      </c>
      <c r="Q44" s="400">
        <f t="shared" si="3"/>
        <v>10419</v>
      </c>
      <c r="R44" s="400">
        <f t="shared" si="3"/>
        <v>11715</v>
      </c>
      <c r="S44" s="400">
        <f t="shared" si="3"/>
        <v>12278</v>
      </c>
      <c r="T44" s="400">
        <f t="shared" si="3"/>
        <v>13390</v>
      </c>
      <c r="U44" s="400">
        <f t="shared" si="3"/>
        <v>15428</v>
      </c>
      <c r="V44" s="400">
        <f t="shared" si="3"/>
        <v>19339</v>
      </c>
      <c r="W44" s="400">
        <f t="shared" si="3"/>
        <v>22340</v>
      </c>
      <c r="X44" s="400">
        <f t="shared" si="3"/>
        <v>25016</v>
      </c>
      <c r="Y44" s="400">
        <f t="shared" si="3"/>
        <v>25982</v>
      </c>
      <c r="Z44" s="400">
        <f t="shared" si="3"/>
        <v>26124</v>
      </c>
      <c r="AA44" s="400">
        <f t="shared" si="3"/>
        <v>24432</v>
      </c>
      <c r="AB44" s="400">
        <f t="shared" si="3"/>
        <v>24808</v>
      </c>
      <c r="AC44" s="400">
        <f t="shared" si="3"/>
        <v>22935</v>
      </c>
      <c r="AD44" s="400">
        <f t="shared" si="3"/>
        <v>21236</v>
      </c>
      <c r="AE44" s="400">
        <f t="shared" si="3"/>
        <v>20892</v>
      </c>
      <c r="AF44" s="400">
        <f t="shared" si="3"/>
        <v>22902</v>
      </c>
      <c r="AG44" s="400">
        <f t="shared" si="3"/>
        <v>23522</v>
      </c>
      <c r="AH44" s="400">
        <f t="shared" si="3"/>
        <v>24642</v>
      </c>
      <c r="AI44" s="400">
        <f t="shared" si="3"/>
        <v>23034</v>
      </c>
      <c r="AJ44" s="400">
        <f t="shared" si="3"/>
        <v>22085</v>
      </c>
      <c r="AK44" s="400">
        <f t="shared" si="3"/>
        <v>21569</v>
      </c>
      <c r="AL44" s="400">
        <f t="shared" si="3"/>
        <v>20287</v>
      </c>
      <c r="AM44" s="400">
        <f t="shared" si="3"/>
        <v>21472</v>
      </c>
      <c r="AN44" s="400">
        <f t="shared" si="3"/>
        <v>20192</v>
      </c>
      <c r="AO44" s="400">
        <f t="shared" si="3"/>
        <v>18647</v>
      </c>
      <c r="AP44" s="400">
        <f t="shared" si="3"/>
        <v>20581</v>
      </c>
      <c r="AQ44" s="400">
        <f t="shared" si="3"/>
        <v>20103</v>
      </c>
      <c r="AR44" s="400">
        <f t="shared" si="3"/>
        <v>18669</v>
      </c>
      <c r="AS44" s="400">
        <f t="shared" si="3"/>
        <v>21278</v>
      </c>
      <c r="AT44" s="400">
        <f t="shared" si="3"/>
        <v>23591</v>
      </c>
      <c r="AU44" s="400">
        <f t="shared" si="3"/>
        <v>25667</v>
      </c>
      <c r="AV44" s="400">
        <f t="shared" si="3"/>
        <v>24212</v>
      </c>
      <c r="AW44" s="400">
        <f t="shared" si="3"/>
        <v>23877</v>
      </c>
      <c r="AX44" s="400">
        <f t="shared" si="3"/>
        <v>22956</v>
      </c>
      <c r="AY44" s="400">
        <f t="shared" si="3"/>
        <v>23039</v>
      </c>
      <c r="AZ44" s="400">
        <f t="shared" si="3"/>
        <v>25299</v>
      </c>
      <c r="BA44" s="400">
        <f t="shared" si="3"/>
        <v>26506</v>
      </c>
      <c r="BB44" s="400">
        <f t="shared" si="3"/>
        <v>25236</v>
      </c>
      <c r="BC44" s="400">
        <f t="shared" si="3"/>
        <v>25522</v>
      </c>
      <c r="BD44" s="400">
        <f t="shared" si="3"/>
        <v>27762</v>
      </c>
      <c r="BE44" s="400">
        <f t="shared" si="3"/>
        <v>30364</v>
      </c>
      <c r="BF44" s="400">
        <f t="shared" si="3"/>
        <v>30583</v>
      </c>
      <c r="BG44" s="400">
        <f t="shared" si="3"/>
        <v>29171</v>
      </c>
      <c r="BH44" s="400">
        <f t="shared" si="3"/>
        <v>25162</v>
      </c>
      <c r="BI44" s="400">
        <f t="shared" si="3"/>
        <v>19690</v>
      </c>
      <c r="BJ44" s="400">
        <f t="shared" si="3"/>
        <v>20453</v>
      </c>
      <c r="BK44" s="400">
        <f t="shared" si="3"/>
        <v>24908</v>
      </c>
      <c r="BL44" s="400">
        <f t="shared" si="3"/>
        <v>26325</v>
      </c>
      <c r="BM44" s="400">
        <f t="shared" si="3"/>
        <v>0</v>
      </c>
    </row>
    <row r="45" spans="1:65" x14ac:dyDescent="0.35">
      <c r="A45" s="400" t="s">
        <v>920</v>
      </c>
      <c r="B45" s="400">
        <f t="shared" si="3"/>
        <v>5219</v>
      </c>
      <c r="C45" s="400">
        <f t="shared" si="3"/>
        <v>5107</v>
      </c>
      <c r="D45" s="400">
        <f t="shared" si="3"/>
        <v>5155</v>
      </c>
      <c r="E45" s="400">
        <f t="shared" si="3"/>
        <v>5030</v>
      </c>
      <c r="F45" s="400">
        <f t="shared" si="3"/>
        <v>5051</v>
      </c>
      <c r="G45" s="400">
        <f t="shared" si="3"/>
        <v>4388</v>
      </c>
      <c r="H45" s="400">
        <f t="shared" si="3"/>
        <v>3706</v>
      </c>
      <c r="I45" s="400">
        <f t="shared" si="3"/>
        <v>2940</v>
      </c>
      <c r="J45" s="400">
        <f t="shared" si="3"/>
        <v>2537</v>
      </c>
      <c r="K45" s="400">
        <f t="shared" si="3"/>
        <v>2276</v>
      </c>
      <c r="L45" s="400">
        <f t="shared" si="3"/>
        <v>1985</v>
      </c>
      <c r="M45" s="400">
        <f t="shared" si="3"/>
        <v>1796</v>
      </c>
      <c r="N45" s="400">
        <f t="shared" si="3"/>
        <v>1617</v>
      </c>
      <c r="O45" s="400">
        <f t="shared" si="3"/>
        <v>1494</v>
      </c>
      <c r="P45" s="400">
        <f t="shared" si="3"/>
        <v>1384</v>
      </c>
      <c r="Q45" s="400">
        <f t="shared" si="3"/>
        <v>1288</v>
      </c>
      <c r="R45" s="400">
        <f t="shared" si="3"/>
        <v>1147</v>
      </c>
      <c r="S45" s="400">
        <f t="shared" si="3"/>
        <v>996</v>
      </c>
      <c r="T45" s="400">
        <f t="shared" si="3"/>
        <v>942</v>
      </c>
      <c r="U45" s="400">
        <f t="shared" si="3"/>
        <v>894</v>
      </c>
      <c r="V45" s="400">
        <f t="shared" si="3"/>
        <v>869</v>
      </c>
      <c r="W45" s="400">
        <f t="shared" si="3"/>
        <v>874</v>
      </c>
      <c r="X45" s="400">
        <f t="shared" si="3"/>
        <v>896</v>
      </c>
      <c r="Y45" s="400">
        <f t="shared" si="3"/>
        <v>876</v>
      </c>
      <c r="Z45" s="400">
        <f t="shared" si="3"/>
        <v>822</v>
      </c>
      <c r="AA45" s="400">
        <f t="shared" si="3"/>
        <v>761</v>
      </c>
      <c r="AB45" s="400">
        <f t="shared" si="3"/>
        <v>709</v>
      </c>
      <c r="AC45" s="400">
        <f t="shared" si="3"/>
        <v>693</v>
      </c>
      <c r="AD45" s="400">
        <f t="shared" si="3"/>
        <v>711</v>
      </c>
      <c r="AE45" s="400">
        <f t="shared" si="3"/>
        <v>703</v>
      </c>
      <c r="AF45" s="400">
        <f t="shared" si="3"/>
        <v>428</v>
      </c>
      <c r="AG45" s="400">
        <f t="shared" si="3"/>
        <v>455</v>
      </c>
      <c r="AH45" s="400">
        <f t="shared" si="3"/>
        <v>468</v>
      </c>
      <c r="AI45" s="400">
        <f t="shared" si="3"/>
        <v>496</v>
      </c>
      <c r="AJ45" s="400">
        <f t="shared" si="3"/>
        <v>499</v>
      </c>
      <c r="AK45" s="400">
        <f t="shared" si="3"/>
        <v>538</v>
      </c>
      <c r="AL45" s="400">
        <f t="shared" si="3"/>
        <v>595</v>
      </c>
      <c r="AM45" s="400">
        <f t="shared" si="3"/>
        <v>662</v>
      </c>
      <c r="AN45" s="400">
        <f t="shared" si="3"/>
        <v>682</v>
      </c>
      <c r="AO45" s="400">
        <f t="shared" si="3"/>
        <v>677</v>
      </c>
      <c r="AP45" s="400">
        <f t="shared" si="3"/>
        <v>660</v>
      </c>
      <c r="AQ45" s="400">
        <f t="shared" si="3"/>
        <v>665</v>
      </c>
      <c r="AR45" s="400">
        <f t="shared" si="3"/>
        <v>649</v>
      </c>
      <c r="AS45" s="400">
        <f t="shared" si="3"/>
        <v>620</v>
      </c>
      <c r="AT45" s="400">
        <f t="shared" si="3"/>
        <v>646</v>
      </c>
      <c r="AU45" s="400">
        <f t="shared" si="3"/>
        <v>675</v>
      </c>
      <c r="AV45" s="400">
        <f t="shared" si="3"/>
        <v>671</v>
      </c>
      <c r="AW45" s="400">
        <f t="shared" si="3"/>
        <v>667</v>
      </c>
      <c r="AX45" s="400">
        <f t="shared" si="3"/>
        <v>678</v>
      </c>
      <c r="AY45" s="400">
        <f t="shared" si="3"/>
        <v>687</v>
      </c>
      <c r="AZ45" s="400">
        <f t="shared" si="3"/>
        <v>685</v>
      </c>
      <c r="BA45" s="400">
        <f t="shared" si="3"/>
        <v>677</v>
      </c>
      <c r="BB45" s="400">
        <f t="shared" si="3"/>
        <v>756</v>
      </c>
      <c r="BC45" s="400">
        <f t="shared" si="3"/>
        <v>815</v>
      </c>
      <c r="BD45" s="400">
        <f t="shared" si="3"/>
        <v>852</v>
      </c>
      <c r="BE45" s="400">
        <f t="shared" si="3"/>
        <v>979</v>
      </c>
      <c r="BF45" s="400">
        <f t="shared" si="3"/>
        <v>1017</v>
      </c>
      <c r="BG45" s="400">
        <f t="shared" si="3"/>
        <v>1103</v>
      </c>
      <c r="BH45" s="400">
        <f t="shared" si="3"/>
        <v>1070</v>
      </c>
      <c r="BI45" s="400">
        <f t="shared" si="3"/>
        <v>952</v>
      </c>
      <c r="BJ45" s="400">
        <f t="shared" si="3"/>
        <v>953</v>
      </c>
      <c r="BK45" s="400">
        <f t="shared" si="3"/>
        <v>927</v>
      </c>
      <c r="BL45" s="400">
        <f t="shared" si="3"/>
        <v>947</v>
      </c>
      <c r="BM45" s="400">
        <f t="shared" si="3"/>
        <v>0</v>
      </c>
    </row>
    <row r="46" spans="1:65" x14ac:dyDescent="0.35">
      <c r="A46" s="400" t="s">
        <v>921</v>
      </c>
      <c r="B46" s="400">
        <f t="shared" si="3"/>
        <v>2553</v>
      </c>
      <c r="C46" s="400">
        <f t="shared" si="3"/>
        <v>2676</v>
      </c>
      <c r="D46" s="400">
        <f t="shared" si="3"/>
        <v>2701</v>
      </c>
      <c r="E46" s="400">
        <f t="shared" si="3"/>
        <v>2836</v>
      </c>
      <c r="F46" s="400">
        <f t="shared" si="3"/>
        <v>2885</v>
      </c>
      <c r="G46" s="400">
        <f t="shared" si="3"/>
        <v>2869</v>
      </c>
      <c r="H46" s="400">
        <f t="shared" si="3"/>
        <v>2845</v>
      </c>
      <c r="I46" s="400">
        <f t="shared" si="3"/>
        <v>2749</v>
      </c>
      <c r="J46" s="400">
        <f t="shared" si="3"/>
        <v>2665</v>
      </c>
      <c r="K46" s="400">
        <f t="shared" si="3"/>
        <v>2599</v>
      </c>
      <c r="L46" s="400">
        <f t="shared" si="3"/>
        <v>2395</v>
      </c>
      <c r="M46" s="400">
        <f t="shared" si="3"/>
        <v>2235</v>
      </c>
      <c r="N46" s="400">
        <f t="shared" si="3"/>
        <v>2131</v>
      </c>
      <c r="O46" s="400">
        <f t="shared" si="3"/>
        <v>2049</v>
      </c>
      <c r="P46" s="400">
        <f t="shared" si="3"/>
        <v>1925</v>
      </c>
      <c r="Q46" s="400">
        <f t="shared" si="3"/>
        <v>1892</v>
      </c>
      <c r="R46" s="400">
        <f t="shared" si="3"/>
        <v>1590</v>
      </c>
      <c r="S46" s="400">
        <f t="shared" si="3"/>
        <v>1019</v>
      </c>
      <c r="T46" s="400">
        <f t="shared" si="3"/>
        <v>788</v>
      </c>
      <c r="U46" s="400">
        <f t="shared" si="3"/>
        <v>676</v>
      </c>
      <c r="V46" s="400">
        <f t="shared" si="3"/>
        <v>637</v>
      </c>
      <c r="W46" s="400">
        <f t="shared" si="3"/>
        <v>568</v>
      </c>
      <c r="X46" s="400">
        <f t="shared" si="3"/>
        <v>534</v>
      </c>
      <c r="Y46" s="400">
        <f t="shared" si="3"/>
        <v>498</v>
      </c>
      <c r="Z46" s="400">
        <f t="shared" si="3"/>
        <v>469</v>
      </c>
      <c r="AA46" s="400">
        <f t="shared" si="3"/>
        <v>459</v>
      </c>
      <c r="AB46" s="400">
        <f t="shared" si="3"/>
        <v>449</v>
      </c>
      <c r="AC46" s="400">
        <f t="shared" si="3"/>
        <v>440</v>
      </c>
      <c r="AD46" s="400">
        <f t="shared" si="3"/>
        <v>438</v>
      </c>
      <c r="AE46" s="400">
        <f t="shared" si="3"/>
        <v>422</v>
      </c>
      <c r="AF46" s="400">
        <f t="shared" si="3"/>
        <v>250</v>
      </c>
      <c r="AG46" s="400">
        <f t="shared" si="3"/>
        <v>246</v>
      </c>
      <c r="AH46" s="400">
        <f t="shared" si="3"/>
        <v>238</v>
      </c>
      <c r="AI46" s="400">
        <f t="shared" si="3"/>
        <v>243</v>
      </c>
      <c r="AJ46" s="400">
        <f t="shared" si="3"/>
        <v>229</v>
      </c>
      <c r="AK46" s="400">
        <f t="shared" si="3"/>
        <v>232</v>
      </c>
      <c r="AL46" s="400">
        <f t="shared" si="3"/>
        <v>223</v>
      </c>
      <c r="AM46" s="400">
        <f t="shared" si="3"/>
        <v>225</v>
      </c>
      <c r="AN46" s="400">
        <f t="shared" si="3"/>
        <v>212</v>
      </c>
      <c r="AO46" s="400">
        <f t="shared" si="3"/>
        <v>206</v>
      </c>
      <c r="AP46" s="400">
        <f t="shared" si="3"/>
        <v>193</v>
      </c>
      <c r="AQ46" s="400">
        <f t="shared" si="3"/>
        <v>179</v>
      </c>
      <c r="AR46" s="400">
        <f t="shared" si="3"/>
        <v>167</v>
      </c>
      <c r="AS46" s="400">
        <f t="shared" si="3"/>
        <v>159</v>
      </c>
      <c r="AT46" s="400">
        <f t="shared" si="3"/>
        <v>159</v>
      </c>
      <c r="AU46" s="400">
        <f t="shared" si="3"/>
        <v>152</v>
      </c>
      <c r="AV46" s="400">
        <f t="shared" si="3"/>
        <v>164</v>
      </c>
      <c r="AW46" s="400">
        <f t="shared" si="3"/>
        <v>169</v>
      </c>
      <c r="AX46" s="400">
        <f t="shared" si="3"/>
        <v>192</v>
      </c>
      <c r="AY46" s="400">
        <f t="shared" si="3"/>
        <v>201</v>
      </c>
      <c r="AZ46" s="400">
        <f t="shared" si="3"/>
        <v>201</v>
      </c>
      <c r="BA46" s="400">
        <f t="shared" si="3"/>
        <v>201</v>
      </c>
      <c r="BB46" s="400">
        <f t="shared" si="3"/>
        <v>214</v>
      </c>
      <c r="BC46" s="400">
        <f t="shared" si="3"/>
        <v>224</v>
      </c>
      <c r="BD46" s="400">
        <f t="shared" si="3"/>
        <v>224</v>
      </c>
      <c r="BE46" s="400">
        <f t="shared" si="3"/>
        <v>225</v>
      </c>
      <c r="BF46" s="400">
        <f t="shared" si="3"/>
        <v>223</v>
      </c>
      <c r="BG46" s="400">
        <f t="shared" si="3"/>
        <v>223</v>
      </c>
      <c r="BH46" s="400">
        <f t="shared" si="3"/>
        <v>229</v>
      </c>
      <c r="BI46" s="400">
        <f t="shared" si="3"/>
        <v>232</v>
      </c>
      <c r="BJ46" s="400">
        <f t="shared" si="3"/>
        <v>254</v>
      </c>
      <c r="BK46" s="400">
        <f t="shared" si="3"/>
        <v>247</v>
      </c>
      <c r="BL46" s="400">
        <f t="shared" si="3"/>
        <v>248</v>
      </c>
      <c r="BM46" s="400">
        <f t="shared" si="3"/>
        <v>0</v>
      </c>
    </row>
    <row r="47" spans="1:65" ht="16" thickBot="1" x14ac:dyDescent="0.4">
      <c r="A47" s="401" t="s">
        <v>922</v>
      </c>
      <c r="B47" s="401">
        <f t="shared" si="3"/>
        <v>433</v>
      </c>
      <c r="C47" s="401">
        <f t="shared" si="3"/>
        <v>446</v>
      </c>
      <c r="D47" s="401">
        <f t="shared" si="3"/>
        <v>444</v>
      </c>
      <c r="E47" s="401">
        <f t="shared" si="3"/>
        <v>470</v>
      </c>
      <c r="F47" s="401">
        <f t="shared" si="3"/>
        <v>448</v>
      </c>
      <c r="G47" s="401">
        <f t="shared" si="3"/>
        <v>443</v>
      </c>
      <c r="H47" s="401">
        <f t="shared" si="3"/>
        <v>452</v>
      </c>
      <c r="I47" s="401">
        <f t="shared" si="3"/>
        <v>432</v>
      </c>
      <c r="J47" s="401">
        <f t="shared" si="3"/>
        <v>412</v>
      </c>
      <c r="K47" s="401">
        <f t="shared" si="3"/>
        <v>387</v>
      </c>
      <c r="L47" s="401">
        <f t="shared" si="3"/>
        <v>370</v>
      </c>
      <c r="M47" s="401">
        <f t="shared" si="3"/>
        <v>370</v>
      </c>
      <c r="N47" s="401">
        <f t="shared" si="3"/>
        <v>371</v>
      </c>
      <c r="O47" s="401">
        <f t="shared" si="3"/>
        <v>361</v>
      </c>
      <c r="P47" s="401">
        <f t="shared" si="3"/>
        <v>353</v>
      </c>
      <c r="Q47" s="401">
        <f t="shared" si="3"/>
        <v>340</v>
      </c>
      <c r="R47" s="401">
        <f t="shared" si="3"/>
        <v>322</v>
      </c>
      <c r="S47" s="401">
        <f t="shared" si="3"/>
        <v>267</v>
      </c>
      <c r="T47" s="401">
        <f t="shared" si="3"/>
        <v>229</v>
      </c>
      <c r="U47" s="401">
        <f t="shared" si="3"/>
        <v>215</v>
      </c>
      <c r="V47" s="401">
        <f t="shared" si="3"/>
        <v>206</v>
      </c>
      <c r="W47" s="401">
        <f t="shared" si="3"/>
        <v>212</v>
      </c>
      <c r="X47" s="401">
        <f t="shared" si="3"/>
        <v>210</v>
      </c>
      <c r="Y47" s="401">
        <f t="shared" si="3"/>
        <v>207</v>
      </c>
      <c r="Z47" s="401">
        <f t="shared" si="3"/>
        <v>201</v>
      </c>
      <c r="AA47" s="401">
        <f t="shared" si="3"/>
        <v>200</v>
      </c>
      <c r="AB47" s="401">
        <f t="shared" si="3"/>
        <v>196</v>
      </c>
      <c r="AC47" s="401">
        <f t="shared" si="3"/>
        <v>193</v>
      </c>
      <c r="AD47" s="401">
        <f t="shared" si="3"/>
        <v>192</v>
      </c>
      <c r="AE47" s="401">
        <f t="shared" si="3"/>
        <v>203</v>
      </c>
      <c r="AF47" s="401">
        <f t="shared" si="3"/>
        <v>95</v>
      </c>
      <c r="AG47" s="401">
        <f t="shared" si="3"/>
        <v>95</v>
      </c>
      <c r="AH47" s="401">
        <f t="shared" si="3"/>
        <v>96</v>
      </c>
      <c r="AI47" s="401">
        <f t="shared" si="3"/>
        <v>98</v>
      </c>
      <c r="AJ47" s="401">
        <f t="shared" si="3"/>
        <v>90</v>
      </c>
      <c r="AK47" s="401">
        <f t="shared" si="3"/>
        <v>95</v>
      </c>
      <c r="AL47" s="401">
        <f t="shared" si="3"/>
        <v>93</v>
      </c>
      <c r="AM47" s="401">
        <f t="shared" si="3"/>
        <v>93</v>
      </c>
      <c r="AN47" s="401">
        <f t="shared" si="3"/>
        <v>87</v>
      </c>
      <c r="AO47" s="401">
        <f t="shared" si="3"/>
        <v>87</v>
      </c>
      <c r="AP47" s="401">
        <f t="shared" si="3"/>
        <v>81</v>
      </c>
      <c r="AQ47" s="401">
        <f t="shared" si="3"/>
        <v>81</v>
      </c>
      <c r="AR47" s="401">
        <f t="shared" si="3"/>
        <v>82</v>
      </c>
      <c r="AS47" s="401">
        <f t="shared" si="3"/>
        <v>78</v>
      </c>
      <c r="AT47" s="401">
        <f t="shared" si="3"/>
        <v>76</v>
      </c>
      <c r="AU47" s="401">
        <f t="shared" si="3"/>
        <v>73</v>
      </c>
      <c r="AV47" s="401">
        <f t="shared" si="3"/>
        <v>70</v>
      </c>
      <c r="AW47" s="401">
        <f t="shared" si="3"/>
        <v>76</v>
      </c>
      <c r="AX47" s="401">
        <f t="shared" si="3"/>
        <v>74</v>
      </c>
      <c r="AY47" s="401">
        <f t="shared" si="3"/>
        <v>73</v>
      </c>
      <c r="AZ47" s="401">
        <f t="shared" si="3"/>
        <v>76</v>
      </c>
      <c r="BA47" s="401">
        <f t="shared" si="3"/>
        <v>73</v>
      </c>
      <c r="BB47" s="401">
        <f t="shared" si="3"/>
        <v>71</v>
      </c>
      <c r="BC47" s="401">
        <f t="shared" si="3"/>
        <v>71</v>
      </c>
      <c r="BD47" s="401">
        <f t="shared" si="3"/>
        <v>75</v>
      </c>
      <c r="BE47" s="401">
        <f t="shared" si="3"/>
        <v>74</v>
      </c>
      <c r="BF47" s="401">
        <f t="shared" si="3"/>
        <v>72</v>
      </c>
      <c r="BG47" s="401">
        <f t="shared" si="3"/>
        <v>74</v>
      </c>
      <c r="BH47" s="401">
        <f t="shared" si="3"/>
        <v>73</v>
      </c>
      <c r="BI47" s="401">
        <f t="shared" si="3"/>
        <v>78</v>
      </c>
      <c r="BJ47" s="401">
        <f t="shared" si="3"/>
        <v>77</v>
      </c>
      <c r="BK47" s="401">
        <f t="shared" si="3"/>
        <v>78</v>
      </c>
      <c r="BL47" s="401">
        <f t="shared" si="3"/>
        <v>73</v>
      </c>
      <c r="BM47" s="401">
        <f t="shared" si="3"/>
        <v>0</v>
      </c>
    </row>
    <row r="48" spans="1:65" x14ac:dyDescent="0.35">
      <c r="A48" s="402" t="s">
        <v>0</v>
      </c>
      <c r="B48" s="402">
        <f t="shared" ref="B48:BH48" si="4">SUM(B44:B47)</f>
        <v>22710</v>
      </c>
      <c r="C48" s="402">
        <f t="shared" si="4"/>
        <v>21941</v>
      </c>
      <c r="D48" s="402">
        <f t="shared" si="4"/>
        <v>21513</v>
      </c>
      <c r="E48" s="402">
        <f t="shared" si="4"/>
        <v>21083</v>
      </c>
      <c r="F48" s="402">
        <f t="shared" si="4"/>
        <v>20338</v>
      </c>
      <c r="G48" s="402">
        <f t="shared" si="4"/>
        <v>19986</v>
      </c>
      <c r="H48" s="402">
        <f t="shared" si="4"/>
        <v>19095</v>
      </c>
      <c r="I48" s="402">
        <f t="shared" si="4"/>
        <v>17353</v>
      </c>
      <c r="J48" s="402">
        <f t="shared" si="4"/>
        <v>16641</v>
      </c>
      <c r="K48" s="402">
        <f t="shared" si="4"/>
        <v>16719</v>
      </c>
      <c r="L48" s="402">
        <f t="shared" si="4"/>
        <v>16311</v>
      </c>
      <c r="M48" s="402">
        <f t="shared" si="4"/>
        <v>15819</v>
      </c>
      <c r="N48" s="402">
        <f t="shared" si="4"/>
        <v>14843</v>
      </c>
      <c r="O48" s="402">
        <f t="shared" si="4"/>
        <v>14882</v>
      </c>
      <c r="P48" s="402">
        <f t="shared" si="4"/>
        <v>14066</v>
      </c>
      <c r="Q48" s="402">
        <f t="shared" si="4"/>
        <v>13939</v>
      </c>
      <c r="R48" s="402">
        <f t="shared" si="4"/>
        <v>14774</v>
      </c>
      <c r="S48" s="402">
        <f t="shared" si="4"/>
        <v>14560</v>
      </c>
      <c r="T48" s="402">
        <f t="shared" si="4"/>
        <v>15349</v>
      </c>
      <c r="U48" s="402">
        <f t="shared" si="4"/>
        <v>17213</v>
      </c>
      <c r="V48" s="402">
        <f t="shared" si="4"/>
        <v>21051</v>
      </c>
      <c r="W48" s="402">
        <f t="shared" si="4"/>
        <v>23994</v>
      </c>
      <c r="X48" s="402">
        <f t="shared" si="4"/>
        <v>26656</v>
      </c>
      <c r="Y48" s="402">
        <f t="shared" si="4"/>
        <v>27563</v>
      </c>
      <c r="Z48" s="402">
        <f t="shared" si="4"/>
        <v>27616</v>
      </c>
      <c r="AA48" s="402">
        <f t="shared" si="4"/>
        <v>25852</v>
      </c>
      <c r="AB48" s="402">
        <f t="shared" si="4"/>
        <v>26162</v>
      </c>
      <c r="AC48" s="402">
        <f t="shared" si="4"/>
        <v>24261</v>
      </c>
      <c r="AD48" s="402">
        <f t="shared" si="4"/>
        <v>22577</v>
      </c>
      <c r="AE48" s="402">
        <f t="shared" si="4"/>
        <v>22220</v>
      </c>
      <c r="AF48" s="402">
        <f t="shared" si="4"/>
        <v>23675</v>
      </c>
      <c r="AG48" s="402">
        <f t="shared" si="4"/>
        <v>24318</v>
      </c>
      <c r="AH48" s="402">
        <f t="shared" si="4"/>
        <v>25444</v>
      </c>
      <c r="AI48" s="402">
        <f t="shared" si="4"/>
        <v>23871</v>
      </c>
      <c r="AJ48" s="402">
        <f t="shared" si="4"/>
        <v>22903</v>
      </c>
      <c r="AK48" s="402">
        <f t="shared" si="4"/>
        <v>22434</v>
      </c>
      <c r="AL48" s="402">
        <f t="shared" si="4"/>
        <v>21198</v>
      </c>
      <c r="AM48" s="402">
        <f t="shared" si="4"/>
        <v>22452</v>
      </c>
      <c r="AN48" s="402">
        <f t="shared" si="4"/>
        <v>21173</v>
      </c>
      <c r="AO48" s="402">
        <f t="shared" si="4"/>
        <v>19617</v>
      </c>
      <c r="AP48" s="402">
        <f t="shared" si="4"/>
        <v>21515</v>
      </c>
      <c r="AQ48" s="402">
        <f t="shared" si="4"/>
        <v>21028</v>
      </c>
      <c r="AR48" s="402">
        <f t="shared" si="4"/>
        <v>19567</v>
      </c>
      <c r="AS48" s="402">
        <f t="shared" si="4"/>
        <v>22135</v>
      </c>
      <c r="AT48" s="402">
        <f t="shared" si="4"/>
        <v>24472</v>
      </c>
      <c r="AU48" s="402">
        <f t="shared" si="4"/>
        <v>26567</v>
      </c>
      <c r="AV48" s="402">
        <f t="shared" si="4"/>
        <v>25117</v>
      </c>
      <c r="AW48" s="402">
        <f t="shared" si="4"/>
        <v>24789</v>
      </c>
      <c r="AX48" s="402">
        <f t="shared" si="4"/>
        <v>23900</v>
      </c>
      <c r="AY48" s="402">
        <f t="shared" si="4"/>
        <v>24000</v>
      </c>
      <c r="AZ48" s="402">
        <f t="shared" si="4"/>
        <v>26261</v>
      </c>
      <c r="BA48" s="402">
        <f t="shared" si="4"/>
        <v>27457</v>
      </c>
      <c r="BB48" s="402">
        <f t="shared" si="4"/>
        <v>26277</v>
      </c>
      <c r="BC48" s="402">
        <f t="shared" si="4"/>
        <v>26632</v>
      </c>
      <c r="BD48" s="402">
        <f t="shared" si="4"/>
        <v>28913</v>
      </c>
      <c r="BE48" s="402">
        <f t="shared" si="4"/>
        <v>31642</v>
      </c>
      <c r="BF48" s="402">
        <f t="shared" si="4"/>
        <v>31895</v>
      </c>
      <c r="BG48" s="402">
        <f t="shared" si="4"/>
        <v>30571</v>
      </c>
      <c r="BH48" s="402">
        <f t="shared" si="4"/>
        <v>26534</v>
      </c>
      <c r="BI48" s="402">
        <f t="shared" ref="BI48:BM48" si="5">SUM(BI44:BI47)</f>
        <v>20952</v>
      </c>
      <c r="BJ48" s="402">
        <f t="shared" si="5"/>
        <v>21737</v>
      </c>
      <c r="BK48" s="402">
        <f t="shared" si="5"/>
        <v>26160</v>
      </c>
      <c r="BL48" s="402">
        <f t="shared" si="5"/>
        <v>27593</v>
      </c>
      <c r="BM48" s="402">
        <f t="shared" si="5"/>
        <v>0</v>
      </c>
    </row>
    <row r="49" spans="2:55" x14ac:dyDescent="0.35">
      <c r="B49" s="403"/>
      <c r="C49" s="403"/>
      <c r="D49" s="403"/>
      <c r="E49" s="403"/>
      <c r="F49" s="403"/>
      <c r="G49" s="403"/>
      <c r="H49" s="403"/>
      <c r="I49" s="403"/>
      <c r="J49" s="403"/>
      <c r="K49" s="403"/>
      <c r="L49" s="403"/>
      <c r="M49" s="403"/>
    </row>
    <row r="50" spans="2:55" x14ac:dyDescent="0.35">
      <c r="N50" s="403"/>
      <c r="O50" s="403"/>
      <c r="P50" s="403"/>
      <c r="Q50" s="403"/>
      <c r="R50" s="403"/>
      <c r="S50" s="403"/>
      <c r="T50" s="403"/>
      <c r="U50" s="403"/>
      <c r="V50" s="403"/>
      <c r="W50" s="403"/>
      <c r="X50" s="403"/>
      <c r="Y50" s="403"/>
      <c r="Z50" s="403"/>
      <c r="AA50" s="403"/>
      <c r="AB50" s="403"/>
      <c r="AC50" s="403"/>
      <c r="AD50" s="403"/>
      <c r="AE50" s="404"/>
      <c r="AF50" s="404"/>
      <c r="AG50" s="404"/>
      <c r="AH50" s="404"/>
      <c r="AI50" s="404"/>
      <c r="AJ50" s="404"/>
      <c r="AK50" s="404"/>
      <c r="AL50" s="404"/>
      <c r="AM50" s="404"/>
      <c r="AN50" s="404"/>
      <c r="AO50" s="404"/>
      <c r="AP50" s="404"/>
      <c r="AQ50" s="404"/>
      <c r="AR50" s="404"/>
      <c r="AS50" s="404"/>
      <c r="AT50" s="404"/>
      <c r="AU50" s="404"/>
      <c r="AV50" s="404"/>
      <c r="AW50" s="404"/>
      <c r="AX50" s="404"/>
      <c r="AY50" s="404"/>
      <c r="AZ50" s="404"/>
      <c r="BA50" s="404"/>
      <c r="BB50" s="404"/>
    </row>
    <row r="51" spans="2:55" x14ac:dyDescent="0.35">
      <c r="AE51" s="404"/>
      <c r="AF51" s="404"/>
      <c r="AG51" s="404"/>
      <c r="AH51" s="404"/>
      <c r="AI51" s="404"/>
      <c r="AJ51" s="404"/>
      <c r="AK51" s="404"/>
      <c r="AL51" s="404"/>
      <c r="AM51" s="404"/>
      <c r="AN51" s="404"/>
      <c r="AO51" s="404"/>
      <c r="AP51" s="404"/>
      <c r="AQ51" s="404"/>
      <c r="AR51" s="404"/>
      <c r="AS51" s="404"/>
      <c r="AT51" s="404"/>
      <c r="AU51" s="404"/>
      <c r="AV51" s="404"/>
      <c r="AW51" s="404"/>
      <c r="AX51" s="404"/>
      <c r="AY51" s="404"/>
      <c r="AZ51" s="404"/>
      <c r="BA51" s="404"/>
      <c r="BB51" s="404"/>
      <c r="BC51" s="404"/>
    </row>
    <row r="52" spans="2:55" x14ac:dyDescent="0.35">
      <c r="AE52" s="404"/>
      <c r="AF52" s="404"/>
      <c r="AG52" s="404"/>
      <c r="AH52" s="404"/>
      <c r="AI52" s="404"/>
      <c r="AJ52" s="404"/>
      <c r="AK52" s="404"/>
      <c r="AL52" s="404"/>
      <c r="AM52" s="404"/>
      <c r="AN52" s="404"/>
      <c r="AO52" s="404"/>
      <c r="AP52" s="404"/>
      <c r="AQ52" s="404"/>
      <c r="AR52" s="404"/>
      <c r="AS52" s="404"/>
      <c r="AT52" s="404"/>
      <c r="AU52" s="404"/>
      <c r="AV52" s="404"/>
      <c r="AW52" s="404"/>
      <c r="AX52" s="404"/>
      <c r="AY52" s="404"/>
      <c r="AZ52" s="404"/>
      <c r="BA52" s="404"/>
      <c r="BB52" s="404"/>
      <c r="BC52" s="404"/>
    </row>
    <row r="53" spans="2:55" x14ac:dyDescent="0.35">
      <c r="AF53" s="404"/>
      <c r="AG53" s="404"/>
      <c r="AH53" s="404"/>
      <c r="AI53" s="404"/>
      <c r="AJ53" s="404"/>
      <c r="AK53" s="404"/>
      <c r="AL53" s="404"/>
      <c r="AM53" s="404"/>
      <c r="AN53" s="404"/>
      <c r="AO53" s="404"/>
      <c r="AP53" s="404"/>
      <c r="AQ53" s="404"/>
      <c r="AR53" s="404"/>
      <c r="AS53" s="404"/>
      <c r="AT53" s="404"/>
      <c r="AU53" s="404"/>
      <c r="AV53" s="404"/>
      <c r="AW53" s="404"/>
      <c r="AX53" s="404"/>
      <c r="AY53" s="404"/>
      <c r="AZ53" s="404"/>
      <c r="BA53" s="404"/>
      <c r="BB53" s="404"/>
      <c r="BC53" s="404"/>
    </row>
  </sheetData>
  <mergeCells count="66">
    <mergeCell ref="BJ17:BK17"/>
    <mergeCell ref="BL17:BM17"/>
    <mergeCell ref="AX17:AY17"/>
    <mergeCell ref="AZ17:BA17"/>
    <mergeCell ref="BB17:BC17"/>
    <mergeCell ref="BD17:BE17"/>
    <mergeCell ref="BF17:BG17"/>
    <mergeCell ref="BH17:BI17"/>
    <mergeCell ref="AL17:AM17"/>
    <mergeCell ref="AN17:AO17"/>
    <mergeCell ref="AP17:AQ17"/>
    <mergeCell ref="AR17:AS17"/>
    <mergeCell ref="AT17:AU17"/>
    <mergeCell ref="AV17:AW17"/>
    <mergeCell ref="Z17:AA17"/>
    <mergeCell ref="AB17:AC17"/>
    <mergeCell ref="AD17:AE17"/>
    <mergeCell ref="AF17:AG17"/>
    <mergeCell ref="AH17:AI17"/>
    <mergeCell ref="AJ17:AK17"/>
    <mergeCell ref="N17:O17"/>
    <mergeCell ref="P17:Q17"/>
    <mergeCell ref="R17:S17"/>
    <mergeCell ref="T17:U17"/>
    <mergeCell ref="V17:W17"/>
    <mergeCell ref="X17:Y17"/>
    <mergeCell ref="BH5:BI5"/>
    <mergeCell ref="BJ5:BK5"/>
    <mergeCell ref="BL5:BM5"/>
    <mergeCell ref="A16:A18"/>
    <mergeCell ref="B17:C17"/>
    <mergeCell ref="D17:E17"/>
    <mergeCell ref="F17:G17"/>
    <mergeCell ref="H17:I17"/>
    <mergeCell ref="J17:K17"/>
    <mergeCell ref="L17:M17"/>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73CC-FB27-4212-B96B-C6558FD61456}">
  <dimension ref="A1:O8"/>
  <sheetViews>
    <sheetView showGridLines="0" zoomScale="80" zoomScaleNormal="80" workbookViewId="0"/>
  </sheetViews>
  <sheetFormatPr defaultColWidth="8.7265625" defaultRowHeight="15.5" x14ac:dyDescent="0.35"/>
  <cols>
    <col min="1" max="1" width="37.453125" style="96" customWidth="1"/>
    <col min="2" max="11" width="12.7265625" style="96" customWidth="1"/>
    <col min="12" max="12" width="11" style="96" bestFit="1" customWidth="1"/>
    <col min="13" max="13" width="12.1796875" style="96" customWidth="1"/>
    <col min="14" max="14" width="10.7265625" style="96" bestFit="1" customWidth="1"/>
    <col min="15" max="15" width="10.7265625" style="96" customWidth="1"/>
    <col min="16" max="16384" width="8.7265625" style="96"/>
  </cols>
  <sheetData>
    <row r="1" spans="1:15" x14ac:dyDescent="0.35">
      <c r="A1" s="359" t="s">
        <v>923</v>
      </c>
    </row>
    <row r="2" spans="1:15" ht="16" thickBot="1" x14ac:dyDescent="0.4"/>
    <row r="3" spans="1:15" x14ac:dyDescent="0.35">
      <c r="A3" s="405"/>
      <c r="B3" s="406">
        <v>44562</v>
      </c>
      <c r="C3" s="406">
        <v>44593</v>
      </c>
      <c r="D3" s="406">
        <v>44621</v>
      </c>
      <c r="E3" s="406">
        <v>44652</v>
      </c>
      <c r="F3" s="406">
        <v>44682</v>
      </c>
      <c r="G3" s="406">
        <v>44713</v>
      </c>
      <c r="H3" s="406">
        <v>44743</v>
      </c>
      <c r="I3" s="406">
        <v>44774</v>
      </c>
      <c r="J3" s="406">
        <v>44805</v>
      </c>
      <c r="K3" s="407">
        <v>44835</v>
      </c>
      <c r="L3" s="407">
        <v>44866</v>
      </c>
      <c r="M3" s="407">
        <v>44896</v>
      </c>
      <c r="N3" s="407">
        <v>44927</v>
      </c>
      <c r="O3" s="408">
        <v>44958</v>
      </c>
    </row>
    <row r="4" spans="1:15" x14ac:dyDescent="0.35">
      <c r="A4" s="409" t="s">
        <v>924</v>
      </c>
      <c r="B4" s="410">
        <v>23954</v>
      </c>
      <c r="C4" s="410">
        <v>24915</v>
      </c>
      <c r="D4" s="410">
        <v>24955</v>
      </c>
      <c r="E4" s="410">
        <v>18418</v>
      </c>
      <c r="F4" s="410">
        <v>16689</v>
      </c>
      <c r="G4" s="410">
        <v>18319</v>
      </c>
      <c r="H4" s="410">
        <v>15557</v>
      </c>
      <c r="I4" s="410">
        <v>15103</v>
      </c>
      <c r="J4" s="410">
        <v>13147</v>
      </c>
      <c r="K4" s="410">
        <v>9731</v>
      </c>
      <c r="L4" s="410">
        <v>12491</v>
      </c>
      <c r="M4" s="410">
        <v>20317</v>
      </c>
      <c r="N4" s="410">
        <v>10914</v>
      </c>
      <c r="O4" s="411">
        <v>9281</v>
      </c>
    </row>
    <row r="5" spans="1:15" x14ac:dyDescent="0.35">
      <c r="A5" s="409" t="s">
        <v>925</v>
      </c>
      <c r="B5" s="410">
        <v>724</v>
      </c>
      <c r="C5" s="410">
        <v>2145</v>
      </c>
      <c r="D5" s="410">
        <v>3182</v>
      </c>
      <c r="E5" s="410">
        <v>2423</v>
      </c>
      <c r="F5" s="410">
        <v>2720</v>
      </c>
      <c r="G5" s="410">
        <v>3450</v>
      </c>
      <c r="H5" s="410">
        <v>3070</v>
      </c>
      <c r="I5" s="410">
        <v>3397</v>
      </c>
      <c r="J5" s="410">
        <v>2843</v>
      </c>
      <c r="K5" s="410">
        <v>2732</v>
      </c>
      <c r="L5" s="410">
        <v>2863</v>
      </c>
      <c r="M5" s="410">
        <v>1957</v>
      </c>
      <c r="N5" s="410">
        <v>923</v>
      </c>
      <c r="O5" s="411">
        <v>1048</v>
      </c>
    </row>
    <row r="6" spans="1:15" x14ac:dyDescent="0.35">
      <c r="A6" s="409" t="s">
        <v>926</v>
      </c>
      <c r="B6" s="412">
        <f t="shared" ref="B6:O6" si="0">IF(ISERROR(B5/B4),0,B5/B4)</f>
        <v>3.0224597144527011E-2</v>
      </c>
      <c r="C6" s="412">
        <f t="shared" si="0"/>
        <v>8.6092715231788075E-2</v>
      </c>
      <c r="D6" s="412">
        <f t="shared" si="0"/>
        <v>0.1275095171308355</v>
      </c>
      <c r="E6" s="412">
        <f t="shared" si="0"/>
        <v>0.13155608643718103</v>
      </c>
      <c r="F6" s="412">
        <f t="shared" si="0"/>
        <v>0.1629816046497693</v>
      </c>
      <c r="G6" s="412">
        <f t="shared" si="0"/>
        <v>0.18832905726295104</v>
      </c>
      <c r="H6" s="412">
        <f t="shared" si="0"/>
        <v>0.19733881853827859</v>
      </c>
      <c r="I6" s="412">
        <f t="shared" si="0"/>
        <v>0.22492220088724094</v>
      </c>
      <c r="J6" s="412">
        <f t="shared" si="0"/>
        <v>0.21624705255951929</v>
      </c>
      <c r="K6" s="412">
        <f t="shared" si="0"/>
        <v>0.2807522351248587</v>
      </c>
      <c r="L6" s="412">
        <f t="shared" si="0"/>
        <v>0.22920502761988631</v>
      </c>
      <c r="M6" s="412">
        <f t="shared" si="0"/>
        <v>9.6323276074223557E-2</v>
      </c>
      <c r="N6" s="412">
        <f t="shared" si="0"/>
        <v>8.4570276708814368E-2</v>
      </c>
      <c r="O6" s="413">
        <f t="shared" si="0"/>
        <v>0.11291886650145458</v>
      </c>
    </row>
    <row r="7" spans="1:15" x14ac:dyDescent="0.35">
      <c r="A7" s="409" t="s">
        <v>927</v>
      </c>
      <c r="B7" s="410">
        <v>6620.3703703703704</v>
      </c>
      <c r="C7" s="410">
        <v>3941.7244367417702</v>
      </c>
      <c r="D7" s="410">
        <v>3840.0842514582</v>
      </c>
      <c r="E7" s="410">
        <v>4848.4527342094098</v>
      </c>
      <c r="F7" s="410">
        <v>5439.1628236963497</v>
      </c>
      <c r="G7" s="410">
        <v>4753.0787104269502</v>
      </c>
      <c r="H7" s="410">
        <v>5433.4336342360402</v>
      </c>
      <c r="I7" s="410">
        <v>5305.2949640287798</v>
      </c>
      <c r="J7" s="410">
        <v>5611.5643845335198</v>
      </c>
      <c r="K7" s="410">
        <v>5512.8279883381902</v>
      </c>
      <c r="L7" s="410">
        <v>6498.8564391273803</v>
      </c>
      <c r="M7" s="410">
        <v>5888.9180672268903</v>
      </c>
      <c r="N7" s="410">
        <v>5333.5129310344801</v>
      </c>
      <c r="O7" s="414">
        <v>5470.3883495145601</v>
      </c>
    </row>
    <row r="8" spans="1:15" ht="16" thickBot="1" x14ac:dyDescent="0.4">
      <c r="A8" s="415" t="s">
        <v>928</v>
      </c>
      <c r="B8" s="416">
        <v>63.140883977900501</v>
      </c>
      <c r="C8" s="416">
        <v>45.675058275058298</v>
      </c>
      <c r="D8" s="416">
        <v>39.007228158390902</v>
      </c>
      <c r="E8" s="416">
        <v>41.376392901361903</v>
      </c>
      <c r="F8" s="416">
        <v>41.692647058823503</v>
      </c>
      <c r="G8" s="416">
        <v>38.944637681159399</v>
      </c>
      <c r="H8" s="416">
        <v>43.503908794788302</v>
      </c>
      <c r="I8" s="416">
        <v>43.136296732410997</v>
      </c>
      <c r="J8" s="416">
        <v>46.504748505100203</v>
      </c>
      <c r="K8" s="416">
        <v>46.5377013177159</v>
      </c>
      <c r="L8" s="416">
        <v>46.0971009430667</v>
      </c>
      <c r="M8" s="416">
        <v>48.096576392437399</v>
      </c>
      <c r="N8" s="416">
        <v>56.910075839653302</v>
      </c>
      <c r="O8" s="417">
        <v>56.205152671755698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F38F-5F8A-45AD-93FF-C1C1C5C9ADCA}">
  <dimension ref="A1:L127"/>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18" t="s">
        <v>929</v>
      </c>
      <c r="B1" s="419"/>
      <c r="C1" s="419"/>
      <c r="D1" s="419"/>
      <c r="E1" s="419"/>
      <c r="F1" s="419"/>
      <c r="G1" s="419"/>
      <c r="H1" s="419"/>
      <c r="I1" s="419"/>
      <c r="J1" s="419"/>
      <c r="K1" s="419"/>
      <c r="L1" s="419"/>
    </row>
    <row r="2" spans="1:12" ht="12.65" customHeight="1" x14ac:dyDescent="0.35"/>
    <row r="3" spans="1:12" ht="16" thickBot="1" x14ac:dyDescent="0.4">
      <c r="A3" s="359" t="s">
        <v>930</v>
      </c>
      <c r="B3" s="96"/>
      <c r="C3" s="96"/>
    </row>
    <row r="4" spans="1:12" ht="15" x14ac:dyDescent="0.35">
      <c r="A4" s="405" t="s">
        <v>891</v>
      </c>
      <c r="B4" s="408" t="s">
        <v>931</v>
      </c>
    </row>
    <row r="5" spans="1:12" ht="15.5" x14ac:dyDescent="0.35">
      <c r="A5" s="409" t="s">
        <v>932</v>
      </c>
      <c r="B5" s="420">
        <v>15</v>
      </c>
    </row>
    <row r="6" spans="1:12" ht="15.5" x14ac:dyDescent="0.35">
      <c r="A6" s="409" t="s">
        <v>933</v>
      </c>
      <c r="B6" s="420">
        <v>9</v>
      </c>
    </row>
    <row r="7" spans="1:12" ht="15.5" x14ac:dyDescent="0.35">
      <c r="A7" s="409" t="s">
        <v>934</v>
      </c>
      <c r="B7" s="420">
        <v>10</v>
      </c>
    </row>
    <row r="8" spans="1:12" ht="15.5" x14ac:dyDescent="0.35">
      <c r="A8" s="409" t="s">
        <v>893</v>
      </c>
      <c r="B8" s="420">
        <v>25</v>
      </c>
    </row>
    <row r="9" spans="1:12" ht="16" thickBot="1" x14ac:dyDescent="0.4">
      <c r="A9" s="415" t="s">
        <v>935</v>
      </c>
      <c r="B9" s="421">
        <v>17</v>
      </c>
    </row>
    <row r="11" spans="1:12" ht="16" thickBot="1" x14ac:dyDescent="0.4">
      <c r="A11" s="359" t="s">
        <v>936</v>
      </c>
      <c r="B11" s="96"/>
    </row>
    <row r="12" spans="1:12" ht="15" x14ac:dyDescent="0.35">
      <c r="A12" s="405" t="s">
        <v>891</v>
      </c>
      <c r="B12" s="408" t="s">
        <v>937</v>
      </c>
    </row>
    <row r="13" spans="1:12" ht="15.5" x14ac:dyDescent="0.35">
      <c r="A13" s="409" t="s">
        <v>932</v>
      </c>
      <c r="B13" s="420">
        <v>22</v>
      </c>
    </row>
    <row r="14" spans="1:12" ht="15.5" x14ac:dyDescent="0.35">
      <c r="A14" s="409" t="s">
        <v>933</v>
      </c>
      <c r="B14" s="420">
        <v>21</v>
      </c>
    </row>
    <row r="15" spans="1:12" ht="15.5" x14ac:dyDescent="0.35">
      <c r="A15" s="409" t="s">
        <v>934</v>
      </c>
      <c r="B15" s="420">
        <v>19</v>
      </c>
    </row>
    <row r="16" spans="1:12" ht="15.5" x14ac:dyDescent="0.35">
      <c r="A16" s="409" t="s">
        <v>893</v>
      </c>
      <c r="B16" s="420">
        <v>19</v>
      </c>
    </row>
    <row r="17" spans="1:2" ht="16" thickBot="1" x14ac:dyDescent="0.4">
      <c r="A17" s="415" t="s">
        <v>935</v>
      </c>
      <c r="B17" s="421">
        <v>19</v>
      </c>
    </row>
    <row r="18" spans="1:2" ht="15.5" x14ac:dyDescent="0.35">
      <c r="B18" s="422"/>
    </row>
    <row r="19" spans="1:2" ht="16" thickBot="1" x14ac:dyDescent="0.4">
      <c r="A19" s="359" t="s">
        <v>938</v>
      </c>
      <c r="B19" s="96"/>
    </row>
    <row r="20" spans="1:2" ht="15" x14ac:dyDescent="0.35">
      <c r="A20" s="405" t="s">
        <v>891</v>
      </c>
      <c r="B20" s="408" t="s">
        <v>872</v>
      </c>
    </row>
    <row r="21" spans="1:2" ht="15.5" x14ac:dyDescent="0.35">
      <c r="A21" s="409" t="s">
        <v>932</v>
      </c>
      <c r="B21" s="411">
        <v>12</v>
      </c>
    </row>
    <row r="22" spans="1:2" ht="15.5" x14ac:dyDescent="0.35">
      <c r="A22" s="409" t="s">
        <v>933</v>
      </c>
      <c r="B22" s="411">
        <v>3</v>
      </c>
    </row>
    <row r="23" spans="1:2" ht="15.5" x14ac:dyDescent="0.35">
      <c r="A23" s="409" t="s">
        <v>934</v>
      </c>
      <c r="B23" s="411">
        <v>9</v>
      </c>
    </row>
    <row r="24" spans="1:2" ht="15.5" x14ac:dyDescent="0.35">
      <c r="A24" s="409" t="s">
        <v>893</v>
      </c>
      <c r="B24" s="411">
        <v>11</v>
      </c>
    </row>
    <row r="25" spans="1:2" ht="16" thickBot="1" x14ac:dyDescent="0.4">
      <c r="A25" s="415" t="s">
        <v>935</v>
      </c>
      <c r="B25" s="423">
        <v>8</v>
      </c>
    </row>
    <row r="26" spans="1:2" ht="15.5" x14ac:dyDescent="0.35">
      <c r="B26" s="422"/>
    </row>
    <row r="27" spans="1:2" ht="16" thickBot="1" x14ac:dyDescent="0.4">
      <c r="A27" s="359" t="s">
        <v>939</v>
      </c>
      <c r="B27" s="96"/>
    </row>
    <row r="28" spans="1:2" ht="15" x14ac:dyDescent="0.35">
      <c r="A28" s="405" t="s">
        <v>891</v>
      </c>
      <c r="B28" s="408" t="s">
        <v>931</v>
      </c>
    </row>
    <row r="29" spans="1:2" ht="15.5" x14ac:dyDescent="0.35">
      <c r="A29" s="409" t="s">
        <v>932</v>
      </c>
      <c r="B29" s="420">
        <v>30</v>
      </c>
    </row>
    <row r="30" spans="1:2" ht="15.5" x14ac:dyDescent="0.35">
      <c r="A30" s="409" t="s">
        <v>933</v>
      </c>
      <c r="B30" s="420">
        <v>12</v>
      </c>
    </row>
    <row r="31" spans="1:2" ht="15.5" x14ac:dyDescent="0.35">
      <c r="A31" s="409" t="s">
        <v>934</v>
      </c>
      <c r="B31" s="420">
        <v>11</v>
      </c>
    </row>
    <row r="32" spans="1:2" ht="15.5" x14ac:dyDescent="0.35">
      <c r="A32" s="409" t="s">
        <v>893</v>
      </c>
      <c r="B32" s="420">
        <v>6</v>
      </c>
    </row>
    <row r="33" spans="1:2" ht="16" thickBot="1" x14ac:dyDescent="0.4">
      <c r="A33" s="415" t="s">
        <v>892</v>
      </c>
      <c r="B33" s="423">
        <v>1</v>
      </c>
    </row>
    <row r="35" spans="1:2" ht="16" thickBot="1" x14ac:dyDescent="0.4">
      <c r="A35" s="359" t="s">
        <v>940</v>
      </c>
      <c r="B35" s="96"/>
    </row>
    <row r="36" spans="1:2" ht="15" x14ac:dyDescent="0.35">
      <c r="A36" s="405" t="s">
        <v>891</v>
      </c>
      <c r="B36" s="408" t="s">
        <v>937</v>
      </c>
    </row>
    <row r="37" spans="1:2" ht="15.5" x14ac:dyDescent="0.35">
      <c r="A37" s="409" t="s">
        <v>932</v>
      </c>
      <c r="B37" s="420">
        <v>19</v>
      </c>
    </row>
    <row r="38" spans="1:2" ht="15.5" x14ac:dyDescent="0.35">
      <c r="A38" s="409" t="s">
        <v>933</v>
      </c>
      <c r="B38" s="420">
        <v>8</v>
      </c>
    </row>
    <row r="39" spans="1:2" ht="15.5" x14ac:dyDescent="0.35">
      <c r="A39" s="409" t="s">
        <v>934</v>
      </c>
      <c r="B39" s="420">
        <v>9</v>
      </c>
    </row>
    <row r="40" spans="1:2" ht="15.5" x14ac:dyDescent="0.35">
      <c r="A40" s="409" t="s">
        <v>893</v>
      </c>
      <c r="B40" s="420">
        <v>4</v>
      </c>
    </row>
    <row r="41" spans="1:2" ht="16" thickBot="1" x14ac:dyDescent="0.4">
      <c r="A41" s="415" t="s">
        <v>892</v>
      </c>
      <c r="B41" s="424">
        <v>1</v>
      </c>
    </row>
    <row r="42" spans="1:2" ht="15.5" x14ac:dyDescent="0.35">
      <c r="B42" s="422"/>
    </row>
    <row r="43" spans="1:2" ht="16" thickBot="1" x14ac:dyDescent="0.4">
      <c r="A43" s="359" t="s">
        <v>941</v>
      </c>
      <c r="B43" s="96"/>
    </row>
    <row r="44" spans="1:2" ht="15" x14ac:dyDescent="0.35">
      <c r="A44" s="405" t="s">
        <v>891</v>
      </c>
      <c r="B44" s="408" t="s">
        <v>872</v>
      </c>
    </row>
    <row r="45" spans="1:2" ht="15.5" x14ac:dyDescent="0.35">
      <c r="A45" s="409" t="s">
        <v>932</v>
      </c>
      <c r="B45" s="411">
        <v>2</v>
      </c>
    </row>
    <row r="46" spans="1:2" ht="15.5" x14ac:dyDescent="0.35">
      <c r="A46" s="409" t="s">
        <v>933</v>
      </c>
      <c r="B46" s="411">
        <v>1</v>
      </c>
    </row>
    <row r="47" spans="1:2" ht="15.5" x14ac:dyDescent="0.35">
      <c r="A47" s="409" t="s">
        <v>934</v>
      </c>
      <c r="B47" s="411">
        <v>0</v>
      </c>
    </row>
    <row r="48" spans="1:2" ht="15.5" x14ac:dyDescent="0.35">
      <c r="A48" s="409" t="s">
        <v>893</v>
      </c>
      <c r="B48" s="411">
        <v>0</v>
      </c>
    </row>
    <row r="49" spans="1:2" ht="16" thickBot="1" x14ac:dyDescent="0.4">
      <c r="A49" s="415" t="s">
        <v>935</v>
      </c>
      <c r="B49" s="423">
        <v>0</v>
      </c>
    </row>
    <row r="50" spans="1:2" ht="15.5" x14ac:dyDescent="0.35">
      <c r="B50" s="422"/>
    </row>
    <row r="51" spans="1:2" ht="16" thickBot="1" x14ac:dyDescent="0.4">
      <c r="A51" s="359" t="s">
        <v>942</v>
      </c>
      <c r="B51" s="96"/>
    </row>
    <row r="52" spans="1:2" ht="15" x14ac:dyDescent="0.35">
      <c r="A52" s="405" t="s">
        <v>891</v>
      </c>
      <c r="B52" s="408" t="s">
        <v>931</v>
      </c>
    </row>
    <row r="53" spans="1:2" ht="15.5" x14ac:dyDescent="0.35">
      <c r="A53" s="409" t="s">
        <v>932</v>
      </c>
      <c r="B53" s="420">
        <v>24545</v>
      </c>
    </row>
    <row r="54" spans="1:2" ht="15.5" x14ac:dyDescent="0.35">
      <c r="A54" s="409" t="s">
        <v>933</v>
      </c>
      <c r="B54" s="420">
        <v>22976</v>
      </c>
    </row>
    <row r="55" spans="1:2" ht="15.5" x14ac:dyDescent="0.35">
      <c r="A55" s="409" t="s">
        <v>934</v>
      </c>
      <c r="B55" s="420">
        <v>16174</v>
      </c>
    </row>
    <row r="56" spans="1:2" ht="15.5" x14ac:dyDescent="0.35">
      <c r="A56" s="409" t="s">
        <v>893</v>
      </c>
      <c r="B56" s="420">
        <v>6941</v>
      </c>
    </row>
    <row r="57" spans="1:2" ht="16" thickBot="1" x14ac:dyDescent="0.4">
      <c r="A57" s="415" t="s">
        <v>935</v>
      </c>
      <c r="B57" s="421">
        <v>5977</v>
      </c>
    </row>
    <row r="59" spans="1:2" ht="16" thickBot="1" x14ac:dyDescent="0.4">
      <c r="A59" s="359" t="s">
        <v>943</v>
      </c>
      <c r="B59" s="96"/>
    </row>
    <row r="60" spans="1:2" ht="15" x14ac:dyDescent="0.35">
      <c r="A60" s="405" t="s">
        <v>891</v>
      </c>
      <c r="B60" s="408" t="s">
        <v>937</v>
      </c>
    </row>
    <row r="61" spans="1:2" ht="15.5" x14ac:dyDescent="0.35">
      <c r="A61" s="409" t="s">
        <v>932</v>
      </c>
      <c r="B61" s="420">
        <v>25793</v>
      </c>
    </row>
    <row r="62" spans="1:2" ht="15.5" x14ac:dyDescent="0.35">
      <c r="A62" s="409" t="s">
        <v>933</v>
      </c>
      <c r="B62" s="420">
        <v>24371</v>
      </c>
    </row>
    <row r="63" spans="1:2" ht="15.5" x14ac:dyDescent="0.35">
      <c r="A63" s="409" t="s">
        <v>934</v>
      </c>
      <c r="B63" s="420">
        <v>17657</v>
      </c>
    </row>
    <row r="64" spans="1:2" ht="15.5" x14ac:dyDescent="0.35">
      <c r="A64" s="409" t="s">
        <v>893</v>
      </c>
      <c r="B64" s="420">
        <v>7422</v>
      </c>
    </row>
    <row r="65" spans="1:6" ht="16" thickBot="1" x14ac:dyDescent="0.4">
      <c r="A65" s="415" t="s">
        <v>935</v>
      </c>
      <c r="B65" s="421">
        <v>6468</v>
      </c>
    </row>
    <row r="66" spans="1:6" ht="15.5" x14ac:dyDescent="0.35">
      <c r="B66" s="422"/>
    </row>
    <row r="67" spans="1:6" ht="16" thickBot="1" x14ac:dyDescent="0.4">
      <c r="A67" s="359" t="s">
        <v>944</v>
      </c>
      <c r="B67" s="96"/>
    </row>
    <row r="68" spans="1:6" ht="15" x14ac:dyDescent="0.35">
      <c r="A68" s="405" t="s">
        <v>891</v>
      </c>
      <c r="B68" s="408" t="s">
        <v>872</v>
      </c>
    </row>
    <row r="69" spans="1:6" ht="15.5" x14ac:dyDescent="0.35">
      <c r="A69" s="409" t="s">
        <v>932</v>
      </c>
      <c r="B69" s="411">
        <v>13632</v>
      </c>
    </row>
    <row r="70" spans="1:6" ht="15.5" x14ac:dyDescent="0.35">
      <c r="A70" s="409" t="s">
        <v>933</v>
      </c>
      <c r="B70" s="411">
        <v>13203</v>
      </c>
    </row>
    <row r="71" spans="1:6" ht="15.5" x14ac:dyDescent="0.35">
      <c r="A71" s="409" t="s">
        <v>934</v>
      </c>
      <c r="B71" s="411">
        <v>10998</v>
      </c>
    </row>
    <row r="72" spans="1:6" ht="15.5" x14ac:dyDescent="0.35">
      <c r="A72" s="409" t="s">
        <v>893</v>
      </c>
      <c r="B72" s="411">
        <v>64</v>
      </c>
    </row>
    <row r="73" spans="1:6" ht="16" thickBot="1" x14ac:dyDescent="0.4">
      <c r="A73" s="415" t="s">
        <v>935</v>
      </c>
      <c r="B73" s="423">
        <v>4065</v>
      </c>
    </row>
    <row r="74" spans="1:6" ht="15.5" x14ac:dyDescent="0.35">
      <c r="B74" s="422"/>
    </row>
    <row r="75" spans="1:6" ht="16" thickBot="1" x14ac:dyDescent="0.4">
      <c r="A75" s="359" t="s">
        <v>945</v>
      </c>
      <c r="B75" s="96"/>
    </row>
    <row r="76" spans="1:6" ht="15" x14ac:dyDescent="0.35">
      <c r="A76" s="405" t="s">
        <v>946</v>
      </c>
      <c r="B76" s="407" t="s">
        <v>932</v>
      </c>
      <c r="C76" s="407" t="s">
        <v>933</v>
      </c>
      <c r="D76" s="407" t="s">
        <v>934</v>
      </c>
      <c r="E76" s="407" t="s">
        <v>893</v>
      </c>
      <c r="F76" s="408" t="s">
        <v>892</v>
      </c>
    </row>
    <row r="77" spans="1:6" ht="15.5" x14ac:dyDescent="0.35">
      <c r="A77" s="409" t="s">
        <v>947</v>
      </c>
      <c r="B77" s="425"/>
      <c r="C77" s="425"/>
      <c r="D77" s="425"/>
      <c r="E77" s="425"/>
      <c r="F77" s="411">
        <v>23</v>
      </c>
    </row>
    <row r="78" spans="1:6" ht="15.5" x14ac:dyDescent="0.35">
      <c r="A78" s="409" t="s">
        <v>948</v>
      </c>
      <c r="B78" s="425">
        <v>0</v>
      </c>
      <c r="C78" s="425">
        <v>0</v>
      </c>
      <c r="D78" s="425">
        <v>0</v>
      </c>
      <c r="E78" s="410">
        <v>10</v>
      </c>
      <c r="F78" s="411">
        <v>37</v>
      </c>
    </row>
    <row r="79" spans="1:6" ht="15.5" x14ac:dyDescent="0.35">
      <c r="A79" s="409" t="s">
        <v>949</v>
      </c>
      <c r="B79" s="425"/>
      <c r="C79" s="425"/>
      <c r="D79" s="425"/>
      <c r="E79" s="425"/>
      <c r="F79" s="411">
        <v>54</v>
      </c>
    </row>
    <row r="80" spans="1:6" ht="15.5" x14ac:dyDescent="0.35">
      <c r="A80" s="409" t="s">
        <v>950</v>
      </c>
      <c r="B80" s="410">
        <v>10119</v>
      </c>
      <c r="C80" s="410">
        <v>9164</v>
      </c>
      <c r="D80" s="410">
        <v>6123</v>
      </c>
      <c r="E80" s="410">
        <v>5270</v>
      </c>
      <c r="F80" s="411">
        <v>6607</v>
      </c>
    </row>
    <row r="81" spans="1:6" ht="15.5" x14ac:dyDescent="0.35">
      <c r="A81" s="409" t="s">
        <v>951</v>
      </c>
      <c r="B81" s="425">
        <v>0</v>
      </c>
      <c r="C81" s="425">
        <v>0</v>
      </c>
      <c r="D81" s="425">
        <v>0</v>
      </c>
      <c r="E81" s="410">
        <v>1303</v>
      </c>
      <c r="F81" s="411">
        <v>4296</v>
      </c>
    </row>
    <row r="82" spans="1:6" ht="15.5" x14ac:dyDescent="0.35">
      <c r="A82" s="409" t="s">
        <v>952</v>
      </c>
      <c r="B82" s="410">
        <v>13597</v>
      </c>
      <c r="C82" s="410">
        <v>13716</v>
      </c>
      <c r="D82" s="410">
        <v>9950</v>
      </c>
      <c r="E82" s="410">
        <v>10790</v>
      </c>
      <c r="F82" s="411">
        <v>16487</v>
      </c>
    </row>
    <row r="83" spans="1:6" ht="15.5" x14ac:dyDescent="0.35">
      <c r="A83" s="409" t="s">
        <v>953</v>
      </c>
      <c r="B83" s="410">
        <v>53</v>
      </c>
      <c r="C83" s="410">
        <v>34</v>
      </c>
      <c r="D83" s="410">
        <v>36</v>
      </c>
      <c r="E83" s="410">
        <v>11</v>
      </c>
      <c r="F83" s="411">
        <v>30</v>
      </c>
    </row>
    <row r="84" spans="1:6" ht="15.5" x14ac:dyDescent="0.35">
      <c r="A84" s="409" t="s">
        <v>954</v>
      </c>
      <c r="B84" s="410">
        <v>637</v>
      </c>
      <c r="C84" s="410">
        <v>823</v>
      </c>
      <c r="D84" s="410">
        <v>543</v>
      </c>
      <c r="E84" s="410">
        <v>2222</v>
      </c>
      <c r="F84" s="411">
        <v>10858</v>
      </c>
    </row>
    <row r="85" spans="1:6" ht="15.5" x14ac:dyDescent="0.35">
      <c r="A85" s="409" t="s">
        <v>955</v>
      </c>
      <c r="B85" s="410">
        <v>236</v>
      </c>
      <c r="C85" s="410">
        <v>132</v>
      </c>
      <c r="D85" s="410">
        <v>105</v>
      </c>
      <c r="E85" s="410">
        <v>52</v>
      </c>
      <c r="F85" s="411">
        <v>88</v>
      </c>
    </row>
    <row r="86" spans="1:6" ht="15.5" x14ac:dyDescent="0.35">
      <c r="A86" s="409" t="s">
        <v>956</v>
      </c>
      <c r="B86" s="410">
        <v>81</v>
      </c>
      <c r="C86" s="410">
        <v>40</v>
      </c>
      <c r="D86" s="410">
        <v>29</v>
      </c>
      <c r="E86" s="410">
        <v>12</v>
      </c>
      <c r="F86" s="411">
        <v>5</v>
      </c>
    </row>
    <row r="87" spans="1:6" ht="15.5" x14ac:dyDescent="0.35">
      <c r="A87" s="409" t="s">
        <v>957</v>
      </c>
      <c r="B87" s="410">
        <v>134</v>
      </c>
      <c r="C87" s="410">
        <v>82</v>
      </c>
      <c r="D87" s="410">
        <v>72</v>
      </c>
      <c r="E87" s="410">
        <v>29</v>
      </c>
      <c r="F87" s="411">
        <v>26</v>
      </c>
    </row>
    <row r="88" spans="1:6" ht="15.5" x14ac:dyDescent="0.35">
      <c r="A88" s="409" t="s">
        <v>958</v>
      </c>
      <c r="B88" s="410">
        <v>27</v>
      </c>
      <c r="C88" s="410">
        <v>19</v>
      </c>
      <c r="D88" s="410">
        <v>17</v>
      </c>
      <c r="E88" s="410">
        <v>7</v>
      </c>
      <c r="F88" s="411">
        <v>12</v>
      </c>
    </row>
    <row r="89" spans="1:6" ht="15.5" x14ac:dyDescent="0.35">
      <c r="A89" s="409" t="s">
        <v>959</v>
      </c>
      <c r="B89" s="425"/>
      <c r="C89" s="425"/>
      <c r="D89" s="425"/>
      <c r="E89" s="425"/>
      <c r="F89" s="411">
        <v>86</v>
      </c>
    </row>
    <row r="90" spans="1:6" ht="15.5" x14ac:dyDescent="0.35">
      <c r="A90" s="409" t="s">
        <v>960</v>
      </c>
      <c r="B90" s="425">
        <v>0</v>
      </c>
      <c r="C90" s="425">
        <v>0</v>
      </c>
      <c r="D90" s="425">
        <v>0</v>
      </c>
      <c r="E90" s="410">
        <v>2452</v>
      </c>
      <c r="F90" s="411">
        <v>17061</v>
      </c>
    </row>
    <row r="91" spans="1:6" ht="16" thickBot="1" x14ac:dyDescent="0.4">
      <c r="A91" s="415" t="s">
        <v>961</v>
      </c>
      <c r="B91" s="426">
        <v>51</v>
      </c>
      <c r="C91" s="426">
        <v>32</v>
      </c>
      <c r="D91" s="426">
        <v>14</v>
      </c>
      <c r="E91" s="426">
        <v>5</v>
      </c>
      <c r="F91" s="423">
        <v>24</v>
      </c>
    </row>
    <row r="93" spans="1:6" ht="16" thickBot="1" x14ac:dyDescent="0.4">
      <c r="A93" s="359" t="s">
        <v>962</v>
      </c>
      <c r="B93" s="96"/>
    </row>
    <row r="94" spans="1:6" ht="15" x14ac:dyDescent="0.35">
      <c r="A94" s="405" t="s">
        <v>946</v>
      </c>
      <c r="B94" s="407" t="s">
        <v>932</v>
      </c>
      <c r="C94" s="407" t="s">
        <v>933</v>
      </c>
      <c r="D94" s="407" t="s">
        <v>934</v>
      </c>
      <c r="E94" s="407" t="s">
        <v>893</v>
      </c>
      <c r="F94" s="408" t="s">
        <v>892</v>
      </c>
    </row>
    <row r="95" spans="1:6" ht="15.5" x14ac:dyDescent="0.35">
      <c r="A95" s="409" t="s">
        <v>947</v>
      </c>
      <c r="B95" s="425"/>
      <c r="C95" s="425"/>
      <c r="D95" s="425"/>
      <c r="E95" s="425"/>
      <c r="F95" s="411">
        <v>173</v>
      </c>
    </row>
    <row r="96" spans="1:6" ht="15.5" x14ac:dyDescent="0.35">
      <c r="A96" s="409" t="s">
        <v>948</v>
      </c>
      <c r="B96" s="425">
        <v>0</v>
      </c>
      <c r="C96" s="425">
        <v>0</v>
      </c>
      <c r="D96" s="425">
        <v>0</v>
      </c>
      <c r="E96" s="410">
        <v>10</v>
      </c>
      <c r="F96" s="411">
        <v>36</v>
      </c>
    </row>
    <row r="97" spans="1:6" ht="15.5" x14ac:dyDescent="0.35">
      <c r="A97" s="409" t="s">
        <v>949</v>
      </c>
      <c r="B97" s="425"/>
      <c r="C97" s="425"/>
      <c r="D97" s="425"/>
      <c r="E97" s="425"/>
      <c r="F97" s="411">
        <v>108</v>
      </c>
    </row>
    <row r="98" spans="1:6" ht="15.5" x14ac:dyDescent="0.35">
      <c r="A98" s="409" t="s">
        <v>950</v>
      </c>
      <c r="B98" s="410">
        <v>33169</v>
      </c>
      <c r="C98" s="410">
        <v>43408</v>
      </c>
      <c r="D98" s="410">
        <v>11108</v>
      </c>
      <c r="E98" s="410">
        <v>5137</v>
      </c>
      <c r="F98" s="411">
        <v>5367</v>
      </c>
    </row>
    <row r="99" spans="1:6" ht="15.5" x14ac:dyDescent="0.35">
      <c r="A99" s="409" t="s">
        <v>951</v>
      </c>
      <c r="B99" s="425">
        <v>0</v>
      </c>
      <c r="C99" s="425">
        <v>0</v>
      </c>
      <c r="D99" s="425">
        <v>0</v>
      </c>
      <c r="E99" s="410">
        <v>12331</v>
      </c>
      <c r="F99" s="411">
        <v>3926</v>
      </c>
    </row>
    <row r="100" spans="1:6" ht="15.5" x14ac:dyDescent="0.35">
      <c r="A100" s="409" t="s">
        <v>952</v>
      </c>
      <c r="B100" s="410">
        <v>62461</v>
      </c>
      <c r="C100" s="410">
        <v>104166</v>
      </c>
      <c r="D100" s="410">
        <v>16860</v>
      </c>
      <c r="E100" s="410">
        <v>13106</v>
      </c>
      <c r="F100" s="411">
        <v>11239</v>
      </c>
    </row>
    <row r="101" spans="1:6" ht="15.5" x14ac:dyDescent="0.35">
      <c r="A101" s="409" t="s">
        <v>953</v>
      </c>
      <c r="B101" s="410">
        <v>777</v>
      </c>
      <c r="C101" s="410">
        <v>371</v>
      </c>
      <c r="D101" s="410">
        <v>152</v>
      </c>
      <c r="E101" s="410">
        <v>384</v>
      </c>
      <c r="F101" s="411">
        <v>962</v>
      </c>
    </row>
    <row r="102" spans="1:6" ht="15.5" x14ac:dyDescent="0.35">
      <c r="A102" s="409" t="s">
        <v>954</v>
      </c>
      <c r="B102" s="410">
        <v>3428</v>
      </c>
      <c r="C102" s="410">
        <v>7893</v>
      </c>
      <c r="D102" s="410">
        <v>1467</v>
      </c>
      <c r="E102" s="410">
        <v>26920</v>
      </c>
      <c r="F102" s="411">
        <v>48045</v>
      </c>
    </row>
    <row r="103" spans="1:6" ht="15.5" x14ac:dyDescent="0.35">
      <c r="A103" s="409" t="s">
        <v>955</v>
      </c>
      <c r="B103" s="410">
        <v>290</v>
      </c>
      <c r="C103" s="410">
        <v>155</v>
      </c>
      <c r="D103" s="410">
        <v>129</v>
      </c>
      <c r="E103" s="410">
        <v>106</v>
      </c>
      <c r="F103" s="411">
        <v>502</v>
      </c>
    </row>
    <row r="104" spans="1:6" ht="15.5" x14ac:dyDescent="0.35">
      <c r="A104" s="409" t="s">
        <v>956</v>
      </c>
      <c r="B104" s="410">
        <v>113</v>
      </c>
      <c r="C104" s="410">
        <v>61</v>
      </c>
      <c r="D104" s="410">
        <v>39</v>
      </c>
      <c r="E104" s="410">
        <v>15</v>
      </c>
      <c r="F104" s="411">
        <v>9</v>
      </c>
    </row>
    <row r="105" spans="1:6" ht="15.5" x14ac:dyDescent="0.35">
      <c r="A105" s="409" t="s">
        <v>957</v>
      </c>
      <c r="B105" s="410">
        <v>121</v>
      </c>
      <c r="C105" s="410">
        <v>73</v>
      </c>
      <c r="D105" s="410">
        <v>68</v>
      </c>
      <c r="E105" s="410">
        <v>46</v>
      </c>
      <c r="F105" s="411">
        <v>58</v>
      </c>
    </row>
    <row r="106" spans="1:6" ht="15.5" x14ac:dyDescent="0.35">
      <c r="A106" s="409" t="s">
        <v>958</v>
      </c>
      <c r="B106" s="410">
        <v>41</v>
      </c>
      <c r="C106" s="410">
        <v>31</v>
      </c>
      <c r="D106" s="410">
        <v>21</v>
      </c>
      <c r="E106" s="410">
        <v>19</v>
      </c>
      <c r="F106" s="411">
        <v>107</v>
      </c>
    </row>
    <row r="107" spans="1:6" ht="15.5" x14ac:dyDescent="0.35">
      <c r="A107" s="409" t="s">
        <v>959</v>
      </c>
      <c r="B107" s="425"/>
      <c r="C107" s="425"/>
      <c r="D107" s="425"/>
      <c r="E107" s="425"/>
      <c r="F107" s="411">
        <v>75</v>
      </c>
    </row>
    <row r="108" spans="1:6" ht="15.5" x14ac:dyDescent="0.35">
      <c r="A108" s="409" t="s">
        <v>960</v>
      </c>
      <c r="B108" s="425">
        <v>0</v>
      </c>
      <c r="C108" s="425">
        <v>0</v>
      </c>
      <c r="D108" s="425">
        <v>0</v>
      </c>
      <c r="E108" s="410">
        <v>3823</v>
      </c>
      <c r="F108" s="411">
        <v>36644</v>
      </c>
    </row>
    <row r="109" spans="1:6" ht="16" thickBot="1" x14ac:dyDescent="0.4">
      <c r="A109" s="415" t="s">
        <v>961</v>
      </c>
      <c r="B109" s="426">
        <v>99</v>
      </c>
      <c r="C109" s="426">
        <v>83</v>
      </c>
      <c r="D109" s="426">
        <v>37</v>
      </c>
      <c r="E109" s="426">
        <v>43</v>
      </c>
      <c r="F109" s="423">
        <v>75</v>
      </c>
    </row>
    <row r="110" spans="1:6" ht="15.5" x14ac:dyDescent="0.35">
      <c r="A110" s="427"/>
      <c r="B110" s="428"/>
      <c r="C110" s="428"/>
      <c r="D110" s="428"/>
      <c r="E110" s="428"/>
      <c r="F110" s="428"/>
    </row>
    <row r="111" spans="1:6" ht="16" thickBot="1" x14ac:dyDescent="0.4">
      <c r="A111" s="359" t="s">
        <v>963</v>
      </c>
      <c r="B111" s="96"/>
    </row>
    <row r="112" spans="1:6" ht="15" x14ac:dyDescent="0.35">
      <c r="A112" s="405" t="s">
        <v>946</v>
      </c>
      <c r="B112" s="407" t="s">
        <v>932</v>
      </c>
      <c r="C112" s="407" t="s">
        <v>933</v>
      </c>
      <c r="D112" s="407" t="s">
        <v>934</v>
      </c>
      <c r="E112" s="407" t="s">
        <v>893</v>
      </c>
      <c r="F112" s="408" t="s">
        <v>892</v>
      </c>
    </row>
    <row r="113" spans="1:6" ht="15.5" x14ac:dyDescent="0.35">
      <c r="A113" s="409" t="s">
        <v>947</v>
      </c>
      <c r="B113" s="425"/>
      <c r="C113" s="425"/>
      <c r="D113" s="425"/>
      <c r="E113" s="425"/>
      <c r="F113" s="411">
        <v>8</v>
      </c>
    </row>
    <row r="114" spans="1:6" ht="15.5" x14ac:dyDescent="0.35">
      <c r="A114" s="409" t="s">
        <v>948</v>
      </c>
      <c r="B114" s="425">
        <v>0</v>
      </c>
      <c r="C114" s="425">
        <v>0</v>
      </c>
      <c r="D114" s="425">
        <v>0</v>
      </c>
      <c r="E114" s="410">
        <v>0</v>
      </c>
      <c r="F114" s="411">
        <v>1</v>
      </c>
    </row>
    <row r="115" spans="1:6" ht="15.5" x14ac:dyDescent="0.35">
      <c r="A115" s="409" t="s">
        <v>949</v>
      </c>
      <c r="B115" s="425"/>
      <c r="C115" s="425"/>
      <c r="D115" s="425"/>
      <c r="E115" s="425"/>
      <c r="F115" s="411">
        <v>5</v>
      </c>
    </row>
    <row r="116" spans="1:6" ht="15.5" x14ac:dyDescent="0.35">
      <c r="A116" s="409" t="s">
        <v>950</v>
      </c>
      <c r="B116" s="410">
        <v>15445</v>
      </c>
      <c r="C116" s="410">
        <v>18981</v>
      </c>
      <c r="D116" s="410">
        <v>12590</v>
      </c>
      <c r="E116" s="410">
        <v>2872</v>
      </c>
      <c r="F116" s="411">
        <v>7376</v>
      </c>
    </row>
    <row r="117" spans="1:6" ht="15.5" x14ac:dyDescent="0.35">
      <c r="A117" s="409" t="s">
        <v>951</v>
      </c>
      <c r="B117" s="425">
        <v>0</v>
      </c>
      <c r="C117" s="425">
        <v>0</v>
      </c>
      <c r="D117" s="425">
        <v>0</v>
      </c>
      <c r="E117" s="410">
        <v>16</v>
      </c>
      <c r="F117" s="411">
        <v>1612</v>
      </c>
    </row>
    <row r="118" spans="1:6" ht="15.5" x14ac:dyDescent="0.35">
      <c r="A118" s="409" t="s">
        <v>952</v>
      </c>
      <c r="B118" s="410">
        <v>28894</v>
      </c>
      <c r="C118" s="410">
        <v>41800</v>
      </c>
      <c r="D118" s="410">
        <v>21139</v>
      </c>
      <c r="E118" s="410">
        <v>4904</v>
      </c>
      <c r="F118" s="411">
        <v>6541</v>
      </c>
    </row>
    <row r="119" spans="1:6" ht="15.5" x14ac:dyDescent="0.35">
      <c r="A119" s="409" t="s">
        <v>953</v>
      </c>
      <c r="B119" s="410">
        <v>45</v>
      </c>
      <c r="C119" s="410">
        <v>162</v>
      </c>
      <c r="D119" s="410">
        <v>97</v>
      </c>
      <c r="E119" s="410">
        <v>23</v>
      </c>
      <c r="F119" s="411">
        <v>32</v>
      </c>
    </row>
    <row r="120" spans="1:6" ht="15.5" x14ac:dyDescent="0.35">
      <c r="A120" s="409" t="s">
        <v>954</v>
      </c>
      <c r="B120" s="410">
        <v>879</v>
      </c>
      <c r="C120" s="410">
        <v>2240</v>
      </c>
      <c r="D120" s="410">
        <v>1416</v>
      </c>
      <c r="E120" s="410">
        <v>964</v>
      </c>
      <c r="F120" s="411">
        <v>2605</v>
      </c>
    </row>
    <row r="121" spans="1:6" ht="15.5" x14ac:dyDescent="0.35">
      <c r="A121" s="409" t="s">
        <v>955</v>
      </c>
      <c r="B121" s="410">
        <v>229</v>
      </c>
      <c r="C121" s="410">
        <v>151</v>
      </c>
      <c r="D121" s="410">
        <v>112</v>
      </c>
      <c r="E121" s="410">
        <v>47</v>
      </c>
      <c r="F121" s="411">
        <v>23</v>
      </c>
    </row>
    <row r="122" spans="1:6" ht="15.5" x14ac:dyDescent="0.35">
      <c r="A122" s="409" t="s">
        <v>956</v>
      </c>
      <c r="B122" s="410">
        <v>61</v>
      </c>
      <c r="C122" s="410">
        <v>65</v>
      </c>
      <c r="D122" s="410">
        <v>41</v>
      </c>
      <c r="E122" s="410">
        <v>22</v>
      </c>
      <c r="F122" s="411">
        <v>0</v>
      </c>
    </row>
    <row r="123" spans="1:6" ht="15.5" x14ac:dyDescent="0.35">
      <c r="A123" s="409" t="s">
        <v>957</v>
      </c>
      <c r="B123" s="410">
        <v>42</v>
      </c>
      <c r="C123" s="410">
        <v>18</v>
      </c>
      <c r="D123" s="410">
        <v>17</v>
      </c>
      <c r="E123" s="410">
        <v>4</v>
      </c>
      <c r="F123" s="411">
        <v>9</v>
      </c>
    </row>
    <row r="124" spans="1:6" ht="15.5" x14ac:dyDescent="0.35">
      <c r="A124" s="409" t="s">
        <v>958</v>
      </c>
      <c r="B124" s="410">
        <v>7</v>
      </c>
      <c r="C124" s="410">
        <v>9</v>
      </c>
      <c r="D124" s="410">
        <v>2</v>
      </c>
      <c r="E124" s="410">
        <v>0</v>
      </c>
      <c r="F124" s="411">
        <v>6</v>
      </c>
    </row>
    <row r="125" spans="1:6" ht="15.5" x14ac:dyDescent="0.35">
      <c r="A125" s="409" t="s">
        <v>959</v>
      </c>
      <c r="B125" s="425"/>
      <c r="C125" s="425"/>
      <c r="D125" s="425"/>
      <c r="E125" s="425"/>
      <c r="F125" s="411">
        <v>10</v>
      </c>
    </row>
    <row r="126" spans="1:6" ht="15.5" x14ac:dyDescent="0.35">
      <c r="A126" s="409" t="s">
        <v>960</v>
      </c>
      <c r="B126" s="425">
        <v>0</v>
      </c>
      <c r="C126" s="425">
        <v>0</v>
      </c>
      <c r="D126" s="425">
        <v>0</v>
      </c>
      <c r="E126" s="410">
        <v>18</v>
      </c>
      <c r="F126" s="411">
        <v>197</v>
      </c>
    </row>
    <row r="127" spans="1:6" ht="16" thickBot="1" x14ac:dyDescent="0.4">
      <c r="A127" s="415" t="s">
        <v>961</v>
      </c>
      <c r="B127" s="426">
        <v>24</v>
      </c>
      <c r="C127" s="426">
        <v>46</v>
      </c>
      <c r="D127" s="426">
        <v>14</v>
      </c>
      <c r="E127" s="426">
        <v>6</v>
      </c>
      <c r="F127" s="423">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BE13-A68F-45C7-821B-618269994B48}">
  <dimension ref="A1:AG132"/>
  <sheetViews>
    <sheetView zoomScale="70" zoomScaleNormal="70" workbookViewId="0">
      <pane xSplit="1" topLeftCell="B1" activePane="topRight" state="frozen"/>
      <selection pane="topRight" activeCell="A8" sqref="A8"/>
    </sheetView>
  </sheetViews>
  <sheetFormatPr defaultColWidth="9.453125" defaultRowHeight="14.5" x14ac:dyDescent="0.35"/>
  <cols>
    <col min="1" max="1" width="72.54296875" customWidth="1"/>
    <col min="2" max="2" width="42.54296875" customWidth="1"/>
    <col min="3" max="3" width="27.54296875" customWidth="1"/>
    <col min="4" max="4" width="10" customWidth="1"/>
    <col min="5" max="5" width="9.7265625" customWidth="1"/>
    <col min="6" max="6" width="10.453125" customWidth="1"/>
    <col min="7" max="7" width="23.54296875" customWidth="1"/>
    <col min="8" max="8" width="18.453125" customWidth="1"/>
    <col min="9" max="9" width="19"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14" bestFit="1" customWidth="1"/>
    <col min="26" max="26" width="38.1796875" bestFit="1" customWidth="1"/>
    <col min="27" max="27" width="14.453125" bestFit="1" customWidth="1"/>
    <col min="28" max="28" width="36.453125" customWidth="1"/>
    <col min="29" max="29" width="30.7265625" customWidth="1"/>
    <col min="30" max="30" width="18.7265625" bestFit="1" customWidth="1"/>
    <col min="31" max="31" width="16.453125" customWidth="1"/>
    <col min="32" max="32" width="28.26953125" customWidth="1"/>
    <col min="33" max="33" width="16.453125" customWidth="1"/>
  </cols>
  <sheetData>
    <row r="1" spans="1:33" ht="41.65" customHeight="1" x14ac:dyDescent="0.35">
      <c r="A1" s="162" t="s">
        <v>42</v>
      </c>
      <c r="B1" s="162"/>
      <c r="C1" s="162"/>
      <c r="D1" s="162"/>
      <c r="E1" s="8"/>
      <c r="F1" s="8"/>
      <c r="G1" s="8"/>
      <c r="H1" s="8"/>
      <c r="I1" s="8"/>
      <c r="J1" s="8"/>
      <c r="K1" s="8"/>
      <c r="L1" s="8"/>
      <c r="M1" s="8"/>
      <c r="N1" s="8"/>
      <c r="O1" s="8"/>
      <c r="P1" s="8"/>
      <c r="Q1" s="8"/>
      <c r="R1" s="8"/>
      <c r="S1" s="8"/>
      <c r="T1" s="8"/>
      <c r="U1" s="8"/>
      <c r="V1" s="8"/>
      <c r="W1" s="64"/>
      <c r="X1" s="8"/>
      <c r="Y1" s="8"/>
      <c r="Z1" s="8"/>
      <c r="AA1" s="8"/>
      <c r="AB1" s="8"/>
      <c r="AC1" s="8"/>
      <c r="AD1" s="65"/>
      <c r="AE1" s="8"/>
      <c r="AF1" s="8"/>
      <c r="AG1" s="65"/>
    </row>
    <row r="2" spans="1:33" ht="45" customHeight="1" x14ac:dyDescent="0.35">
      <c r="A2" s="163" t="s">
        <v>528</v>
      </c>
      <c r="B2" s="163"/>
      <c r="C2" s="163"/>
      <c r="D2" s="163"/>
      <c r="E2" s="8"/>
      <c r="F2" s="8"/>
      <c r="G2" s="8"/>
      <c r="H2" s="8"/>
      <c r="I2" s="8"/>
      <c r="J2" s="8"/>
      <c r="K2" s="8"/>
      <c r="L2" s="8"/>
      <c r="M2" s="8"/>
      <c r="N2" s="8"/>
      <c r="O2" s="8"/>
      <c r="P2" s="8"/>
      <c r="Q2" s="8"/>
      <c r="R2" s="8"/>
      <c r="S2" s="8"/>
      <c r="T2" s="8"/>
      <c r="U2" s="8"/>
      <c r="V2" s="8"/>
      <c r="W2" s="64"/>
      <c r="X2" s="8"/>
      <c r="Y2" s="8"/>
      <c r="Z2" s="8"/>
      <c r="AA2" s="8"/>
      <c r="AB2" s="8"/>
      <c r="AC2" s="8"/>
      <c r="AD2" s="65"/>
      <c r="AE2" s="8"/>
      <c r="AF2" s="8"/>
      <c r="AG2" s="65"/>
    </row>
    <row r="3" spans="1:33" ht="48.65" customHeight="1" x14ac:dyDescent="0.35">
      <c r="A3" s="159" t="s">
        <v>529</v>
      </c>
      <c r="B3" s="159"/>
      <c r="C3" s="159"/>
      <c r="D3" s="159"/>
      <c r="E3" s="159"/>
      <c r="F3" s="159"/>
      <c r="G3" s="159"/>
      <c r="H3" s="159"/>
      <c r="I3" s="159"/>
      <c r="J3" s="159"/>
      <c r="K3" s="159"/>
      <c r="L3" s="159"/>
      <c r="M3" s="159"/>
      <c r="N3" s="159"/>
      <c r="O3" s="159"/>
      <c r="P3" s="159"/>
      <c r="Q3" s="159"/>
      <c r="R3" s="159"/>
      <c r="S3" s="159"/>
      <c r="T3" s="159"/>
      <c r="U3" s="159"/>
      <c r="V3" s="159"/>
      <c r="W3" s="159"/>
      <c r="X3" s="159"/>
      <c r="Y3" s="61"/>
      <c r="Z3" s="61"/>
      <c r="AA3" s="61"/>
      <c r="AB3" s="159"/>
      <c r="AC3" s="159"/>
      <c r="AD3" s="159"/>
      <c r="AE3" s="159"/>
      <c r="AF3" s="159"/>
      <c r="AG3" s="159"/>
    </row>
    <row r="4" spans="1:33" ht="30.75" customHeight="1" x14ac:dyDescent="0.35">
      <c r="A4" s="160" t="s">
        <v>530</v>
      </c>
      <c r="B4" s="160"/>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row>
    <row r="5" spans="1:33" ht="36" customHeight="1" x14ac:dyDescent="0.35">
      <c r="A5" s="66" t="s">
        <v>112</v>
      </c>
      <c r="B5" s="67"/>
      <c r="C5" s="67"/>
      <c r="D5" s="67"/>
      <c r="E5" s="67"/>
      <c r="F5" s="67"/>
      <c r="G5" s="67"/>
      <c r="H5" s="67"/>
      <c r="I5" s="67" t="s">
        <v>113</v>
      </c>
      <c r="J5" s="157" t="s">
        <v>531</v>
      </c>
      <c r="K5" s="157"/>
      <c r="L5" s="157"/>
      <c r="M5" s="157"/>
      <c r="N5" s="157" t="s">
        <v>532</v>
      </c>
      <c r="O5" s="157"/>
      <c r="P5" s="157"/>
      <c r="Q5" s="157"/>
      <c r="R5" s="158" t="s">
        <v>533</v>
      </c>
      <c r="S5" s="158"/>
      <c r="T5" s="158"/>
      <c r="U5" s="158"/>
      <c r="V5" s="68" t="s">
        <v>534</v>
      </c>
      <c r="W5" s="158" t="s">
        <v>114</v>
      </c>
      <c r="X5" s="158"/>
      <c r="Y5" s="158"/>
      <c r="Z5" s="158"/>
      <c r="AA5" s="158"/>
      <c r="AB5" s="158"/>
      <c r="AC5" s="158"/>
      <c r="AD5" s="158"/>
      <c r="AE5" s="158"/>
      <c r="AF5" s="158"/>
      <c r="AG5" s="158"/>
    </row>
    <row r="6" spans="1:33" ht="20.25" customHeight="1" x14ac:dyDescent="0.35">
      <c r="A6" s="69" t="s">
        <v>781</v>
      </c>
      <c r="B6" s="70"/>
      <c r="C6" s="70"/>
      <c r="D6" s="70"/>
      <c r="E6" s="70"/>
      <c r="F6" s="70"/>
      <c r="G6" s="70"/>
      <c r="H6" s="70"/>
      <c r="I6" s="71"/>
      <c r="J6" s="70"/>
      <c r="K6" s="70"/>
      <c r="L6" s="70"/>
      <c r="M6" s="70"/>
      <c r="N6" s="70"/>
      <c r="O6" s="70"/>
      <c r="P6" s="70"/>
      <c r="Q6" s="70"/>
      <c r="R6" s="72"/>
      <c r="S6" s="72"/>
      <c r="T6" s="72"/>
      <c r="U6" s="72"/>
      <c r="V6" s="73"/>
      <c r="W6" s="74"/>
      <c r="X6" s="72"/>
      <c r="Y6" s="72"/>
      <c r="Z6" s="72"/>
      <c r="AA6" s="72"/>
      <c r="AB6" s="72"/>
      <c r="AC6" s="72"/>
      <c r="AD6" s="75"/>
      <c r="AE6" s="72"/>
      <c r="AF6" s="72"/>
      <c r="AG6" s="75"/>
    </row>
    <row r="7" spans="1:33" ht="48" customHeight="1" x14ac:dyDescent="0.35">
      <c r="A7" s="76" t="s">
        <v>115</v>
      </c>
      <c r="B7" s="76" t="s">
        <v>116</v>
      </c>
      <c r="C7" s="76" t="s">
        <v>117</v>
      </c>
      <c r="D7" s="76" t="s">
        <v>118</v>
      </c>
      <c r="E7" s="76" t="s">
        <v>119</v>
      </c>
      <c r="F7" s="76" t="s">
        <v>50</v>
      </c>
      <c r="G7" s="76" t="s">
        <v>120</v>
      </c>
      <c r="H7" s="76" t="s">
        <v>85</v>
      </c>
      <c r="I7" s="77" t="s">
        <v>535</v>
      </c>
      <c r="J7" s="76" t="s">
        <v>121</v>
      </c>
      <c r="K7" s="76" t="s">
        <v>122</v>
      </c>
      <c r="L7" s="76" t="s">
        <v>123</v>
      </c>
      <c r="M7" s="76" t="s">
        <v>124</v>
      </c>
      <c r="N7" s="76" t="s">
        <v>125</v>
      </c>
      <c r="O7" s="76" t="s">
        <v>126</v>
      </c>
      <c r="P7" s="76" t="s">
        <v>127</v>
      </c>
      <c r="Q7" s="76" t="s">
        <v>128</v>
      </c>
      <c r="R7" s="76" t="s">
        <v>129</v>
      </c>
      <c r="S7" s="76" t="s">
        <v>130</v>
      </c>
      <c r="T7" s="76" t="s">
        <v>131</v>
      </c>
      <c r="U7" s="76" t="s">
        <v>132</v>
      </c>
      <c r="V7" s="76" t="s">
        <v>133</v>
      </c>
      <c r="W7" s="76" t="s">
        <v>134</v>
      </c>
      <c r="X7" s="76" t="s">
        <v>135</v>
      </c>
      <c r="Y7" s="76" t="s">
        <v>714</v>
      </c>
      <c r="Z7" s="76" t="s">
        <v>713</v>
      </c>
      <c r="AA7" s="76" t="s">
        <v>712</v>
      </c>
      <c r="AB7" s="76" t="s">
        <v>711</v>
      </c>
      <c r="AC7" s="76" t="s">
        <v>710</v>
      </c>
      <c r="AD7" s="76" t="s">
        <v>709</v>
      </c>
      <c r="AE7" s="76" t="s">
        <v>708</v>
      </c>
      <c r="AF7" s="76" t="s">
        <v>707</v>
      </c>
      <c r="AG7" s="77" t="s">
        <v>706</v>
      </c>
    </row>
    <row r="8" spans="1:33" ht="15.5" x14ac:dyDescent="0.35">
      <c r="A8" s="3" t="s">
        <v>22</v>
      </c>
      <c r="B8" s="3" t="s">
        <v>169</v>
      </c>
      <c r="C8" s="3" t="s">
        <v>170</v>
      </c>
      <c r="D8" s="3" t="s">
        <v>171</v>
      </c>
      <c r="E8" s="6">
        <v>39120</v>
      </c>
      <c r="F8" s="3" t="s">
        <v>160</v>
      </c>
      <c r="G8" s="3" t="s">
        <v>140</v>
      </c>
      <c r="H8" s="3" t="s">
        <v>141</v>
      </c>
      <c r="I8" s="78">
        <v>33.239797094765997</v>
      </c>
      <c r="J8" s="4">
        <v>915.72727272727059</v>
      </c>
      <c r="K8" s="4">
        <v>18.482517482517483</v>
      </c>
      <c r="L8" s="4">
        <v>14.762237762237762</v>
      </c>
      <c r="M8" s="4">
        <v>15.174825174825177</v>
      </c>
      <c r="N8" s="4">
        <v>32.741258741258747</v>
      </c>
      <c r="O8" s="4">
        <v>931.40559440559105</v>
      </c>
      <c r="P8" s="4">
        <v>0</v>
      </c>
      <c r="Q8" s="4">
        <v>0</v>
      </c>
      <c r="R8" s="4">
        <v>13.363636363636363</v>
      </c>
      <c r="S8" s="4">
        <v>6.06993006993007</v>
      </c>
      <c r="T8" s="4">
        <v>7.4335664335664333</v>
      </c>
      <c r="U8" s="4">
        <v>937.27972027971714</v>
      </c>
      <c r="V8" s="4">
        <v>374.76923076923174</v>
      </c>
      <c r="W8" s="5">
        <v>1100</v>
      </c>
      <c r="X8" s="3" t="s">
        <v>825</v>
      </c>
      <c r="Y8" s="80">
        <v>44981</v>
      </c>
      <c r="Z8" s="80" t="s">
        <v>702</v>
      </c>
      <c r="AA8" s="80" t="s">
        <v>240</v>
      </c>
      <c r="AB8" s="7" t="s">
        <v>539</v>
      </c>
      <c r="AC8" s="3" t="s">
        <v>144</v>
      </c>
      <c r="AD8" s="79" t="s">
        <v>544</v>
      </c>
      <c r="AE8" s="80" t="s">
        <v>142</v>
      </c>
      <c r="AF8" s="81" t="s">
        <v>539</v>
      </c>
      <c r="AG8" s="79">
        <v>44168</v>
      </c>
    </row>
    <row r="9" spans="1:33" ht="15.5" x14ac:dyDescent="0.35">
      <c r="A9" s="3" t="s">
        <v>5</v>
      </c>
      <c r="B9" s="3" t="s">
        <v>136</v>
      </c>
      <c r="C9" s="3" t="s">
        <v>137</v>
      </c>
      <c r="D9" s="3" t="s">
        <v>138</v>
      </c>
      <c r="E9" s="6">
        <v>92301</v>
      </c>
      <c r="F9" s="3" t="s">
        <v>139</v>
      </c>
      <c r="G9" s="3" t="s">
        <v>154</v>
      </c>
      <c r="H9" s="3" t="s">
        <v>141</v>
      </c>
      <c r="I9" s="78">
        <v>820.142857142857</v>
      </c>
      <c r="J9" s="4">
        <v>2.7062937062937062</v>
      </c>
      <c r="K9" s="4">
        <v>1</v>
      </c>
      <c r="L9" s="4">
        <v>1</v>
      </c>
      <c r="M9" s="4">
        <v>13.727272727272727</v>
      </c>
      <c r="N9" s="4">
        <v>14.727272727272727</v>
      </c>
      <c r="O9" s="4">
        <v>1.7062937062937062</v>
      </c>
      <c r="P9" s="4">
        <v>2</v>
      </c>
      <c r="Q9" s="4">
        <v>0</v>
      </c>
      <c r="R9" s="4">
        <v>14.888111888111888</v>
      </c>
      <c r="S9" s="4">
        <v>1.5524475524475525</v>
      </c>
      <c r="T9" s="4">
        <v>0</v>
      </c>
      <c r="U9" s="4">
        <v>1.9930069930069929</v>
      </c>
      <c r="V9" s="4">
        <v>18.433566433566433</v>
      </c>
      <c r="W9" s="5">
        <v>1455</v>
      </c>
      <c r="X9" s="3" t="s">
        <v>142</v>
      </c>
      <c r="Y9" s="80"/>
      <c r="Z9" s="80"/>
      <c r="AA9" s="80"/>
      <c r="AB9" s="7" t="s">
        <v>539</v>
      </c>
      <c r="AC9" s="3" t="s">
        <v>144</v>
      </c>
      <c r="AD9" s="79" t="s">
        <v>603</v>
      </c>
      <c r="AE9" s="80" t="s">
        <v>142</v>
      </c>
      <c r="AF9" s="81" t="s">
        <v>539</v>
      </c>
      <c r="AG9" s="79">
        <v>44155</v>
      </c>
    </row>
    <row r="10" spans="1:33" ht="15.5" x14ac:dyDescent="0.35">
      <c r="A10" s="3" t="s">
        <v>372</v>
      </c>
      <c r="B10" s="3" t="s">
        <v>373</v>
      </c>
      <c r="C10" s="3" t="s">
        <v>374</v>
      </c>
      <c r="D10" s="3" t="s">
        <v>375</v>
      </c>
      <c r="E10" s="6">
        <v>27253</v>
      </c>
      <c r="F10" s="3" t="s">
        <v>149</v>
      </c>
      <c r="G10" s="3" t="s">
        <v>161</v>
      </c>
      <c r="H10" s="3" t="s">
        <v>141</v>
      </c>
      <c r="I10" s="78">
        <v>2.08683068017366</v>
      </c>
      <c r="J10" s="4">
        <v>1.0419580419580414</v>
      </c>
      <c r="K10" s="4">
        <v>1.5664335664335682</v>
      </c>
      <c r="L10" s="4">
        <v>3.5454545454545543</v>
      </c>
      <c r="M10" s="4">
        <v>3.958041958041965</v>
      </c>
      <c r="N10" s="4">
        <v>8.5874125874125724</v>
      </c>
      <c r="O10" s="4">
        <v>1.4895104895104903</v>
      </c>
      <c r="P10" s="4">
        <v>2.097902097902098E-2</v>
      </c>
      <c r="Q10" s="4">
        <v>1.3986013986013986E-2</v>
      </c>
      <c r="R10" s="4">
        <v>0.21678321678321683</v>
      </c>
      <c r="S10" s="4">
        <v>0.11188811188811189</v>
      </c>
      <c r="T10" s="4">
        <v>2.7972027972027972E-2</v>
      </c>
      <c r="U10" s="4">
        <v>9.7552447552447159</v>
      </c>
      <c r="V10" s="4">
        <v>7.8951048951048719</v>
      </c>
      <c r="W10" s="5">
        <v>40</v>
      </c>
      <c r="X10" s="3" t="s">
        <v>142</v>
      </c>
      <c r="Y10" s="80"/>
      <c r="Z10" s="80"/>
      <c r="AA10" s="80"/>
      <c r="AB10" s="7" t="s">
        <v>239</v>
      </c>
      <c r="AC10" s="3" t="s">
        <v>249</v>
      </c>
      <c r="AD10" s="79" t="s">
        <v>611</v>
      </c>
      <c r="AE10" s="80" t="s">
        <v>142</v>
      </c>
      <c r="AF10" s="81" t="s">
        <v>239</v>
      </c>
      <c r="AG10" s="79">
        <v>44364</v>
      </c>
    </row>
    <row r="11" spans="1:33" ht="15.5" x14ac:dyDescent="0.35">
      <c r="A11" s="3" t="s">
        <v>8</v>
      </c>
      <c r="B11" s="3" t="s">
        <v>278</v>
      </c>
      <c r="C11" s="3" t="s">
        <v>26</v>
      </c>
      <c r="D11" s="3" t="s">
        <v>159</v>
      </c>
      <c r="E11" s="6">
        <v>71303</v>
      </c>
      <c r="F11" s="3" t="s">
        <v>160</v>
      </c>
      <c r="G11" s="3" t="s">
        <v>279</v>
      </c>
      <c r="H11" s="3" t="s">
        <v>4</v>
      </c>
      <c r="I11" s="78">
        <v>3.6039757325416302</v>
      </c>
      <c r="J11" s="4">
        <v>92.671328671330187</v>
      </c>
      <c r="K11" s="4">
        <v>24.937062937062837</v>
      </c>
      <c r="L11" s="4">
        <v>41.552447552446871</v>
      </c>
      <c r="M11" s="4">
        <v>40.853146853146193</v>
      </c>
      <c r="N11" s="4">
        <v>97.692307692310038</v>
      </c>
      <c r="O11" s="4">
        <v>102.32167832168071</v>
      </c>
      <c r="P11" s="4">
        <v>0</v>
      </c>
      <c r="Q11" s="4">
        <v>0</v>
      </c>
      <c r="R11" s="4">
        <v>41.321678321677545</v>
      </c>
      <c r="S11" s="4">
        <v>17.713286713286639</v>
      </c>
      <c r="T11" s="4">
        <v>19.622377622377531</v>
      </c>
      <c r="U11" s="4">
        <v>121.35664335664735</v>
      </c>
      <c r="V11" s="4">
        <v>196.02797202798945</v>
      </c>
      <c r="W11" s="5"/>
      <c r="X11" s="3" t="s">
        <v>162</v>
      </c>
      <c r="Y11" s="80"/>
      <c r="Z11" s="80"/>
      <c r="AA11" s="80"/>
      <c r="AB11" s="80" t="s">
        <v>162</v>
      </c>
      <c r="AC11" s="80" t="s">
        <v>162</v>
      </c>
      <c r="AD11" s="80" t="s">
        <v>162</v>
      </c>
      <c r="AE11" s="80" t="s">
        <v>162</v>
      </c>
      <c r="AF11" s="80" t="s">
        <v>162</v>
      </c>
      <c r="AG11" s="80" t="s">
        <v>162</v>
      </c>
    </row>
    <row r="12" spans="1:33" ht="15.5" x14ac:dyDescent="0.35">
      <c r="A12" s="3" t="s">
        <v>6</v>
      </c>
      <c r="B12" s="3" t="s">
        <v>321</v>
      </c>
      <c r="C12" s="3" t="s">
        <v>322</v>
      </c>
      <c r="D12" s="3" t="s">
        <v>159</v>
      </c>
      <c r="E12" s="6">
        <v>70655</v>
      </c>
      <c r="F12" s="3" t="s">
        <v>160</v>
      </c>
      <c r="G12" s="3" t="s">
        <v>161</v>
      </c>
      <c r="H12" s="3" t="s">
        <v>4</v>
      </c>
      <c r="I12" s="78">
        <v>72.465909090909093</v>
      </c>
      <c r="J12" s="4">
        <v>88.454545454545467</v>
      </c>
      <c r="K12" s="4">
        <v>0.90909090909090906</v>
      </c>
      <c r="L12" s="4">
        <v>0</v>
      </c>
      <c r="M12" s="4">
        <v>0.27972027972027974</v>
      </c>
      <c r="N12" s="4">
        <v>2.4195804195804196</v>
      </c>
      <c r="O12" s="4">
        <v>87.223776223776241</v>
      </c>
      <c r="P12" s="4">
        <v>0</v>
      </c>
      <c r="Q12" s="4">
        <v>0</v>
      </c>
      <c r="R12" s="4">
        <v>0.76923076923076927</v>
      </c>
      <c r="S12" s="4">
        <v>9.0909090909090912E-2</v>
      </c>
      <c r="T12" s="4">
        <v>1.3706293706293708</v>
      </c>
      <c r="U12" s="4">
        <v>87.412587412587442</v>
      </c>
      <c r="V12" s="4">
        <v>60.146853146853147</v>
      </c>
      <c r="W12" s="5">
        <v>170</v>
      </c>
      <c r="X12" s="3" t="s">
        <v>825</v>
      </c>
      <c r="Y12" s="80">
        <v>44895</v>
      </c>
      <c r="Z12" s="80" t="s">
        <v>702</v>
      </c>
      <c r="AA12" s="80" t="s">
        <v>249</v>
      </c>
      <c r="AB12" s="7" t="s">
        <v>539</v>
      </c>
      <c r="AC12" s="3" t="s">
        <v>144</v>
      </c>
      <c r="AD12" s="79" t="s">
        <v>581</v>
      </c>
      <c r="AE12" s="80" t="s">
        <v>142</v>
      </c>
      <c r="AF12" s="81" t="s">
        <v>539</v>
      </c>
      <c r="AG12" s="79">
        <v>44427</v>
      </c>
    </row>
    <row r="13" spans="1:33" ht="15.5" x14ac:dyDescent="0.35">
      <c r="A13" s="3" t="s">
        <v>286</v>
      </c>
      <c r="B13" s="3" t="s">
        <v>287</v>
      </c>
      <c r="C13" s="3" t="s">
        <v>236</v>
      </c>
      <c r="D13" s="3" t="s">
        <v>148</v>
      </c>
      <c r="E13" s="6">
        <v>31537</v>
      </c>
      <c r="F13" s="3" t="s">
        <v>149</v>
      </c>
      <c r="G13" s="3" t="s">
        <v>140</v>
      </c>
      <c r="H13" s="3" t="s">
        <v>4</v>
      </c>
      <c r="I13" s="78">
        <v>26.7959183673469</v>
      </c>
      <c r="J13" s="4">
        <v>64.741258741258576</v>
      </c>
      <c r="K13" s="4">
        <v>11.846153846153843</v>
      </c>
      <c r="L13" s="4">
        <v>15.258741258741257</v>
      </c>
      <c r="M13" s="4">
        <v>52.314685314685278</v>
      </c>
      <c r="N13" s="4">
        <v>70.944055944055819</v>
      </c>
      <c r="O13" s="4">
        <v>73.216783216783924</v>
      </c>
      <c r="P13" s="4">
        <v>0</v>
      </c>
      <c r="Q13" s="4">
        <v>0</v>
      </c>
      <c r="R13" s="4">
        <v>22.517482517482517</v>
      </c>
      <c r="S13" s="4">
        <v>5.3076923076923075</v>
      </c>
      <c r="T13" s="4">
        <v>0.74125874125874125</v>
      </c>
      <c r="U13" s="4">
        <v>115.59440559440625</v>
      </c>
      <c r="V13" s="4">
        <v>83.930069930069791</v>
      </c>
      <c r="W13" s="5">
        <v>338</v>
      </c>
      <c r="X13" s="3" t="s">
        <v>142</v>
      </c>
      <c r="Y13" s="80"/>
      <c r="Z13" s="80"/>
      <c r="AA13" s="80"/>
      <c r="AB13" s="135" t="s">
        <v>539</v>
      </c>
      <c r="AC13" s="135" t="s">
        <v>144</v>
      </c>
      <c r="AD13" s="80" t="s">
        <v>574</v>
      </c>
      <c r="AE13" s="80" t="s">
        <v>142</v>
      </c>
      <c r="AF13" s="80" t="s">
        <v>539</v>
      </c>
      <c r="AG13" s="80">
        <v>44407</v>
      </c>
    </row>
    <row r="14" spans="1:33" ht="15.5" x14ac:dyDescent="0.35">
      <c r="A14" s="3" t="s">
        <v>283</v>
      </c>
      <c r="B14" s="3" t="s">
        <v>284</v>
      </c>
      <c r="C14" s="3" t="s">
        <v>285</v>
      </c>
      <c r="D14" s="3" t="s">
        <v>231</v>
      </c>
      <c r="E14" s="6">
        <v>32063</v>
      </c>
      <c r="F14" s="3" t="s">
        <v>25</v>
      </c>
      <c r="G14" s="3" t="s">
        <v>161</v>
      </c>
      <c r="H14" s="3" t="s">
        <v>141</v>
      </c>
      <c r="I14" s="78">
        <v>47.117370892018798</v>
      </c>
      <c r="J14" s="4">
        <v>9.7972027972027931</v>
      </c>
      <c r="K14" s="4">
        <v>31.188811188811179</v>
      </c>
      <c r="L14" s="4">
        <v>73.797202797202814</v>
      </c>
      <c r="M14" s="4">
        <v>56.776223776223759</v>
      </c>
      <c r="N14" s="4">
        <v>132.95104895104913</v>
      </c>
      <c r="O14" s="4">
        <v>26.72727272727272</v>
      </c>
      <c r="P14" s="4">
        <v>8.545454545454545</v>
      </c>
      <c r="Q14" s="4">
        <v>3.3356643356643358</v>
      </c>
      <c r="R14" s="4">
        <v>61.937062937062926</v>
      </c>
      <c r="S14" s="4">
        <v>15.986013986013983</v>
      </c>
      <c r="T14" s="4">
        <v>16.244755244755243</v>
      </c>
      <c r="U14" s="4">
        <v>77.391608391608401</v>
      </c>
      <c r="V14" s="4">
        <v>135.25874125874148</v>
      </c>
      <c r="W14" s="5">
        <v>192</v>
      </c>
      <c r="X14" s="3" t="s">
        <v>825</v>
      </c>
      <c r="Y14" s="80">
        <v>44900</v>
      </c>
      <c r="Z14" s="80" t="s">
        <v>559</v>
      </c>
      <c r="AA14" s="80" t="s">
        <v>240</v>
      </c>
      <c r="AB14" s="7" t="s">
        <v>559</v>
      </c>
      <c r="AC14" s="3" t="s">
        <v>249</v>
      </c>
      <c r="AD14" s="79" t="s">
        <v>541</v>
      </c>
      <c r="AE14" s="80" t="s">
        <v>142</v>
      </c>
      <c r="AF14" s="81" t="s">
        <v>559</v>
      </c>
      <c r="AG14" s="79">
        <v>44336</v>
      </c>
    </row>
    <row r="15" spans="1:33" ht="15.5" x14ac:dyDescent="0.35">
      <c r="A15" s="3" t="s">
        <v>783</v>
      </c>
      <c r="B15" s="3" t="s">
        <v>792</v>
      </c>
      <c r="C15" s="3" t="s">
        <v>801</v>
      </c>
      <c r="D15" s="3" t="s">
        <v>38</v>
      </c>
      <c r="E15" s="6">
        <v>36507</v>
      </c>
      <c r="F15" s="3" t="s">
        <v>160</v>
      </c>
      <c r="G15" s="3" t="s">
        <v>161</v>
      </c>
      <c r="H15" s="3" t="s">
        <v>141</v>
      </c>
      <c r="I15" s="78">
        <v>2.2336448598130798</v>
      </c>
      <c r="J15" s="4">
        <v>6.9930069930069935E-2</v>
      </c>
      <c r="K15" s="4">
        <v>0.83916083916083872</v>
      </c>
      <c r="L15" s="4">
        <v>0.6503496503496502</v>
      </c>
      <c r="M15" s="4">
        <v>0.16783216783216784</v>
      </c>
      <c r="N15" s="4">
        <v>0.74825174825174789</v>
      </c>
      <c r="O15" s="4">
        <v>0.95804195804195758</v>
      </c>
      <c r="P15" s="4">
        <v>0</v>
      </c>
      <c r="Q15" s="4">
        <v>2.097902097902098E-2</v>
      </c>
      <c r="R15" s="4">
        <v>6.993006993006993E-3</v>
      </c>
      <c r="S15" s="4">
        <v>2.7972027972027972E-2</v>
      </c>
      <c r="T15" s="4">
        <v>2.097902097902098E-2</v>
      </c>
      <c r="U15" s="4">
        <v>1.6713286713286726</v>
      </c>
      <c r="V15" s="4">
        <v>1.2937062937062944</v>
      </c>
      <c r="W15" s="5"/>
      <c r="X15" s="3" t="s">
        <v>396</v>
      </c>
      <c r="Y15" s="80"/>
      <c r="Z15" s="80"/>
      <c r="AA15" s="80"/>
      <c r="AB15" s="7" t="s">
        <v>559</v>
      </c>
      <c r="AC15" s="3" t="s">
        <v>600</v>
      </c>
      <c r="AD15" s="79" t="s">
        <v>544</v>
      </c>
      <c r="AE15" s="80" t="s">
        <v>396</v>
      </c>
      <c r="AF15" s="81" t="s">
        <v>239</v>
      </c>
      <c r="AG15" s="79">
        <v>43354</v>
      </c>
    </row>
    <row r="16" spans="1:33" ht="15.5" x14ac:dyDescent="0.35">
      <c r="A16" s="3" t="s">
        <v>786</v>
      </c>
      <c r="B16" s="3" t="s">
        <v>795</v>
      </c>
      <c r="C16" s="3" t="s">
        <v>804</v>
      </c>
      <c r="D16" s="3" t="s">
        <v>152</v>
      </c>
      <c r="E16" s="6">
        <v>76513</v>
      </c>
      <c r="F16" s="3" t="s">
        <v>194</v>
      </c>
      <c r="G16" s="3" t="s">
        <v>202</v>
      </c>
      <c r="H16" s="3" t="s">
        <v>141</v>
      </c>
      <c r="I16" s="78">
        <v>1.2972972972973</v>
      </c>
      <c r="J16" s="4">
        <v>2.7972027972027972E-2</v>
      </c>
      <c r="K16" s="4">
        <v>0.12587412587412589</v>
      </c>
      <c r="L16" s="4">
        <v>9.0909090909090912E-2</v>
      </c>
      <c r="M16" s="4">
        <v>0.11888111888111888</v>
      </c>
      <c r="N16" s="4">
        <v>0.24475524475524488</v>
      </c>
      <c r="O16" s="4">
        <v>9.7902097902097904E-2</v>
      </c>
      <c r="P16" s="4">
        <v>0</v>
      </c>
      <c r="Q16" s="4">
        <v>2.097902097902098E-2</v>
      </c>
      <c r="R16" s="4">
        <v>1.3986013986013986E-2</v>
      </c>
      <c r="S16" s="4">
        <v>0</v>
      </c>
      <c r="T16" s="4">
        <v>0</v>
      </c>
      <c r="U16" s="4">
        <v>0.34965034965034969</v>
      </c>
      <c r="V16" s="4">
        <v>0.23076923076923092</v>
      </c>
      <c r="W16" s="5"/>
      <c r="X16" s="3" t="s">
        <v>162</v>
      </c>
      <c r="Y16" s="80"/>
      <c r="Z16" s="80"/>
      <c r="AA16" s="80"/>
      <c r="AB16" s="7" t="s">
        <v>162</v>
      </c>
      <c r="AC16" s="7" t="s">
        <v>162</v>
      </c>
      <c r="AD16" s="7" t="s">
        <v>162</v>
      </c>
      <c r="AE16" s="80" t="s">
        <v>162</v>
      </c>
      <c r="AF16" s="7" t="s">
        <v>162</v>
      </c>
      <c r="AG16" s="7" t="s">
        <v>162</v>
      </c>
    </row>
    <row r="17" spans="1:33" ht="15.5" x14ac:dyDescent="0.35">
      <c r="A17" s="3" t="s">
        <v>309</v>
      </c>
      <c r="B17" s="3" t="s">
        <v>310</v>
      </c>
      <c r="C17" s="3" t="s">
        <v>311</v>
      </c>
      <c r="D17" s="3" t="s">
        <v>152</v>
      </c>
      <c r="E17" s="6">
        <v>79501</v>
      </c>
      <c r="F17" s="3" t="s">
        <v>220</v>
      </c>
      <c r="G17" s="3" t="s">
        <v>161</v>
      </c>
      <c r="H17" s="3" t="s">
        <v>4</v>
      </c>
      <c r="I17" s="78">
        <v>48.430735930735899</v>
      </c>
      <c r="J17" s="4">
        <v>468.46853146853203</v>
      </c>
      <c r="K17" s="4">
        <v>41.11888111888107</v>
      </c>
      <c r="L17" s="4">
        <v>46.930069930069905</v>
      </c>
      <c r="M17" s="4">
        <v>25.90909090909091</v>
      </c>
      <c r="N17" s="4">
        <v>116.91608391608393</v>
      </c>
      <c r="O17" s="4">
        <v>376.86013986014109</v>
      </c>
      <c r="P17" s="4">
        <v>1.6503496503496504</v>
      </c>
      <c r="Q17" s="4">
        <v>86.999999999999872</v>
      </c>
      <c r="R17" s="4">
        <v>30.433566433566437</v>
      </c>
      <c r="S17" s="4">
        <v>24.23776223776224</v>
      </c>
      <c r="T17" s="4">
        <v>32.951048951048918</v>
      </c>
      <c r="U17" s="4">
        <v>494.80419580419704</v>
      </c>
      <c r="V17" s="4">
        <v>392.04895104895422</v>
      </c>
      <c r="W17" s="5">
        <v>750</v>
      </c>
      <c r="X17" s="3" t="s">
        <v>825</v>
      </c>
      <c r="Y17" s="80">
        <v>44967</v>
      </c>
      <c r="Z17" s="80" t="s">
        <v>702</v>
      </c>
      <c r="AA17" s="80" t="s">
        <v>240</v>
      </c>
      <c r="AB17" s="7" t="s">
        <v>539</v>
      </c>
      <c r="AC17" s="3" t="s">
        <v>144</v>
      </c>
      <c r="AD17" s="79" t="s">
        <v>561</v>
      </c>
      <c r="AE17" s="80" t="s">
        <v>142</v>
      </c>
      <c r="AF17" s="81" t="s">
        <v>539</v>
      </c>
      <c r="AG17" s="79">
        <v>44378</v>
      </c>
    </row>
    <row r="18" spans="1:33" ht="15.5" x14ac:dyDescent="0.35">
      <c r="A18" s="3" t="s">
        <v>312</v>
      </c>
      <c r="B18" s="3" t="s">
        <v>313</v>
      </c>
      <c r="C18" s="3" t="s">
        <v>314</v>
      </c>
      <c r="D18" s="3" t="s">
        <v>315</v>
      </c>
      <c r="E18" s="6">
        <v>41005</v>
      </c>
      <c r="F18" s="3" t="s">
        <v>30</v>
      </c>
      <c r="G18" s="3" t="s">
        <v>202</v>
      </c>
      <c r="H18" s="3" t="s">
        <v>141</v>
      </c>
      <c r="I18" s="78">
        <v>27.626785714285699</v>
      </c>
      <c r="J18" s="4">
        <v>21.965034965034938</v>
      </c>
      <c r="K18" s="4">
        <v>21.636363636363619</v>
      </c>
      <c r="L18" s="4">
        <v>52.14685314685314</v>
      </c>
      <c r="M18" s="4">
        <v>40.657342657342639</v>
      </c>
      <c r="N18" s="4">
        <v>103.71328671328673</v>
      </c>
      <c r="O18" s="4">
        <v>28.804195804195793</v>
      </c>
      <c r="P18" s="4">
        <v>3.6573426573426571</v>
      </c>
      <c r="Q18" s="4">
        <v>0.23076923076923081</v>
      </c>
      <c r="R18" s="4">
        <v>39.006993006993007</v>
      </c>
      <c r="S18" s="4">
        <v>18.888111888111887</v>
      </c>
      <c r="T18" s="4">
        <v>10.615384615384615</v>
      </c>
      <c r="U18" s="4">
        <v>67.895104895104836</v>
      </c>
      <c r="V18" s="4">
        <v>91.720279720279848</v>
      </c>
      <c r="W18" s="5"/>
      <c r="X18" s="3" t="s">
        <v>825</v>
      </c>
      <c r="Y18" s="80">
        <v>44951</v>
      </c>
      <c r="Z18" s="80" t="s">
        <v>705</v>
      </c>
      <c r="AA18" s="80" t="s">
        <v>240</v>
      </c>
      <c r="AB18" s="7" t="s">
        <v>239</v>
      </c>
      <c r="AC18" s="3" t="s">
        <v>249</v>
      </c>
      <c r="AD18" s="79" t="s">
        <v>550</v>
      </c>
      <c r="AE18" s="80" t="s">
        <v>142</v>
      </c>
      <c r="AF18" s="81" t="s">
        <v>239</v>
      </c>
      <c r="AG18" s="79">
        <v>44258</v>
      </c>
    </row>
    <row r="19" spans="1:33" ht="15.5" x14ac:dyDescent="0.35">
      <c r="A19" s="3" t="s">
        <v>7</v>
      </c>
      <c r="B19" s="3" t="s">
        <v>237</v>
      </c>
      <c r="C19" s="3" t="s">
        <v>238</v>
      </c>
      <c r="D19" s="3" t="s">
        <v>231</v>
      </c>
      <c r="E19" s="6">
        <v>33073</v>
      </c>
      <c r="F19" s="3" t="s">
        <v>25</v>
      </c>
      <c r="G19" s="3" t="s">
        <v>154</v>
      </c>
      <c r="H19" s="3" t="s">
        <v>141</v>
      </c>
      <c r="I19" s="78">
        <v>42.035392921415699</v>
      </c>
      <c r="J19" s="4">
        <v>356.69930069929603</v>
      </c>
      <c r="K19" s="4">
        <v>104.18181818181813</v>
      </c>
      <c r="L19" s="4">
        <v>9.0909090909090912E-2</v>
      </c>
      <c r="M19" s="4">
        <v>0</v>
      </c>
      <c r="N19" s="4">
        <v>118.32867132867136</v>
      </c>
      <c r="O19" s="4">
        <v>273.72027972027871</v>
      </c>
      <c r="P19" s="4">
        <v>8.7972027972027984</v>
      </c>
      <c r="Q19" s="4">
        <v>60.125874125874212</v>
      </c>
      <c r="R19" s="4">
        <v>14.496503496503495</v>
      </c>
      <c r="S19" s="4">
        <v>34.146853146853147</v>
      </c>
      <c r="T19" s="4">
        <v>33.68531468531468</v>
      </c>
      <c r="U19" s="4">
        <v>378.64335664335346</v>
      </c>
      <c r="V19" s="4">
        <v>254.00000000000051</v>
      </c>
      <c r="W19" s="5">
        <v>700</v>
      </c>
      <c r="X19" s="3" t="s">
        <v>825</v>
      </c>
      <c r="Y19" s="80">
        <v>44960</v>
      </c>
      <c r="Z19" s="80" t="s">
        <v>702</v>
      </c>
      <c r="AA19" s="80" t="s">
        <v>240</v>
      </c>
      <c r="AB19" s="7" t="s">
        <v>539</v>
      </c>
      <c r="AC19" s="3" t="s">
        <v>144</v>
      </c>
      <c r="AD19" s="79" t="s">
        <v>566</v>
      </c>
      <c r="AE19" s="80" t="s">
        <v>142</v>
      </c>
      <c r="AF19" s="81" t="s">
        <v>143</v>
      </c>
      <c r="AG19" s="79">
        <v>44098</v>
      </c>
    </row>
    <row r="20" spans="1:33" ht="15.5" x14ac:dyDescent="0.35">
      <c r="A20" s="3" t="s">
        <v>244</v>
      </c>
      <c r="B20" s="3" t="s">
        <v>245</v>
      </c>
      <c r="C20" s="3" t="s">
        <v>246</v>
      </c>
      <c r="D20" s="3" t="s">
        <v>247</v>
      </c>
      <c r="E20" s="6">
        <v>14020</v>
      </c>
      <c r="F20" s="3" t="s">
        <v>248</v>
      </c>
      <c r="G20" s="3" t="s">
        <v>185</v>
      </c>
      <c r="H20" s="3" t="s">
        <v>141</v>
      </c>
      <c r="I20" s="78">
        <v>85.158139534883702</v>
      </c>
      <c r="J20" s="4">
        <v>45.51048951048957</v>
      </c>
      <c r="K20" s="4">
        <v>22.279720279720269</v>
      </c>
      <c r="L20" s="4">
        <v>85.468531468531452</v>
      </c>
      <c r="M20" s="4">
        <v>128.95104895104902</v>
      </c>
      <c r="N20" s="4">
        <v>205.11888111888129</v>
      </c>
      <c r="O20" s="4">
        <v>77.083916083915938</v>
      </c>
      <c r="P20" s="4">
        <v>6.993006993006993E-3</v>
      </c>
      <c r="Q20" s="4">
        <v>0</v>
      </c>
      <c r="R20" s="4">
        <v>128.11888111888112</v>
      </c>
      <c r="S20" s="4">
        <v>15.153846153846155</v>
      </c>
      <c r="T20" s="4">
        <v>11.412587412587408</v>
      </c>
      <c r="U20" s="4">
        <v>127.52447552447531</v>
      </c>
      <c r="V20" s="4">
        <v>231.29370629370675</v>
      </c>
      <c r="W20" s="5">
        <v>400</v>
      </c>
      <c r="X20" s="3" t="s">
        <v>825</v>
      </c>
      <c r="Y20" s="80">
        <v>44967</v>
      </c>
      <c r="Z20" s="80" t="s">
        <v>702</v>
      </c>
      <c r="AA20" s="80" t="s">
        <v>703</v>
      </c>
      <c r="AB20" s="7" t="s">
        <v>539</v>
      </c>
      <c r="AC20" s="3" t="s">
        <v>144</v>
      </c>
      <c r="AD20" s="79" t="s">
        <v>571</v>
      </c>
      <c r="AE20" s="80" t="s">
        <v>142</v>
      </c>
      <c r="AF20" s="81" t="s">
        <v>539</v>
      </c>
      <c r="AG20" s="79">
        <v>44434</v>
      </c>
    </row>
    <row r="21" spans="1:33" ht="15.5" x14ac:dyDescent="0.35">
      <c r="A21" s="3" t="s">
        <v>646</v>
      </c>
      <c r="B21" s="3" t="s">
        <v>647</v>
      </c>
      <c r="C21" s="3" t="s">
        <v>648</v>
      </c>
      <c r="D21" s="3" t="s">
        <v>152</v>
      </c>
      <c r="E21" s="6">
        <v>78611</v>
      </c>
      <c r="F21" s="3" t="s">
        <v>153</v>
      </c>
      <c r="G21" s="3" t="s">
        <v>202</v>
      </c>
      <c r="H21" s="3" t="s">
        <v>4</v>
      </c>
      <c r="I21" s="78">
        <v>1.28813559322034</v>
      </c>
      <c r="J21" s="4">
        <v>0.3636363636363637</v>
      </c>
      <c r="K21" s="4">
        <v>0.37762237762237771</v>
      </c>
      <c r="L21" s="4">
        <v>0.35664335664335678</v>
      </c>
      <c r="M21" s="4">
        <v>3.4965034965034968E-2</v>
      </c>
      <c r="N21" s="4">
        <v>0.68531468531468487</v>
      </c>
      <c r="O21" s="4">
        <v>0.43356643356643365</v>
      </c>
      <c r="P21" s="4">
        <v>0</v>
      </c>
      <c r="Q21" s="4">
        <v>1.3986013986013986E-2</v>
      </c>
      <c r="R21" s="4">
        <v>6.993006993006993E-3</v>
      </c>
      <c r="S21" s="4">
        <v>2.097902097902098E-2</v>
      </c>
      <c r="T21" s="4">
        <v>0</v>
      </c>
      <c r="U21" s="4">
        <v>1.104895104895105</v>
      </c>
      <c r="V21" s="4">
        <v>0.55244755244755217</v>
      </c>
      <c r="W21" s="5"/>
      <c r="X21" s="3" t="s">
        <v>396</v>
      </c>
      <c r="Y21" s="80"/>
      <c r="Z21" s="80"/>
      <c r="AA21" s="80"/>
      <c r="AB21" s="7" t="s">
        <v>559</v>
      </c>
      <c r="AC21" s="3" t="s">
        <v>600</v>
      </c>
      <c r="AD21" s="79" t="s">
        <v>649</v>
      </c>
      <c r="AE21" s="80" t="s">
        <v>396</v>
      </c>
      <c r="AF21" s="81" t="s">
        <v>239</v>
      </c>
      <c r="AG21" s="79">
        <v>43374</v>
      </c>
    </row>
    <row r="22" spans="1:33" ht="15.5" x14ac:dyDescent="0.35">
      <c r="A22" s="3" t="s">
        <v>305</v>
      </c>
      <c r="B22" s="3" t="s">
        <v>306</v>
      </c>
      <c r="C22" s="3" t="s">
        <v>307</v>
      </c>
      <c r="D22" s="3" t="s">
        <v>308</v>
      </c>
      <c r="E22" s="6">
        <v>49014</v>
      </c>
      <c r="F22" s="3" t="s">
        <v>303</v>
      </c>
      <c r="G22" s="3" t="s">
        <v>161</v>
      </c>
      <c r="H22" s="3" t="s">
        <v>141</v>
      </c>
      <c r="I22" s="78">
        <v>50.256684491978604</v>
      </c>
      <c r="J22" s="4">
        <v>22.73426573426573</v>
      </c>
      <c r="K22" s="4">
        <v>16.67832167832168</v>
      </c>
      <c r="L22" s="4">
        <v>21.91608391608391</v>
      </c>
      <c r="M22" s="4">
        <v>15.79020979020979</v>
      </c>
      <c r="N22" s="4">
        <v>44.972027972027945</v>
      </c>
      <c r="O22" s="4">
        <v>28.447552447552447</v>
      </c>
      <c r="P22" s="4">
        <v>2.5314685314685317</v>
      </c>
      <c r="Q22" s="4">
        <v>1.1678321678321677</v>
      </c>
      <c r="R22" s="4">
        <v>21.797202797202793</v>
      </c>
      <c r="S22" s="4">
        <v>7.5734265734265724</v>
      </c>
      <c r="T22" s="4">
        <v>6.9020979020979016</v>
      </c>
      <c r="U22" s="4">
        <v>40.846153846153832</v>
      </c>
      <c r="V22" s="4">
        <v>65.776223776223759</v>
      </c>
      <c r="W22" s="5">
        <v>75</v>
      </c>
      <c r="X22" s="3" t="s">
        <v>142</v>
      </c>
      <c r="Y22" s="80"/>
      <c r="Z22" s="80"/>
      <c r="AA22" s="80"/>
      <c r="AB22" s="7" t="s">
        <v>559</v>
      </c>
      <c r="AC22" s="3" t="s">
        <v>249</v>
      </c>
      <c r="AD22" s="79" t="s">
        <v>550</v>
      </c>
      <c r="AE22" s="80" t="s">
        <v>142</v>
      </c>
      <c r="AF22" s="81" t="s">
        <v>559</v>
      </c>
      <c r="AG22" s="79">
        <v>44258</v>
      </c>
    </row>
    <row r="23" spans="1:33" ht="15.5" x14ac:dyDescent="0.35">
      <c r="A23" s="3" t="s">
        <v>280</v>
      </c>
      <c r="B23" s="3" t="s">
        <v>281</v>
      </c>
      <c r="C23" s="3" t="s">
        <v>282</v>
      </c>
      <c r="D23" s="3" t="s">
        <v>226</v>
      </c>
      <c r="E23" s="6">
        <v>22427</v>
      </c>
      <c r="F23" s="3" t="s">
        <v>227</v>
      </c>
      <c r="G23" s="3" t="s">
        <v>140</v>
      </c>
      <c r="H23" s="3" t="s">
        <v>141</v>
      </c>
      <c r="I23" s="78">
        <v>52.13133640553</v>
      </c>
      <c r="J23" s="4">
        <v>26.118881118881109</v>
      </c>
      <c r="K23" s="4">
        <v>34.391608391608393</v>
      </c>
      <c r="L23" s="4">
        <v>47.013986013985985</v>
      </c>
      <c r="M23" s="4">
        <v>66.272727272727209</v>
      </c>
      <c r="N23" s="4">
        <v>127.97902097902121</v>
      </c>
      <c r="O23" s="4">
        <v>45.818181818181813</v>
      </c>
      <c r="P23" s="4">
        <v>0</v>
      </c>
      <c r="Q23" s="4">
        <v>0</v>
      </c>
      <c r="R23" s="4">
        <v>46.503496503496493</v>
      </c>
      <c r="S23" s="4">
        <v>21.54545454545455</v>
      </c>
      <c r="T23" s="4">
        <v>10.370629370629372</v>
      </c>
      <c r="U23" s="4">
        <v>95.37762237762233</v>
      </c>
      <c r="V23" s="4">
        <v>115.88811188811201</v>
      </c>
      <c r="W23" s="5">
        <v>224</v>
      </c>
      <c r="X23" s="3" t="s">
        <v>825</v>
      </c>
      <c r="Y23" s="80">
        <v>44967</v>
      </c>
      <c r="Z23" s="80" t="s">
        <v>702</v>
      </c>
      <c r="AA23" s="80" t="s">
        <v>240</v>
      </c>
      <c r="AB23" s="7" t="s">
        <v>539</v>
      </c>
      <c r="AC23" s="3" t="s">
        <v>144</v>
      </c>
      <c r="AD23" s="79" t="s">
        <v>557</v>
      </c>
      <c r="AE23" s="80" t="s">
        <v>142</v>
      </c>
      <c r="AF23" s="81" t="s">
        <v>539</v>
      </c>
      <c r="AG23" s="79">
        <v>44314</v>
      </c>
    </row>
    <row r="24" spans="1:33" ht="15.5" x14ac:dyDescent="0.35">
      <c r="A24" s="3" t="s">
        <v>569</v>
      </c>
      <c r="B24" s="3" t="s">
        <v>570</v>
      </c>
      <c r="C24" s="3" t="s">
        <v>262</v>
      </c>
      <c r="D24" s="3" t="s">
        <v>163</v>
      </c>
      <c r="E24" s="6">
        <v>85132</v>
      </c>
      <c r="F24" s="3" t="s">
        <v>164</v>
      </c>
      <c r="G24" s="3" t="s">
        <v>202</v>
      </c>
      <c r="H24" s="3" t="s">
        <v>4</v>
      </c>
      <c r="I24" s="78">
        <v>15.6996875</v>
      </c>
      <c r="J24" s="4">
        <v>105.08391608391803</v>
      </c>
      <c r="K24" s="4">
        <v>45.923076923076884</v>
      </c>
      <c r="L24" s="4">
        <v>117.3426573426573</v>
      </c>
      <c r="M24" s="4">
        <v>114.97902097902106</v>
      </c>
      <c r="N24" s="4">
        <v>239.09790209790407</v>
      </c>
      <c r="O24" s="4">
        <v>143.44755244755416</v>
      </c>
      <c r="P24" s="4">
        <v>0.11888111888111888</v>
      </c>
      <c r="Q24" s="4">
        <v>0.6643356643356636</v>
      </c>
      <c r="R24" s="4">
        <v>60.622377622377584</v>
      </c>
      <c r="S24" s="4">
        <v>13.202797202797178</v>
      </c>
      <c r="T24" s="4">
        <v>16.999999999999936</v>
      </c>
      <c r="U24" s="4">
        <v>292.50349650350392</v>
      </c>
      <c r="V24" s="4">
        <v>263.32867132867676</v>
      </c>
      <c r="W24" s="5"/>
      <c r="X24" s="3" t="s">
        <v>825</v>
      </c>
      <c r="Y24" s="80">
        <v>44951</v>
      </c>
      <c r="Z24" s="80" t="s">
        <v>203</v>
      </c>
      <c r="AA24" s="80" t="s">
        <v>703</v>
      </c>
      <c r="AB24" s="7" t="s">
        <v>203</v>
      </c>
      <c r="AC24" s="3" t="s">
        <v>144</v>
      </c>
      <c r="AD24" s="79" t="s">
        <v>571</v>
      </c>
      <c r="AE24" s="80" t="s">
        <v>142</v>
      </c>
      <c r="AF24" s="81" t="s">
        <v>203</v>
      </c>
      <c r="AG24" s="79">
        <v>44434</v>
      </c>
    </row>
    <row r="25" spans="1:33" ht="15.5" x14ac:dyDescent="0.35">
      <c r="A25" s="3" t="s">
        <v>551</v>
      </c>
      <c r="B25" s="3" t="s">
        <v>165</v>
      </c>
      <c r="C25" s="3" t="s">
        <v>166</v>
      </c>
      <c r="D25" s="3" t="s">
        <v>159</v>
      </c>
      <c r="E25" s="6">
        <v>71342</v>
      </c>
      <c r="F25" s="3" t="s">
        <v>160</v>
      </c>
      <c r="G25" s="3" t="s">
        <v>140</v>
      </c>
      <c r="H25" s="3" t="s">
        <v>141</v>
      </c>
      <c r="I25" s="78">
        <v>51.432584269662897</v>
      </c>
      <c r="J25" s="4">
        <v>455.03496503496382</v>
      </c>
      <c r="K25" s="4">
        <v>100.39160839160846</v>
      </c>
      <c r="L25" s="4">
        <v>156.28671328671319</v>
      </c>
      <c r="M25" s="4">
        <v>72.139860139860119</v>
      </c>
      <c r="N25" s="4">
        <v>259.2307692307694</v>
      </c>
      <c r="O25" s="4">
        <v>504.16783216783244</v>
      </c>
      <c r="P25" s="4">
        <v>10.587412587412588</v>
      </c>
      <c r="Q25" s="4">
        <v>9.8671328671328844</v>
      </c>
      <c r="R25" s="4">
        <v>122.16783216783206</v>
      </c>
      <c r="S25" s="4">
        <v>53.496503496503493</v>
      </c>
      <c r="T25" s="4">
        <v>57.027972027972069</v>
      </c>
      <c r="U25" s="4">
        <v>551.16083916084222</v>
      </c>
      <c r="V25" s="4">
        <v>614.44755244755402</v>
      </c>
      <c r="W25" s="5">
        <v>1170</v>
      </c>
      <c r="X25" s="3" t="s">
        <v>142</v>
      </c>
      <c r="Y25" s="80"/>
      <c r="Z25" s="80"/>
      <c r="AA25" s="80"/>
      <c r="AB25" s="7" t="s">
        <v>539</v>
      </c>
      <c r="AC25" s="3" t="s">
        <v>144</v>
      </c>
      <c r="AD25" s="79" t="s">
        <v>552</v>
      </c>
      <c r="AE25" s="80" t="s">
        <v>142</v>
      </c>
      <c r="AF25" s="81" t="s">
        <v>143</v>
      </c>
      <c r="AG25" s="79">
        <v>44111</v>
      </c>
    </row>
    <row r="26" spans="1:33" ht="15.5" x14ac:dyDescent="0.35">
      <c r="A26" s="3" t="s">
        <v>342</v>
      </c>
      <c r="B26" s="3" t="s">
        <v>343</v>
      </c>
      <c r="C26" s="3" t="s">
        <v>344</v>
      </c>
      <c r="D26" s="3" t="s">
        <v>345</v>
      </c>
      <c r="E26" s="6">
        <v>66845</v>
      </c>
      <c r="F26" s="3" t="s">
        <v>30</v>
      </c>
      <c r="G26" s="3" t="s">
        <v>161</v>
      </c>
      <c r="H26" s="3" t="s">
        <v>141</v>
      </c>
      <c r="I26" s="78">
        <v>31.221476510067099</v>
      </c>
      <c r="J26" s="4">
        <v>10.867132867132865</v>
      </c>
      <c r="K26" s="4">
        <v>12.398601398601395</v>
      </c>
      <c r="L26" s="4">
        <v>30.790209790209779</v>
      </c>
      <c r="M26" s="4">
        <v>14.692307692307692</v>
      </c>
      <c r="N26" s="4">
        <v>49.426573426573412</v>
      </c>
      <c r="O26" s="4">
        <v>15.979020979020975</v>
      </c>
      <c r="P26" s="4">
        <v>2.5874125874125875</v>
      </c>
      <c r="Q26" s="4">
        <v>0.75524475524475521</v>
      </c>
      <c r="R26" s="4">
        <v>23.517482517482517</v>
      </c>
      <c r="S26" s="4">
        <v>8.4265734265734249</v>
      </c>
      <c r="T26" s="4">
        <v>6.6713286713286708</v>
      </c>
      <c r="U26" s="4">
        <v>30.13286713286714</v>
      </c>
      <c r="V26" s="4">
        <v>58.28671328671323</v>
      </c>
      <c r="W26" s="5"/>
      <c r="X26" s="3" t="s">
        <v>142</v>
      </c>
      <c r="Y26" s="80"/>
      <c r="Z26" s="80"/>
      <c r="AA26" s="80"/>
      <c r="AB26" s="7" t="s">
        <v>559</v>
      </c>
      <c r="AC26" s="3" t="s">
        <v>249</v>
      </c>
      <c r="AD26" s="79" t="s">
        <v>597</v>
      </c>
      <c r="AE26" s="80" t="s">
        <v>142</v>
      </c>
      <c r="AF26" s="81" t="s">
        <v>559</v>
      </c>
      <c r="AG26" s="79">
        <v>44413</v>
      </c>
    </row>
    <row r="27" spans="1:33" ht="15.5" x14ac:dyDescent="0.35">
      <c r="A27" s="3" t="s">
        <v>384</v>
      </c>
      <c r="B27" s="3" t="s">
        <v>385</v>
      </c>
      <c r="C27" s="3" t="s">
        <v>386</v>
      </c>
      <c r="D27" s="3" t="s">
        <v>308</v>
      </c>
      <c r="E27" s="6">
        <v>49783</v>
      </c>
      <c r="F27" s="3" t="s">
        <v>303</v>
      </c>
      <c r="G27" s="3" t="s">
        <v>161</v>
      </c>
      <c r="H27" s="3" t="s">
        <v>141</v>
      </c>
      <c r="I27" s="78">
        <v>65.5</v>
      </c>
      <c r="J27" s="4">
        <v>3.1398601398601396</v>
      </c>
      <c r="K27" s="4">
        <v>1.776223776223776</v>
      </c>
      <c r="L27" s="4">
        <v>0.93706293706293697</v>
      </c>
      <c r="M27" s="4">
        <v>2.3706293706293708</v>
      </c>
      <c r="N27" s="4">
        <v>4.8601398601398609</v>
      </c>
      <c r="O27" s="4">
        <v>3.3636363636363633</v>
      </c>
      <c r="P27" s="4">
        <v>0</v>
      </c>
      <c r="Q27" s="4">
        <v>0</v>
      </c>
      <c r="R27" s="4">
        <v>0.69930069930069927</v>
      </c>
      <c r="S27" s="4">
        <v>0.44055944055944057</v>
      </c>
      <c r="T27" s="4">
        <v>1</v>
      </c>
      <c r="U27" s="4">
        <v>6.0839160839160851</v>
      </c>
      <c r="V27" s="4">
        <v>5.454545454545455</v>
      </c>
      <c r="W27" s="5"/>
      <c r="X27" s="3" t="s">
        <v>142</v>
      </c>
      <c r="Y27" s="80"/>
      <c r="Z27" s="80"/>
      <c r="AA27" s="80"/>
      <c r="AB27" s="7" t="s">
        <v>559</v>
      </c>
      <c r="AC27" s="3" t="s">
        <v>249</v>
      </c>
      <c r="AD27" s="79" t="s">
        <v>613</v>
      </c>
      <c r="AE27" s="80" t="s">
        <v>142</v>
      </c>
      <c r="AF27" s="81" t="s">
        <v>239</v>
      </c>
      <c r="AG27" s="79">
        <v>43552</v>
      </c>
    </row>
    <row r="28" spans="1:33" ht="15.5" x14ac:dyDescent="0.35">
      <c r="A28" s="3" t="s">
        <v>20</v>
      </c>
      <c r="B28" s="3" t="s">
        <v>323</v>
      </c>
      <c r="C28" s="3" t="s">
        <v>31</v>
      </c>
      <c r="D28" s="3" t="s">
        <v>189</v>
      </c>
      <c r="E28" s="6">
        <v>87021</v>
      </c>
      <c r="F28" s="3" t="s">
        <v>190</v>
      </c>
      <c r="G28" s="3" t="s">
        <v>161</v>
      </c>
      <c r="H28" s="3" t="s">
        <v>4</v>
      </c>
      <c r="I28" s="78">
        <v>45.611650485436897</v>
      </c>
      <c r="J28" s="4">
        <v>62.909090909091027</v>
      </c>
      <c r="K28" s="4">
        <v>0.82517482517482521</v>
      </c>
      <c r="L28" s="4">
        <v>0</v>
      </c>
      <c r="M28" s="4">
        <v>0</v>
      </c>
      <c r="N28" s="4">
        <v>0.965034965034965</v>
      </c>
      <c r="O28" s="4">
        <v>62.769230769230887</v>
      </c>
      <c r="P28" s="4">
        <v>0</v>
      </c>
      <c r="Q28" s="4">
        <v>0</v>
      </c>
      <c r="R28" s="4">
        <v>0</v>
      </c>
      <c r="S28" s="4">
        <v>0.23076923076923078</v>
      </c>
      <c r="T28" s="4">
        <v>0.73426573426573427</v>
      </c>
      <c r="U28" s="4">
        <v>62.769230769230887</v>
      </c>
      <c r="V28" s="4">
        <v>32.839160839160826</v>
      </c>
      <c r="W28" s="5"/>
      <c r="X28" s="3" t="s">
        <v>142</v>
      </c>
      <c r="Y28" s="80"/>
      <c r="Z28" s="80"/>
      <c r="AA28" s="80"/>
      <c r="AB28" s="7" t="s">
        <v>539</v>
      </c>
      <c r="AC28" s="3" t="s">
        <v>144</v>
      </c>
      <c r="AD28" s="79" t="s">
        <v>541</v>
      </c>
      <c r="AE28" s="80" t="s">
        <v>142</v>
      </c>
      <c r="AF28" s="81" t="s">
        <v>539</v>
      </c>
      <c r="AG28" s="79">
        <v>44322</v>
      </c>
    </row>
    <row r="29" spans="1:33" ht="15.5" x14ac:dyDescent="0.35">
      <c r="A29" s="3" t="s">
        <v>367</v>
      </c>
      <c r="B29" s="3" t="s">
        <v>368</v>
      </c>
      <c r="C29" s="3" t="s">
        <v>10</v>
      </c>
      <c r="D29" s="3" t="s">
        <v>369</v>
      </c>
      <c r="E29" s="6">
        <v>47834</v>
      </c>
      <c r="F29" s="3" t="s">
        <v>30</v>
      </c>
      <c r="G29" s="3" t="s">
        <v>202</v>
      </c>
      <c r="H29" s="3" t="s">
        <v>141</v>
      </c>
      <c r="I29" s="78">
        <v>5.7158878504672899</v>
      </c>
      <c r="J29" s="4">
        <v>5.0349650349650323</v>
      </c>
      <c r="K29" s="4">
        <v>1.657342657342658</v>
      </c>
      <c r="L29" s="4">
        <v>7.0349650349650243</v>
      </c>
      <c r="M29" s="4">
        <v>6.6223776223776172</v>
      </c>
      <c r="N29" s="4">
        <v>13.398601398601359</v>
      </c>
      <c r="O29" s="4">
        <v>6.8181818181818086</v>
      </c>
      <c r="P29" s="4">
        <v>8.3916083916083919E-2</v>
      </c>
      <c r="Q29" s="4">
        <v>4.8951048951048952E-2</v>
      </c>
      <c r="R29" s="4">
        <v>0.76923076923076927</v>
      </c>
      <c r="S29" s="4">
        <v>0.26573426573426573</v>
      </c>
      <c r="T29" s="4">
        <v>0.34965034965034963</v>
      </c>
      <c r="U29" s="4">
        <v>18.965034965034874</v>
      </c>
      <c r="V29" s="4">
        <v>16.475524475524413</v>
      </c>
      <c r="W29" s="5"/>
      <c r="X29" s="3" t="s">
        <v>142</v>
      </c>
      <c r="Y29" s="80"/>
      <c r="Z29" s="80"/>
      <c r="AA29" s="80"/>
      <c r="AB29" s="7" t="s">
        <v>203</v>
      </c>
      <c r="AC29" s="3" t="s">
        <v>144</v>
      </c>
      <c r="AD29" s="79" t="s">
        <v>587</v>
      </c>
      <c r="AE29" s="80" t="s">
        <v>142</v>
      </c>
      <c r="AF29" s="81" t="s">
        <v>203</v>
      </c>
      <c r="AG29" s="79">
        <v>44539</v>
      </c>
    </row>
    <row r="30" spans="1:33" ht="15.5" x14ac:dyDescent="0.35">
      <c r="A30" s="3" t="s">
        <v>346</v>
      </c>
      <c r="B30" s="3" t="s">
        <v>347</v>
      </c>
      <c r="C30" s="3" t="s">
        <v>348</v>
      </c>
      <c r="D30" s="3" t="s">
        <v>241</v>
      </c>
      <c r="E30" s="6">
        <v>17745</v>
      </c>
      <c r="F30" s="3" t="s">
        <v>242</v>
      </c>
      <c r="G30" s="3" t="s">
        <v>202</v>
      </c>
      <c r="H30" s="3" t="s">
        <v>4</v>
      </c>
      <c r="I30" s="78">
        <v>51.676470588235297</v>
      </c>
      <c r="J30" s="4">
        <v>0.65034965034965031</v>
      </c>
      <c r="K30" s="4">
        <v>10.916083916083917</v>
      </c>
      <c r="L30" s="4">
        <v>15.174825174825177</v>
      </c>
      <c r="M30" s="4">
        <v>24</v>
      </c>
      <c r="N30" s="4">
        <v>45.98601398601398</v>
      </c>
      <c r="O30" s="4">
        <v>2.1748251748251746</v>
      </c>
      <c r="P30" s="4">
        <v>1.5314685314685315</v>
      </c>
      <c r="Q30" s="4">
        <v>1.048951048951049</v>
      </c>
      <c r="R30" s="4">
        <v>23.111888111888106</v>
      </c>
      <c r="S30" s="4">
        <v>6.3286713286713283</v>
      </c>
      <c r="T30" s="4">
        <v>1.8671328671328673</v>
      </c>
      <c r="U30" s="4">
        <v>19.433566433566437</v>
      </c>
      <c r="V30" s="4">
        <v>41.993006993006986</v>
      </c>
      <c r="W30" s="5"/>
      <c r="X30" s="3" t="s">
        <v>142</v>
      </c>
      <c r="Y30" s="80"/>
      <c r="Z30" s="80"/>
      <c r="AA30" s="80"/>
      <c r="AB30" s="135" t="s">
        <v>559</v>
      </c>
      <c r="AC30" s="135" t="s">
        <v>249</v>
      </c>
      <c r="AD30" s="80" t="s">
        <v>542</v>
      </c>
      <c r="AE30" s="80" t="s">
        <v>142</v>
      </c>
      <c r="AF30" s="80" t="s">
        <v>559</v>
      </c>
      <c r="AG30" s="80">
        <v>44160</v>
      </c>
    </row>
    <row r="31" spans="1:33" ht="15.5" x14ac:dyDescent="0.35">
      <c r="A31" s="3" t="s">
        <v>631</v>
      </c>
      <c r="B31" s="3" t="s">
        <v>632</v>
      </c>
      <c r="C31" s="3" t="s">
        <v>633</v>
      </c>
      <c r="D31" s="3" t="s">
        <v>247</v>
      </c>
      <c r="E31" s="6">
        <v>12901</v>
      </c>
      <c r="F31" s="3" t="s">
        <v>248</v>
      </c>
      <c r="G31" s="3" t="s">
        <v>202</v>
      </c>
      <c r="H31" s="3" t="s">
        <v>141</v>
      </c>
      <c r="I31" s="78">
        <v>17.705882352941199</v>
      </c>
      <c r="J31" s="4">
        <v>0.19580419580419581</v>
      </c>
      <c r="K31" s="4">
        <v>0.99300699300699302</v>
      </c>
      <c r="L31" s="4">
        <v>0.37762237762237766</v>
      </c>
      <c r="M31" s="4">
        <v>1.0629370629370629</v>
      </c>
      <c r="N31" s="4">
        <v>1.1258741258741261</v>
      </c>
      <c r="O31" s="4">
        <v>0.5524475524475525</v>
      </c>
      <c r="P31" s="4">
        <v>0.95104895104895104</v>
      </c>
      <c r="Q31" s="4">
        <v>0</v>
      </c>
      <c r="R31" s="4">
        <v>0.19580419580419581</v>
      </c>
      <c r="S31" s="4">
        <v>2.7972027972027972E-2</v>
      </c>
      <c r="T31" s="4">
        <v>0</v>
      </c>
      <c r="U31" s="4">
        <v>2.4055944055944054</v>
      </c>
      <c r="V31" s="4">
        <v>2.1118881118881121</v>
      </c>
      <c r="W31" s="5"/>
      <c r="X31" s="3" t="s">
        <v>396</v>
      </c>
      <c r="Y31" s="80">
        <v>44903</v>
      </c>
      <c r="Z31" s="143" t="s">
        <v>559</v>
      </c>
      <c r="AA31" s="144" t="s">
        <v>249</v>
      </c>
      <c r="AB31" s="143" t="s">
        <v>559</v>
      </c>
      <c r="AC31" s="145" t="s">
        <v>600</v>
      </c>
      <c r="AD31" s="79" t="s">
        <v>634</v>
      </c>
      <c r="AE31" s="80" t="s">
        <v>142</v>
      </c>
      <c r="AF31" s="81" t="s">
        <v>239</v>
      </c>
      <c r="AG31" s="79">
        <v>43398</v>
      </c>
    </row>
    <row r="32" spans="1:33" ht="15.5" x14ac:dyDescent="0.35">
      <c r="A32" s="3" t="s">
        <v>387</v>
      </c>
      <c r="B32" s="3" t="s">
        <v>388</v>
      </c>
      <c r="C32" s="3" t="s">
        <v>389</v>
      </c>
      <c r="D32" s="3" t="s">
        <v>152</v>
      </c>
      <c r="E32" s="6">
        <v>78380</v>
      </c>
      <c r="F32" s="3" t="s">
        <v>553</v>
      </c>
      <c r="G32" s="3" t="s">
        <v>202</v>
      </c>
      <c r="H32" s="3" t="s">
        <v>4</v>
      </c>
      <c r="I32" s="78">
        <v>3.1338383838383801</v>
      </c>
      <c r="J32" s="4">
        <v>3.4825174825174869</v>
      </c>
      <c r="K32" s="4">
        <v>3.7622377622377696</v>
      </c>
      <c r="L32" s="4">
        <v>1</v>
      </c>
      <c r="M32" s="4">
        <v>0.36363636363636365</v>
      </c>
      <c r="N32" s="4">
        <v>3.5734265734265764</v>
      </c>
      <c r="O32" s="4">
        <v>4.0419580419580488</v>
      </c>
      <c r="P32" s="4">
        <v>0.15384615384615385</v>
      </c>
      <c r="Q32" s="4">
        <v>0.83916083916083928</v>
      </c>
      <c r="R32" s="4">
        <v>0.69930069930069938</v>
      </c>
      <c r="S32" s="4">
        <v>0.67832167832167833</v>
      </c>
      <c r="T32" s="4">
        <v>0.30769230769230776</v>
      </c>
      <c r="U32" s="4">
        <v>6.9230769230769313</v>
      </c>
      <c r="V32" s="4">
        <v>6.4895104895105007</v>
      </c>
      <c r="W32" s="5"/>
      <c r="X32" s="3" t="s">
        <v>825</v>
      </c>
      <c r="Y32" s="80">
        <v>44943</v>
      </c>
      <c r="Z32" s="144" t="s">
        <v>559</v>
      </c>
      <c r="AA32" s="144" t="s">
        <v>240</v>
      </c>
      <c r="AB32" s="143" t="s">
        <v>559</v>
      </c>
      <c r="AC32" s="145" t="s">
        <v>600</v>
      </c>
      <c r="AD32" s="79" t="s">
        <v>612</v>
      </c>
      <c r="AE32" s="80" t="s">
        <v>142</v>
      </c>
      <c r="AF32" s="81" t="s">
        <v>203</v>
      </c>
      <c r="AG32" s="79">
        <v>43839</v>
      </c>
    </row>
    <row r="33" spans="1:33" ht="15.5" x14ac:dyDescent="0.35">
      <c r="A33" s="3" t="s">
        <v>402</v>
      </c>
      <c r="B33" s="3" t="s">
        <v>403</v>
      </c>
      <c r="C33" s="3" t="s">
        <v>404</v>
      </c>
      <c r="D33" s="3" t="s">
        <v>231</v>
      </c>
      <c r="E33" s="6">
        <v>34112</v>
      </c>
      <c r="F33" s="3" t="s">
        <v>25</v>
      </c>
      <c r="G33" s="3" t="s">
        <v>161</v>
      </c>
      <c r="H33" s="3" t="s">
        <v>141</v>
      </c>
      <c r="I33" s="78">
        <v>2.9241803278688501</v>
      </c>
      <c r="J33" s="4">
        <v>4.7762237762237687</v>
      </c>
      <c r="K33" s="4">
        <v>2.4825174825174834</v>
      </c>
      <c r="L33" s="4">
        <v>1.8881118881118892</v>
      </c>
      <c r="M33" s="4">
        <v>0.65034965034965031</v>
      </c>
      <c r="N33" s="4">
        <v>6.86013986013986</v>
      </c>
      <c r="O33" s="4">
        <v>2.6993006993007063</v>
      </c>
      <c r="P33" s="4">
        <v>0.1048951048951049</v>
      </c>
      <c r="Q33" s="4">
        <v>0.13286713286713286</v>
      </c>
      <c r="R33" s="4">
        <v>0.11188811188811189</v>
      </c>
      <c r="S33" s="4">
        <v>1.1888111888111892</v>
      </c>
      <c r="T33" s="4">
        <v>1.6503496503496506</v>
      </c>
      <c r="U33" s="4">
        <v>6.8461538461538378</v>
      </c>
      <c r="V33" s="4">
        <v>5.0629370629370642</v>
      </c>
      <c r="W33" s="5"/>
      <c r="X33" s="3" t="s">
        <v>396</v>
      </c>
      <c r="Y33" s="80"/>
      <c r="Z33" s="144"/>
      <c r="AA33" s="144"/>
      <c r="AB33" s="143" t="s">
        <v>559</v>
      </c>
      <c r="AC33" s="145" t="s">
        <v>600</v>
      </c>
      <c r="AD33" s="79" t="s">
        <v>564</v>
      </c>
      <c r="AE33" s="80" t="s">
        <v>142</v>
      </c>
      <c r="AF33" s="81" t="s">
        <v>239</v>
      </c>
      <c r="AG33" s="79">
        <v>43503</v>
      </c>
    </row>
    <row r="34" spans="1:33" ht="15.5" x14ac:dyDescent="0.35">
      <c r="A34" s="3" t="s">
        <v>626</v>
      </c>
      <c r="B34" s="3" t="s">
        <v>627</v>
      </c>
      <c r="C34" s="3" t="s">
        <v>628</v>
      </c>
      <c r="D34" s="3" t="s">
        <v>629</v>
      </c>
      <c r="E34" s="6">
        <v>4102</v>
      </c>
      <c r="F34" s="3" t="s">
        <v>269</v>
      </c>
      <c r="G34" s="3" t="s">
        <v>202</v>
      </c>
      <c r="H34" s="3" t="s">
        <v>141</v>
      </c>
      <c r="I34" s="78">
        <v>4.4864864864864904</v>
      </c>
      <c r="J34" s="4">
        <v>2.1398601398601418</v>
      </c>
      <c r="K34" s="4">
        <v>0.32167832167832172</v>
      </c>
      <c r="L34" s="4">
        <v>0.11888111888111888</v>
      </c>
      <c r="M34" s="4">
        <v>0.11888111888111888</v>
      </c>
      <c r="N34" s="4">
        <v>0.24475524475524479</v>
      </c>
      <c r="O34" s="4">
        <v>2.2377622377622397</v>
      </c>
      <c r="P34" s="4">
        <v>0</v>
      </c>
      <c r="Q34" s="4">
        <v>0.2167832167832168</v>
      </c>
      <c r="R34" s="4">
        <v>0</v>
      </c>
      <c r="S34" s="4">
        <v>2.7972027972027972E-2</v>
      </c>
      <c r="T34" s="4">
        <v>4.195804195804196E-2</v>
      </c>
      <c r="U34" s="4">
        <v>2.6293706293706318</v>
      </c>
      <c r="V34" s="4">
        <v>1.2237762237762237</v>
      </c>
      <c r="W34" s="5"/>
      <c r="X34" s="3" t="s">
        <v>396</v>
      </c>
      <c r="Y34" s="80"/>
      <c r="Z34" s="144"/>
      <c r="AA34" s="144"/>
      <c r="AB34" s="143" t="s">
        <v>559</v>
      </c>
      <c r="AC34" s="145" t="s">
        <v>600</v>
      </c>
      <c r="AD34" s="79" t="s">
        <v>625</v>
      </c>
      <c r="AE34" s="80" t="s">
        <v>396</v>
      </c>
      <c r="AF34" s="81" t="s">
        <v>239</v>
      </c>
      <c r="AG34" s="79">
        <v>43348</v>
      </c>
    </row>
    <row r="35" spans="1:33" ht="15.5" x14ac:dyDescent="0.35">
      <c r="A35" s="3" t="s">
        <v>405</v>
      </c>
      <c r="B35" s="3" t="s">
        <v>406</v>
      </c>
      <c r="C35" s="3" t="s">
        <v>407</v>
      </c>
      <c r="D35" s="3" t="s">
        <v>152</v>
      </c>
      <c r="E35" s="6">
        <v>75202</v>
      </c>
      <c r="F35" s="3" t="s">
        <v>220</v>
      </c>
      <c r="G35" s="3" t="s">
        <v>202</v>
      </c>
      <c r="H35" s="3" t="s">
        <v>141</v>
      </c>
      <c r="I35" s="78">
        <v>1.36820083682008</v>
      </c>
      <c r="J35" s="4">
        <v>6.7692307692307256</v>
      </c>
      <c r="K35" s="4">
        <v>6.993006993006993E-3</v>
      </c>
      <c r="L35" s="4">
        <v>3.4965034965034968E-2</v>
      </c>
      <c r="M35" s="4">
        <v>1.3986013986013986E-2</v>
      </c>
      <c r="N35" s="4">
        <v>3.1748251748251923</v>
      </c>
      <c r="O35" s="4">
        <v>3.3286713286713487</v>
      </c>
      <c r="P35" s="4">
        <v>0.13286713286713289</v>
      </c>
      <c r="Q35" s="4">
        <v>0.18881118881118886</v>
      </c>
      <c r="R35" s="4">
        <v>6.993006993006993E-3</v>
      </c>
      <c r="S35" s="4">
        <v>6.993006993006993E-3</v>
      </c>
      <c r="T35" s="4">
        <v>2.7972027972027972E-2</v>
      </c>
      <c r="U35" s="4">
        <v>6.7832167832167389</v>
      </c>
      <c r="V35" s="4">
        <v>2.8811188811188981</v>
      </c>
      <c r="W35" s="5"/>
      <c r="X35" s="3" t="s">
        <v>825</v>
      </c>
      <c r="Y35" s="80">
        <v>44941</v>
      </c>
      <c r="Z35" s="144" t="s">
        <v>705</v>
      </c>
      <c r="AA35" s="144" t="s">
        <v>703</v>
      </c>
      <c r="AB35" s="143" t="s">
        <v>559</v>
      </c>
      <c r="AC35" s="145" t="s">
        <v>600</v>
      </c>
      <c r="AD35" s="79" t="s">
        <v>544</v>
      </c>
      <c r="AE35" s="80" t="s">
        <v>396</v>
      </c>
      <c r="AF35" s="81" t="s">
        <v>239</v>
      </c>
      <c r="AG35" s="79">
        <v>43028</v>
      </c>
    </row>
    <row r="36" spans="1:33" ht="15.5" x14ac:dyDescent="0.35">
      <c r="A36" s="3" t="s">
        <v>232</v>
      </c>
      <c r="B36" s="3" t="s">
        <v>233</v>
      </c>
      <c r="C36" s="3" t="s">
        <v>35</v>
      </c>
      <c r="D36" s="3" t="s">
        <v>234</v>
      </c>
      <c r="E36" s="6">
        <v>80010</v>
      </c>
      <c r="F36" s="3" t="s">
        <v>235</v>
      </c>
      <c r="G36" s="3" t="s">
        <v>154</v>
      </c>
      <c r="H36" s="3" t="s">
        <v>141</v>
      </c>
      <c r="I36" s="78">
        <v>47.902530963920299</v>
      </c>
      <c r="J36" s="4">
        <v>485.12587412587379</v>
      </c>
      <c r="K36" s="4">
        <v>38.615384615384599</v>
      </c>
      <c r="L36" s="4">
        <v>74.482517482517522</v>
      </c>
      <c r="M36" s="4">
        <v>76.58041958041963</v>
      </c>
      <c r="N36" s="4">
        <v>148.98601398601409</v>
      </c>
      <c r="O36" s="4">
        <v>451.47552447552494</v>
      </c>
      <c r="P36" s="4">
        <v>13.853146853146853</v>
      </c>
      <c r="Q36" s="4">
        <v>60.489510489510479</v>
      </c>
      <c r="R36" s="4">
        <v>77.818181818181827</v>
      </c>
      <c r="S36" s="4">
        <v>23.20979020979021</v>
      </c>
      <c r="T36" s="4">
        <v>13.006993006993005</v>
      </c>
      <c r="U36" s="4">
        <v>560.76923076921582</v>
      </c>
      <c r="V36" s="4">
        <v>283.4125874125873</v>
      </c>
      <c r="W36" s="5">
        <v>600</v>
      </c>
      <c r="X36" s="3" t="s">
        <v>142</v>
      </c>
      <c r="Y36" s="80"/>
      <c r="Z36" s="144"/>
      <c r="AA36" s="144"/>
      <c r="AB36" s="143" t="s">
        <v>539</v>
      </c>
      <c r="AC36" s="145" t="s">
        <v>144</v>
      </c>
      <c r="AD36" s="79" t="s">
        <v>555</v>
      </c>
      <c r="AE36" s="80" t="s">
        <v>142</v>
      </c>
      <c r="AF36" s="81" t="s">
        <v>539</v>
      </c>
      <c r="AG36" s="79">
        <v>44223</v>
      </c>
    </row>
    <row r="37" spans="1:33" ht="15.5" x14ac:dyDescent="0.35">
      <c r="A37" s="3" t="s">
        <v>790</v>
      </c>
      <c r="B37" s="3" t="s">
        <v>799</v>
      </c>
      <c r="C37" s="3" t="s">
        <v>808</v>
      </c>
      <c r="D37" s="3" t="s">
        <v>417</v>
      </c>
      <c r="E37" s="6">
        <v>96913</v>
      </c>
      <c r="F37" s="3" t="s">
        <v>265</v>
      </c>
      <c r="G37" s="3" t="s">
        <v>161</v>
      </c>
      <c r="H37" s="3" t="s">
        <v>141</v>
      </c>
      <c r="I37" s="78"/>
      <c r="J37" s="4">
        <v>0</v>
      </c>
      <c r="K37" s="4">
        <v>0</v>
      </c>
      <c r="L37" s="4">
        <v>3.4965034965034968E-2</v>
      </c>
      <c r="M37" s="4">
        <v>0</v>
      </c>
      <c r="N37" s="4">
        <v>3.4965034965034968E-2</v>
      </c>
      <c r="O37" s="4">
        <v>0</v>
      </c>
      <c r="P37" s="4">
        <v>0</v>
      </c>
      <c r="Q37" s="4">
        <v>0</v>
      </c>
      <c r="R37" s="4">
        <v>3.4965034965034968E-2</v>
      </c>
      <c r="S37" s="4">
        <v>0</v>
      </c>
      <c r="T37" s="4">
        <v>0</v>
      </c>
      <c r="U37" s="4">
        <v>0</v>
      </c>
      <c r="V37" s="4">
        <v>3.4965034965034968E-2</v>
      </c>
      <c r="W37" s="5"/>
      <c r="X37" s="3" t="s">
        <v>142</v>
      </c>
      <c r="Y37" s="80"/>
      <c r="Z37" s="144"/>
      <c r="AA37" s="144"/>
      <c r="AB37" s="143" t="s">
        <v>239</v>
      </c>
      <c r="AC37" s="145" t="s">
        <v>703</v>
      </c>
      <c r="AD37" s="79" t="s">
        <v>819</v>
      </c>
      <c r="AE37" s="80" t="s">
        <v>142</v>
      </c>
      <c r="AF37" s="81" t="s">
        <v>239</v>
      </c>
      <c r="AG37" s="79">
        <v>39595</v>
      </c>
    </row>
    <row r="38" spans="1:33" ht="15.5" x14ac:dyDescent="0.35">
      <c r="A38" s="3" t="s">
        <v>414</v>
      </c>
      <c r="B38" s="3" t="s">
        <v>415</v>
      </c>
      <c r="C38" s="3" t="s">
        <v>416</v>
      </c>
      <c r="D38" s="3" t="s">
        <v>417</v>
      </c>
      <c r="E38" s="6">
        <v>96910</v>
      </c>
      <c r="F38" s="3" t="s">
        <v>265</v>
      </c>
      <c r="G38" s="3" t="s">
        <v>202</v>
      </c>
      <c r="H38" s="3" t="s">
        <v>141</v>
      </c>
      <c r="I38" s="78">
        <v>109.4</v>
      </c>
      <c r="J38" s="4">
        <v>0.1048951048951049</v>
      </c>
      <c r="K38" s="4">
        <v>0.16783216783216784</v>
      </c>
      <c r="L38" s="4">
        <v>4.0419580419580416</v>
      </c>
      <c r="M38" s="4">
        <v>2.4125874125874125</v>
      </c>
      <c r="N38" s="4">
        <v>6.7272727272727284</v>
      </c>
      <c r="O38" s="4">
        <v>0</v>
      </c>
      <c r="P38" s="4">
        <v>0</v>
      </c>
      <c r="Q38" s="4">
        <v>0</v>
      </c>
      <c r="R38" s="4">
        <v>6.454545454545455</v>
      </c>
      <c r="S38" s="4">
        <v>0.16783216783216784</v>
      </c>
      <c r="T38" s="4">
        <v>0</v>
      </c>
      <c r="U38" s="4">
        <v>0.1048951048951049</v>
      </c>
      <c r="V38" s="4">
        <v>6.6083916083916092</v>
      </c>
      <c r="W38" s="5"/>
      <c r="X38" s="3" t="s">
        <v>142</v>
      </c>
      <c r="Y38" s="80"/>
      <c r="Z38" s="144"/>
      <c r="AA38" s="144"/>
      <c r="AB38" s="143" t="s">
        <v>559</v>
      </c>
      <c r="AC38" s="145" t="s">
        <v>600</v>
      </c>
      <c r="AD38" s="79" t="s">
        <v>812</v>
      </c>
      <c r="AE38" s="80" t="s">
        <v>162</v>
      </c>
      <c r="AF38" s="80" t="s">
        <v>162</v>
      </c>
      <c r="AG38" s="80" t="s">
        <v>162</v>
      </c>
    </row>
    <row r="39" spans="1:33" ht="15.5" x14ac:dyDescent="0.35">
      <c r="A39" s="3" t="s">
        <v>588</v>
      </c>
      <c r="B39" s="3" t="s">
        <v>589</v>
      </c>
      <c r="C39" s="3" t="s">
        <v>137</v>
      </c>
      <c r="D39" s="3" t="s">
        <v>138</v>
      </c>
      <c r="E39" s="6">
        <v>92301</v>
      </c>
      <c r="F39" s="3" t="s">
        <v>139</v>
      </c>
      <c r="G39" s="3" t="s">
        <v>154</v>
      </c>
      <c r="H39" s="3" t="s">
        <v>141</v>
      </c>
      <c r="I39" s="78">
        <v>32.464019851116603</v>
      </c>
      <c r="J39" s="4">
        <v>0.1888111888111888</v>
      </c>
      <c r="K39" s="4">
        <v>4.1538461538461542</v>
      </c>
      <c r="L39" s="4">
        <v>34.531468531468533</v>
      </c>
      <c r="M39" s="4">
        <v>75.146853146853132</v>
      </c>
      <c r="N39" s="4">
        <v>110.01398601398611</v>
      </c>
      <c r="O39" s="4">
        <v>3.5524475524475525</v>
      </c>
      <c r="P39" s="4">
        <v>0.45454545454545453</v>
      </c>
      <c r="Q39" s="4">
        <v>0</v>
      </c>
      <c r="R39" s="4">
        <v>72.790209790209772</v>
      </c>
      <c r="S39" s="4">
        <v>12.81118881118881</v>
      </c>
      <c r="T39" s="4">
        <v>0.91608391608391604</v>
      </c>
      <c r="U39" s="4">
        <v>27.50349650349651</v>
      </c>
      <c r="V39" s="4">
        <v>89.699300699300736</v>
      </c>
      <c r="W39" s="5">
        <v>120</v>
      </c>
      <c r="X39" s="3" t="s">
        <v>142</v>
      </c>
      <c r="Y39" s="80"/>
      <c r="Z39" s="144"/>
      <c r="AA39" s="144"/>
      <c r="AB39" s="143" t="s">
        <v>539</v>
      </c>
      <c r="AC39" s="145" t="s">
        <v>144</v>
      </c>
      <c r="AD39" s="79" t="s">
        <v>590</v>
      </c>
      <c r="AE39" s="80" t="s">
        <v>142</v>
      </c>
      <c r="AF39" s="81" t="s">
        <v>539</v>
      </c>
      <c r="AG39" s="79">
        <v>44279</v>
      </c>
    </row>
    <row r="40" spans="1:33" ht="15.5" x14ac:dyDescent="0.35">
      <c r="A40" s="3" t="s">
        <v>316</v>
      </c>
      <c r="B40" s="3" t="s">
        <v>317</v>
      </c>
      <c r="C40" s="3" t="s">
        <v>318</v>
      </c>
      <c r="D40" s="3" t="s">
        <v>304</v>
      </c>
      <c r="E40" s="6">
        <v>53039</v>
      </c>
      <c r="F40" s="3" t="s">
        <v>30</v>
      </c>
      <c r="G40" s="3" t="s">
        <v>202</v>
      </c>
      <c r="H40" s="3" t="s">
        <v>141</v>
      </c>
      <c r="I40" s="78">
        <v>33.0626702997275</v>
      </c>
      <c r="J40" s="4">
        <v>23.181818181818183</v>
      </c>
      <c r="K40" s="4">
        <v>8.9930069930069934</v>
      </c>
      <c r="L40" s="4">
        <v>30.58041958041958</v>
      </c>
      <c r="M40" s="4">
        <v>46.16083916083916</v>
      </c>
      <c r="N40" s="4">
        <v>74.496503496503436</v>
      </c>
      <c r="O40" s="4">
        <v>32.419580419580406</v>
      </c>
      <c r="P40" s="4">
        <v>1.7202797202797204</v>
      </c>
      <c r="Q40" s="4">
        <v>0.27972027972027974</v>
      </c>
      <c r="R40" s="4">
        <v>35.167832167832167</v>
      </c>
      <c r="S40" s="4">
        <v>7.8181818181818192</v>
      </c>
      <c r="T40" s="4">
        <v>6.7692307692307701</v>
      </c>
      <c r="U40" s="4">
        <v>59.160839160839139</v>
      </c>
      <c r="V40" s="4">
        <v>84.321678321678206</v>
      </c>
      <c r="W40" s="5"/>
      <c r="X40" s="3" t="s">
        <v>142</v>
      </c>
      <c r="Y40" s="80"/>
      <c r="Z40" s="144"/>
      <c r="AA40" s="144"/>
      <c r="AB40" s="143" t="s">
        <v>239</v>
      </c>
      <c r="AC40" s="145" t="s">
        <v>249</v>
      </c>
      <c r="AD40" s="79" t="s">
        <v>591</v>
      </c>
      <c r="AE40" s="80" t="s">
        <v>142</v>
      </c>
      <c r="AF40" s="81" t="s">
        <v>559</v>
      </c>
      <c r="AG40" s="79">
        <v>44302</v>
      </c>
    </row>
    <row r="41" spans="1:33" ht="15.5" x14ac:dyDescent="0.35">
      <c r="A41" s="3" t="s">
        <v>258</v>
      </c>
      <c r="B41" s="3" t="s">
        <v>259</v>
      </c>
      <c r="C41" s="3" t="s">
        <v>32</v>
      </c>
      <c r="D41" s="3" t="s">
        <v>152</v>
      </c>
      <c r="E41" s="6">
        <v>76837</v>
      </c>
      <c r="F41" s="3" t="s">
        <v>220</v>
      </c>
      <c r="G41" s="3" t="s">
        <v>202</v>
      </c>
      <c r="H41" s="3" t="s">
        <v>4</v>
      </c>
      <c r="I41" s="78">
        <v>45.476890756302502</v>
      </c>
      <c r="J41" s="4">
        <v>102.02797202797198</v>
      </c>
      <c r="K41" s="4">
        <v>26.328671328671319</v>
      </c>
      <c r="L41" s="4">
        <v>3.3566433566433562</v>
      </c>
      <c r="M41" s="4">
        <v>1.2517482517482517</v>
      </c>
      <c r="N41" s="4">
        <v>6.7272727272727266</v>
      </c>
      <c r="O41" s="4">
        <v>126.23776223776201</v>
      </c>
      <c r="P41" s="4">
        <v>0</v>
      </c>
      <c r="Q41" s="4">
        <v>0</v>
      </c>
      <c r="R41" s="4">
        <v>0.69230769230769229</v>
      </c>
      <c r="S41" s="4">
        <v>3.9440559440559433</v>
      </c>
      <c r="T41" s="4">
        <v>0.40559440559440563</v>
      </c>
      <c r="U41" s="4">
        <v>127.92307692307671</v>
      </c>
      <c r="V41" s="4">
        <v>69.699300699300565</v>
      </c>
      <c r="W41" s="5"/>
      <c r="X41" s="3" t="s">
        <v>142</v>
      </c>
      <c r="Y41" s="80"/>
      <c r="Z41" s="144"/>
      <c r="AA41" s="144"/>
      <c r="AB41" s="143" t="s">
        <v>239</v>
      </c>
      <c r="AC41" s="145" t="s">
        <v>249</v>
      </c>
      <c r="AD41" s="79" t="s">
        <v>543</v>
      </c>
      <c r="AE41" s="80" t="s">
        <v>142</v>
      </c>
      <c r="AF41" s="81" t="s">
        <v>239</v>
      </c>
      <c r="AG41" s="79">
        <v>44168</v>
      </c>
    </row>
    <row r="42" spans="1:33" ht="15.5" x14ac:dyDescent="0.35">
      <c r="A42" s="3" t="s">
        <v>204</v>
      </c>
      <c r="B42" s="3" t="s">
        <v>205</v>
      </c>
      <c r="C42" s="3" t="s">
        <v>206</v>
      </c>
      <c r="D42" s="3" t="s">
        <v>152</v>
      </c>
      <c r="E42" s="6">
        <v>79925</v>
      </c>
      <c r="F42" s="3" t="s">
        <v>190</v>
      </c>
      <c r="G42" s="3" t="s">
        <v>185</v>
      </c>
      <c r="H42" s="3" t="s">
        <v>141</v>
      </c>
      <c r="I42" s="78">
        <v>33.468905472636798</v>
      </c>
      <c r="J42" s="4">
        <v>221.76223776223819</v>
      </c>
      <c r="K42" s="4">
        <v>73.020979020979112</v>
      </c>
      <c r="L42" s="4">
        <v>71.587412587412587</v>
      </c>
      <c r="M42" s="4">
        <v>53.748251748251711</v>
      </c>
      <c r="N42" s="4">
        <v>176.25874125874174</v>
      </c>
      <c r="O42" s="4">
        <v>158.23076923076951</v>
      </c>
      <c r="P42" s="4">
        <v>19.02797202797203</v>
      </c>
      <c r="Q42" s="4">
        <v>66.601398601398571</v>
      </c>
      <c r="R42" s="4">
        <v>51.909090909090878</v>
      </c>
      <c r="S42" s="4">
        <v>32.069930069930074</v>
      </c>
      <c r="T42" s="4">
        <v>34.454545454545439</v>
      </c>
      <c r="U42" s="4">
        <v>301.6853146853166</v>
      </c>
      <c r="V42" s="4">
        <v>266.08391608391821</v>
      </c>
      <c r="W42" s="5">
        <v>600</v>
      </c>
      <c r="X42" s="3" t="s">
        <v>142</v>
      </c>
      <c r="Y42" s="80"/>
      <c r="Z42" s="144"/>
      <c r="AA42" s="144"/>
      <c r="AB42" s="143" t="s">
        <v>539</v>
      </c>
      <c r="AC42" s="145" t="s">
        <v>144</v>
      </c>
      <c r="AD42" s="79" t="s">
        <v>567</v>
      </c>
      <c r="AE42" s="80" t="s">
        <v>142</v>
      </c>
      <c r="AF42" s="81" t="s">
        <v>539</v>
      </c>
      <c r="AG42" s="79">
        <v>44168</v>
      </c>
    </row>
    <row r="43" spans="1:33" ht="15.5" x14ac:dyDescent="0.35">
      <c r="A43" s="3" t="s">
        <v>9</v>
      </c>
      <c r="B43" s="3" t="s">
        <v>200</v>
      </c>
      <c r="C43" s="3" t="s">
        <v>201</v>
      </c>
      <c r="D43" s="3" t="s">
        <v>152</v>
      </c>
      <c r="E43" s="6">
        <v>78580</v>
      </c>
      <c r="F43" s="3" t="s">
        <v>553</v>
      </c>
      <c r="G43" s="3" t="s">
        <v>161</v>
      </c>
      <c r="H43" s="3" t="s">
        <v>141</v>
      </c>
      <c r="I43" s="78">
        <v>48.852402745995398</v>
      </c>
      <c r="J43" s="4">
        <v>556.11888111888186</v>
      </c>
      <c r="K43" s="4">
        <v>9.4125874125874116</v>
      </c>
      <c r="L43" s="4">
        <v>3.5524475524475529</v>
      </c>
      <c r="M43" s="4">
        <v>0.85314685314685312</v>
      </c>
      <c r="N43" s="4">
        <v>23.79020979020979</v>
      </c>
      <c r="O43" s="4">
        <v>362.13986013986062</v>
      </c>
      <c r="P43" s="4">
        <v>3.4265734265734267</v>
      </c>
      <c r="Q43" s="4">
        <v>180.58041958041994</v>
      </c>
      <c r="R43" s="4">
        <v>2.9230769230769238</v>
      </c>
      <c r="S43" s="4">
        <v>1.9300699300699302</v>
      </c>
      <c r="T43" s="4">
        <v>6.3076923076923075</v>
      </c>
      <c r="U43" s="4">
        <v>558.77622377622447</v>
      </c>
      <c r="V43" s="4">
        <v>271.46853146853118</v>
      </c>
      <c r="W43" s="5">
        <v>750</v>
      </c>
      <c r="X43" s="3" t="s">
        <v>142</v>
      </c>
      <c r="Y43" s="80"/>
      <c r="Z43" s="144"/>
      <c r="AA43" s="144"/>
      <c r="AB43" s="143" t="s">
        <v>539</v>
      </c>
      <c r="AC43" s="145" t="s">
        <v>144</v>
      </c>
      <c r="AD43" s="79" t="s">
        <v>562</v>
      </c>
      <c r="AE43" s="80" t="s">
        <v>142</v>
      </c>
      <c r="AF43" s="81" t="s">
        <v>539</v>
      </c>
      <c r="AG43" s="79">
        <v>44175</v>
      </c>
    </row>
    <row r="44" spans="1:33" ht="15.5" x14ac:dyDescent="0.35">
      <c r="A44" s="3" t="s">
        <v>289</v>
      </c>
      <c r="B44" s="3" t="s">
        <v>290</v>
      </c>
      <c r="C44" s="3" t="s">
        <v>18</v>
      </c>
      <c r="D44" s="3" t="s">
        <v>221</v>
      </c>
      <c r="E44" s="6">
        <v>7201</v>
      </c>
      <c r="F44" s="3" t="s">
        <v>222</v>
      </c>
      <c r="G44" s="3" t="s">
        <v>154</v>
      </c>
      <c r="H44" s="3" t="s">
        <v>141</v>
      </c>
      <c r="I44" s="78">
        <v>18.966257668711702</v>
      </c>
      <c r="J44" s="4">
        <v>76.524475524475619</v>
      </c>
      <c r="K44" s="4">
        <v>55.391608391608372</v>
      </c>
      <c r="L44" s="4">
        <v>5.7482517482517475</v>
      </c>
      <c r="M44" s="4">
        <v>2.7552447552447599</v>
      </c>
      <c r="N44" s="4">
        <v>27.965034965034885</v>
      </c>
      <c r="O44" s="4">
        <v>94.076923076923336</v>
      </c>
      <c r="P44" s="4">
        <v>4.2727272727272725</v>
      </c>
      <c r="Q44" s="4">
        <v>14.1048951048951</v>
      </c>
      <c r="R44" s="4">
        <v>6.3426573426573434</v>
      </c>
      <c r="S44" s="4">
        <v>5.6083916083916057</v>
      </c>
      <c r="T44" s="4">
        <v>10.384615384615385</v>
      </c>
      <c r="U44" s="4">
        <v>118.08391608391641</v>
      </c>
      <c r="V44" s="4">
        <v>80.230769230769468</v>
      </c>
      <c r="W44" s="5">
        <v>285</v>
      </c>
      <c r="X44" s="3" t="s">
        <v>825</v>
      </c>
      <c r="Y44" s="80">
        <v>44916</v>
      </c>
      <c r="Z44" s="144" t="s">
        <v>702</v>
      </c>
      <c r="AA44" s="144" t="s">
        <v>240</v>
      </c>
      <c r="AB44" s="143" t="s">
        <v>539</v>
      </c>
      <c r="AC44" s="145" t="s">
        <v>144</v>
      </c>
      <c r="AD44" s="79" t="s">
        <v>542</v>
      </c>
      <c r="AE44" s="80" t="s">
        <v>142</v>
      </c>
      <c r="AF44" s="81" t="s">
        <v>143</v>
      </c>
      <c r="AG44" s="79">
        <v>44091</v>
      </c>
    </row>
    <row r="45" spans="1:33" ht="17.149999999999999" customHeight="1" x14ac:dyDescent="0.35">
      <c r="A45" s="3" t="s">
        <v>615</v>
      </c>
      <c r="B45" s="3" t="s">
        <v>616</v>
      </c>
      <c r="C45" s="3" t="s">
        <v>617</v>
      </c>
      <c r="D45" s="3" t="s">
        <v>432</v>
      </c>
      <c r="E45" s="6">
        <v>83647</v>
      </c>
      <c r="F45" s="3" t="s">
        <v>295</v>
      </c>
      <c r="G45" s="3" t="s">
        <v>202</v>
      </c>
      <c r="H45" s="3" t="s">
        <v>141</v>
      </c>
      <c r="I45" s="78">
        <v>7.8292682926829302</v>
      </c>
      <c r="J45" s="4">
        <v>0.27272727272727276</v>
      </c>
      <c r="K45" s="4">
        <v>1.3216783216783219</v>
      </c>
      <c r="L45" s="4">
        <v>2.1188811188811187</v>
      </c>
      <c r="M45" s="4">
        <v>0.75524475524475543</v>
      </c>
      <c r="N45" s="4">
        <v>3.9020979020979021</v>
      </c>
      <c r="O45" s="4">
        <v>0.47552447552447558</v>
      </c>
      <c r="P45" s="4">
        <v>9.0909090909090912E-2</v>
      </c>
      <c r="Q45" s="4">
        <v>0</v>
      </c>
      <c r="R45" s="4">
        <v>0.79020979020979021</v>
      </c>
      <c r="S45" s="4">
        <v>0.54545454545454553</v>
      </c>
      <c r="T45" s="4">
        <v>0.23076923076923078</v>
      </c>
      <c r="U45" s="4">
        <v>2.9020979020979016</v>
      </c>
      <c r="V45" s="4">
        <v>3.9510489510489513</v>
      </c>
      <c r="W45" s="5"/>
      <c r="X45" s="3" t="s">
        <v>396</v>
      </c>
      <c r="Y45" s="80"/>
      <c r="Z45" s="144"/>
      <c r="AA45" s="144"/>
      <c r="AB45" s="143" t="s">
        <v>559</v>
      </c>
      <c r="AC45" s="145" t="s">
        <v>600</v>
      </c>
      <c r="AD45" s="79" t="s">
        <v>618</v>
      </c>
      <c r="AE45" s="80" t="s">
        <v>396</v>
      </c>
      <c r="AF45" s="81" t="s">
        <v>239</v>
      </c>
      <c r="AG45" s="79">
        <v>43360</v>
      </c>
    </row>
    <row r="46" spans="1:33" ht="15.5" x14ac:dyDescent="0.35">
      <c r="A46" s="3" t="s">
        <v>167</v>
      </c>
      <c r="B46" s="3" t="s">
        <v>168</v>
      </c>
      <c r="C46" s="3" t="s">
        <v>28</v>
      </c>
      <c r="D46" s="3" t="s">
        <v>163</v>
      </c>
      <c r="E46" s="6">
        <v>85131</v>
      </c>
      <c r="F46" s="3" t="s">
        <v>164</v>
      </c>
      <c r="G46" s="3" t="s">
        <v>140</v>
      </c>
      <c r="H46" s="3" t="s">
        <v>141</v>
      </c>
      <c r="I46" s="78">
        <v>17.822411849943599</v>
      </c>
      <c r="J46" s="4">
        <v>792.93006993006702</v>
      </c>
      <c r="K46" s="4">
        <v>34.608391608391599</v>
      </c>
      <c r="L46" s="4">
        <v>41.272727272727259</v>
      </c>
      <c r="M46" s="4">
        <v>41.68531468531468</v>
      </c>
      <c r="N46" s="4">
        <v>55.860139860139839</v>
      </c>
      <c r="O46" s="4">
        <v>498.52447552446745</v>
      </c>
      <c r="P46" s="4">
        <v>32.314685314685299</v>
      </c>
      <c r="Q46" s="4">
        <v>323.7972027972026</v>
      </c>
      <c r="R46" s="4">
        <v>39.503496503496493</v>
      </c>
      <c r="S46" s="4">
        <v>19.664335664335663</v>
      </c>
      <c r="T46" s="4">
        <v>16.230769230769234</v>
      </c>
      <c r="U46" s="4">
        <v>835.09790209790594</v>
      </c>
      <c r="V46" s="4">
        <v>424.16783216783182</v>
      </c>
      <c r="W46" s="5">
        <v>900</v>
      </c>
      <c r="X46" s="3" t="s">
        <v>825</v>
      </c>
      <c r="Y46" s="80">
        <v>44916</v>
      </c>
      <c r="Z46" s="144" t="s">
        <v>702</v>
      </c>
      <c r="AA46" s="144" t="s">
        <v>240</v>
      </c>
      <c r="AB46" s="143" t="s">
        <v>539</v>
      </c>
      <c r="AC46" s="145" t="s">
        <v>144</v>
      </c>
      <c r="AD46" s="79" t="s">
        <v>546</v>
      </c>
      <c r="AE46" s="80" t="s">
        <v>142</v>
      </c>
      <c r="AF46" s="81" t="s">
        <v>539</v>
      </c>
      <c r="AG46" s="79">
        <v>44232</v>
      </c>
    </row>
    <row r="47" spans="1:33" ht="15.5" x14ac:dyDescent="0.35">
      <c r="A47" s="3" t="s">
        <v>260</v>
      </c>
      <c r="B47" s="3" t="s">
        <v>261</v>
      </c>
      <c r="C47" s="3" t="s">
        <v>262</v>
      </c>
      <c r="D47" s="3" t="s">
        <v>163</v>
      </c>
      <c r="E47" s="6">
        <v>85132</v>
      </c>
      <c r="F47" s="3" t="s">
        <v>164</v>
      </c>
      <c r="G47" s="3" t="s">
        <v>185</v>
      </c>
      <c r="H47" s="3" t="s">
        <v>4</v>
      </c>
      <c r="I47" s="78">
        <v>6.0601755119097396</v>
      </c>
      <c r="J47" s="4">
        <v>171.34265734266287</v>
      </c>
      <c r="K47" s="4">
        <v>13.097902097902086</v>
      </c>
      <c r="L47" s="4">
        <v>2.020979020979027</v>
      </c>
      <c r="M47" s="4">
        <v>1.5454545454545483</v>
      </c>
      <c r="N47" s="4">
        <v>16.881118881118805</v>
      </c>
      <c r="O47" s="4">
        <v>171.06293706294321</v>
      </c>
      <c r="P47" s="4">
        <v>2.7972027972027972E-2</v>
      </c>
      <c r="Q47" s="4">
        <v>3.4965034965034968E-2</v>
      </c>
      <c r="R47" s="4">
        <v>1.0349650349650346</v>
      </c>
      <c r="S47" s="4">
        <v>2.3076923076923093</v>
      </c>
      <c r="T47" s="4">
        <v>3.7762237762237807</v>
      </c>
      <c r="U47" s="4">
        <v>180.88811188811795</v>
      </c>
      <c r="V47" s="4">
        <v>50.244755244754906</v>
      </c>
      <c r="W47" s="5">
        <v>392</v>
      </c>
      <c r="X47" s="3" t="s">
        <v>142</v>
      </c>
      <c r="Y47" s="80"/>
      <c r="Z47" s="144"/>
      <c r="AA47" s="144"/>
      <c r="AB47" s="143" t="s">
        <v>539</v>
      </c>
      <c r="AC47" s="145" t="s">
        <v>144</v>
      </c>
      <c r="AD47" s="79" t="s">
        <v>583</v>
      </c>
      <c r="AE47" s="80" t="s">
        <v>142</v>
      </c>
      <c r="AF47" s="81" t="s">
        <v>539</v>
      </c>
      <c r="AG47" s="79">
        <v>44294</v>
      </c>
    </row>
    <row r="48" spans="1:33" ht="15.5" x14ac:dyDescent="0.35">
      <c r="A48" s="3" t="s">
        <v>11</v>
      </c>
      <c r="B48" s="3" t="s">
        <v>261</v>
      </c>
      <c r="C48" s="3" t="s">
        <v>262</v>
      </c>
      <c r="D48" s="3" t="s">
        <v>163</v>
      </c>
      <c r="E48" s="6">
        <v>85232</v>
      </c>
      <c r="F48" s="3" t="s">
        <v>164</v>
      </c>
      <c r="G48" s="3" t="s">
        <v>279</v>
      </c>
      <c r="H48" s="3" t="s">
        <v>4</v>
      </c>
      <c r="I48" s="78">
        <v>0.98778781325531095</v>
      </c>
      <c r="J48" s="4">
        <v>38.307692307690878</v>
      </c>
      <c r="K48" s="4">
        <v>8.2797202797201948</v>
      </c>
      <c r="L48" s="4">
        <v>5.7202797202797022</v>
      </c>
      <c r="M48" s="4">
        <v>3.097902097902113</v>
      </c>
      <c r="N48" s="4">
        <v>13.167832167831929</v>
      </c>
      <c r="O48" s="4">
        <v>40.496503496501987</v>
      </c>
      <c r="P48" s="4">
        <v>0.48251748251748222</v>
      </c>
      <c r="Q48" s="4">
        <v>1.2587412587412605</v>
      </c>
      <c r="R48" s="4">
        <v>1.8321678321678416</v>
      </c>
      <c r="S48" s="4">
        <v>0.95804195804195691</v>
      </c>
      <c r="T48" s="4">
        <v>0.98601398601398482</v>
      </c>
      <c r="U48" s="4">
        <v>51.629370629368573</v>
      </c>
      <c r="V48" s="4">
        <v>19.405594405593924</v>
      </c>
      <c r="W48" s="5"/>
      <c r="X48" s="3" t="s">
        <v>162</v>
      </c>
      <c r="Y48" s="80"/>
      <c r="Z48" s="144"/>
      <c r="AA48" s="144"/>
      <c r="AB48" s="144" t="s">
        <v>162</v>
      </c>
      <c r="AC48" s="144" t="s">
        <v>162</v>
      </c>
      <c r="AD48" s="80" t="s">
        <v>162</v>
      </c>
      <c r="AE48" s="80" t="s">
        <v>162</v>
      </c>
      <c r="AF48" s="80" t="s">
        <v>162</v>
      </c>
      <c r="AG48" s="80" t="s">
        <v>162</v>
      </c>
    </row>
    <row r="49" spans="1:33" ht="15.5" x14ac:dyDescent="0.35">
      <c r="A49" s="3" t="s">
        <v>572</v>
      </c>
      <c r="B49" s="3" t="s">
        <v>573</v>
      </c>
      <c r="C49" s="3" t="s">
        <v>236</v>
      </c>
      <c r="D49" s="3" t="s">
        <v>148</v>
      </c>
      <c r="E49" s="6">
        <v>31537</v>
      </c>
      <c r="F49" s="3" t="s">
        <v>149</v>
      </c>
      <c r="G49" s="3" t="s">
        <v>140</v>
      </c>
      <c r="H49" s="3" t="s">
        <v>4</v>
      </c>
      <c r="I49" s="78">
        <v>27.9824324324324</v>
      </c>
      <c r="J49" s="4">
        <v>257.65734265734432</v>
      </c>
      <c r="K49" s="4">
        <v>34.426573426573405</v>
      </c>
      <c r="L49" s="4">
        <v>35.804195804195814</v>
      </c>
      <c r="M49" s="4">
        <v>29.965034965034967</v>
      </c>
      <c r="N49" s="4">
        <v>86.23776223776224</v>
      </c>
      <c r="O49" s="4">
        <v>271.61538461539112</v>
      </c>
      <c r="P49" s="4">
        <v>0</v>
      </c>
      <c r="Q49" s="4">
        <v>0</v>
      </c>
      <c r="R49" s="4">
        <v>9.1328671328671334</v>
      </c>
      <c r="S49" s="4">
        <v>8.6293706293706283</v>
      </c>
      <c r="T49" s="4">
        <v>11.32167832167832</v>
      </c>
      <c r="U49" s="4">
        <v>328.76923076923975</v>
      </c>
      <c r="V49" s="4">
        <v>132.71328671328683</v>
      </c>
      <c r="W49" s="5">
        <v>544</v>
      </c>
      <c r="X49" s="3" t="s">
        <v>142</v>
      </c>
      <c r="Y49" s="80"/>
      <c r="Z49" s="144"/>
      <c r="AA49" s="144"/>
      <c r="AB49" s="146" t="s">
        <v>539</v>
      </c>
      <c r="AC49" s="146" t="s">
        <v>144</v>
      </c>
      <c r="AD49" s="80" t="s">
        <v>574</v>
      </c>
      <c r="AE49" s="80" t="s">
        <v>142</v>
      </c>
      <c r="AF49" s="80" t="s">
        <v>539</v>
      </c>
      <c r="AG49" s="80">
        <v>44405</v>
      </c>
    </row>
    <row r="50" spans="1:33" ht="15.5" x14ac:dyDescent="0.35">
      <c r="A50" s="3" t="s">
        <v>364</v>
      </c>
      <c r="B50" s="3" t="s">
        <v>365</v>
      </c>
      <c r="C50" s="3" t="s">
        <v>366</v>
      </c>
      <c r="D50" s="3" t="s">
        <v>272</v>
      </c>
      <c r="E50" s="6">
        <v>56007</v>
      </c>
      <c r="F50" s="3" t="s">
        <v>273</v>
      </c>
      <c r="G50" s="3" t="s">
        <v>161</v>
      </c>
      <c r="H50" s="3" t="s">
        <v>4</v>
      </c>
      <c r="I50" s="78">
        <v>41.53125</v>
      </c>
      <c r="J50" s="4">
        <v>8.3916083916083919E-2</v>
      </c>
      <c r="K50" s="4">
        <v>4.06993006993007</v>
      </c>
      <c r="L50" s="4">
        <v>10.146853146853152</v>
      </c>
      <c r="M50" s="4">
        <v>3.2167832167832167</v>
      </c>
      <c r="N50" s="4">
        <v>13.440559440559445</v>
      </c>
      <c r="O50" s="4">
        <v>4.0769230769230775</v>
      </c>
      <c r="P50" s="4">
        <v>0</v>
      </c>
      <c r="Q50" s="4">
        <v>0</v>
      </c>
      <c r="R50" s="4">
        <v>4.9790209790209801</v>
      </c>
      <c r="S50" s="4">
        <v>0.39160839160839161</v>
      </c>
      <c r="T50" s="4">
        <v>1.6923076923076925</v>
      </c>
      <c r="U50" s="4">
        <v>10.454545454545455</v>
      </c>
      <c r="V50" s="4">
        <v>15.50349650349651</v>
      </c>
      <c r="W50" s="5"/>
      <c r="X50" s="3" t="s">
        <v>142</v>
      </c>
      <c r="Y50" s="80"/>
      <c r="Z50" s="144"/>
      <c r="AA50" s="144"/>
      <c r="AB50" s="143" t="s">
        <v>559</v>
      </c>
      <c r="AC50" s="145" t="s">
        <v>249</v>
      </c>
      <c r="AD50" s="79" t="s">
        <v>591</v>
      </c>
      <c r="AE50" s="80" t="s">
        <v>142</v>
      </c>
      <c r="AF50" s="81" t="s">
        <v>559</v>
      </c>
      <c r="AG50" s="79">
        <v>44302</v>
      </c>
    </row>
    <row r="51" spans="1:33" ht="15.5" x14ac:dyDescent="0.35">
      <c r="A51" s="3" t="s">
        <v>37</v>
      </c>
      <c r="B51" s="3" t="s">
        <v>370</v>
      </c>
      <c r="C51" s="3" t="s">
        <v>371</v>
      </c>
      <c r="D51" s="3" t="s">
        <v>302</v>
      </c>
      <c r="E51" s="6">
        <v>44024</v>
      </c>
      <c r="F51" s="3" t="s">
        <v>303</v>
      </c>
      <c r="G51" s="3" t="s">
        <v>202</v>
      </c>
      <c r="H51" s="3" t="s">
        <v>141</v>
      </c>
      <c r="I51" s="78">
        <v>41.026315789473699</v>
      </c>
      <c r="J51" s="4">
        <v>4.4825174825174834</v>
      </c>
      <c r="K51" s="4">
        <v>3.6153846153846154</v>
      </c>
      <c r="L51" s="4">
        <v>5.7832167832167833</v>
      </c>
      <c r="M51" s="4">
        <v>3.7622377622377625</v>
      </c>
      <c r="N51" s="4">
        <v>11.664335664335665</v>
      </c>
      <c r="O51" s="4">
        <v>4.5524475524475534</v>
      </c>
      <c r="P51" s="4">
        <v>0.33566433566433568</v>
      </c>
      <c r="Q51" s="4">
        <v>1.0909090909090908</v>
      </c>
      <c r="R51" s="4">
        <v>5.5034965034965042</v>
      </c>
      <c r="S51" s="4">
        <v>1.1608391608391608</v>
      </c>
      <c r="T51" s="4">
        <v>3.1888111888111892</v>
      </c>
      <c r="U51" s="4">
        <v>7.7902097902097909</v>
      </c>
      <c r="V51" s="4">
        <v>12.685314685314687</v>
      </c>
      <c r="W51" s="5"/>
      <c r="X51" s="3" t="s">
        <v>142</v>
      </c>
      <c r="Y51" s="80"/>
      <c r="Z51" s="144"/>
      <c r="AA51" s="144"/>
      <c r="AB51" s="143" t="s">
        <v>239</v>
      </c>
      <c r="AC51" s="145" t="s">
        <v>249</v>
      </c>
      <c r="AD51" s="79" t="s">
        <v>604</v>
      </c>
      <c r="AE51" s="80" t="s">
        <v>142</v>
      </c>
      <c r="AF51" s="81" t="s">
        <v>239</v>
      </c>
      <c r="AG51" s="79">
        <v>44175</v>
      </c>
    </row>
    <row r="52" spans="1:33" ht="15.5" x14ac:dyDescent="0.35">
      <c r="A52" s="3" t="s">
        <v>584</v>
      </c>
      <c r="B52" s="3" t="s">
        <v>585</v>
      </c>
      <c r="C52" s="3" t="s">
        <v>586</v>
      </c>
      <c r="D52" s="3" t="s">
        <v>138</v>
      </c>
      <c r="E52" s="6">
        <v>93250</v>
      </c>
      <c r="F52" s="3" t="s">
        <v>265</v>
      </c>
      <c r="G52" s="3" t="s">
        <v>154</v>
      </c>
      <c r="H52" s="3" t="s">
        <v>141</v>
      </c>
      <c r="I52" s="78">
        <v>87.156069364161894</v>
      </c>
      <c r="J52" s="4">
        <v>0</v>
      </c>
      <c r="K52" s="4">
        <v>1.0629370629370629</v>
      </c>
      <c r="L52" s="4">
        <v>38.524475524475534</v>
      </c>
      <c r="M52" s="4">
        <v>100.68531468531468</v>
      </c>
      <c r="N52" s="4">
        <v>137.27272727272731</v>
      </c>
      <c r="O52" s="4">
        <v>3</v>
      </c>
      <c r="P52" s="4">
        <v>0</v>
      </c>
      <c r="Q52" s="4">
        <v>0</v>
      </c>
      <c r="R52" s="4">
        <v>100.60139860139857</v>
      </c>
      <c r="S52" s="4">
        <v>2.1258741258741258</v>
      </c>
      <c r="T52" s="4">
        <v>1</v>
      </c>
      <c r="U52" s="4">
        <v>36.545454545454547</v>
      </c>
      <c r="V52" s="4">
        <v>116.88811188811181</v>
      </c>
      <c r="W52" s="5">
        <v>560</v>
      </c>
      <c r="X52" s="3" t="s">
        <v>142</v>
      </c>
      <c r="Y52" s="80"/>
      <c r="Z52" s="144"/>
      <c r="AA52" s="144"/>
      <c r="AB52" s="143" t="s">
        <v>539</v>
      </c>
      <c r="AC52" s="145" t="s">
        <v>144</v>
      </c>
      <c r="AD52" s="79" t="s">
        <v>566</v>
      </c>
      <c r="AE52" s="80" t="s">
        <v>142</v>
      </c>
      <c r="AF52" s="81" t="s">
        <v>539</v>
      </c>
      <c r="AG52" s="79">
        <v>44272</v>
      </c>
    </row>
    <row r="53" spans="1:33" ht="15.5" x14ac:dyDescent="0.35">
      <c r="A53" s="3" t="s">
        <v>653</v>
      </c>
      <c r="B53" s="3" t="s">
        <v>654</v>
      </c>
      <c r="C53" s="3" t="s">
        <v>655</v>
      </c>
      <c r="D53" s="3" t="s">
        <v>315</v>
      </c>
      <c r="E53" s="6">
        <v>42754</v>
      </c>
      <c r="F53" s="3" t="s">
        <v>30</v>
      </c>
      <c r="G53" s="3" t="s">
        <v>202</v>
      </c>
      <c r="H53" s="3" t="s">
        <v>141</v>
      </c>
      <c r="I53" s="78">
        <v>1.72727272727273</v>
      </c>
      <c r="J53" s="4">
        <v>6.2937062937062943E-2</v>
      </c>
      <c r="K53" s="4">
        <v>0.13286713286713286</v>
      </c>
      <c r="L53" s="4">
        <v>0.22377622377622386</v>
      </c>
      <c r="M53" s="4">
        <v>0.25874125874125881</v>
      </c>
      <c r="N53" s="4">
        <v>0.53846153846153844</v>
      </c>
      <c r="O53" s="4">
        <v>0.13286713286713286</v>
      </c>
      <c r="P53" s="4">
        <v>0</v>
      </c>
      <c r="Q53" s="4">
        <v>6.993006993006993E-3</v>
      </c>
      <c r="R53" s="4">
        <v>2.097902097902098E-2</v>
      </c>
      <c r="S53" s="4">
        <v>4.195804195804196E-2</v>
      </c>
      <c r="T53" s="4">
        <v>6.993006993006993E-3</v>
      </c>
      <c r="U53" s="4">
        <v>0.60839160839160822</v>
      </c>
      <c r="V53" s="4">
        <v>0.4825174825174825</v>
      </c>
      <c r="W53" s="5"/>
      <c r="X53" s="3" t="s">
        <v>396</v>
      </c>
      <c r="Y53" s="80"/>
      <c r="Z53" s="144"/>
      <c r="AA53" s="144"/>
      <c r="AB53" s="143" t="s">
        <v>239</v>
      </c>
      <c r="AC53" s="145" t="s">
        <v>249</v>
      </c>
      <c r="AD53" s="79" t="s">
        <v>442</v>
      </c>
      <c r="AE53" s="80" t="s">
        <v>396</v>
      </c>
      <c r="AF53" s="81" t="s">
        <v>239</v>
      </c>
      <c r="AG53" s="79">
        <v>42983</v>
      </c>
    </row>
    <row r="54" spans="1:33" ht="15.5" x14ac:dyDescent="0.35">
      <c r="A54" s="3" t="s">
        <v>40</v>
      </c>
      <c r="B54" s="3" t="s">
        <v>410</v>
      </c>
      <c r="C54" s="3" t="s">
        <v>411</v>
      </c>
      <c r="D54" s="3" t="s">
        <v>412</v>
      </c>
      <c r="E54" s="6">
        <v>939</v>
      </c>
      <c r="F54" s="3" t="s">
        <v>25</v>
      </c>
      <c r="G54" s="3" t="s">
        <v>380</v>
      </c>
      <c r="H54" s="3" t="s">
        <v>141</v>
      </c>
      <c r="I54" s="78">
        <v>7.8</v>
      </c>
      <c r="J54" s="4">
        <v>5.5944055944055944E-2</v>
      </c>
      <c r="K54" s="4">
        <v>1.2237762237762237</v>
      </c>
      <c r="L54" s="4">
        <v>2.2377622377622375</v>
      </c>
      <c r="M54" s="4">
        <v>1.0419580419580421</v>
      </c>
      <c r="N54" s="4">
        <v>3.6643356643356642</v>
      </c>
      <c r="O54" s="4">
        <v>0.63636363636363635</v>
      </c>
      <c r="P54" s="4">
        <v>0.18181818181818182</v>
      </c>
      <c r="Q54" s="4">
        <v>7.6923076923076927E-2</v>
      </c>
      <c r="R54" s="4">
        <v>0.34265734265734266</v>
      </c>
      <c r="S54" s="4">
        <v>2.7972027972027972E-2</v>
      </c>
      <c r="T54" s="4">
        <v>9.0909090909090912E-2</v>
      </c>
      <c r="U54" s="4">
        <v>4.0979020979020992</v>
      </c>
      <c r="V54" s="4">
        <v>4.06993006993007</v>
      </c>
      <c r="W54" s="5"/>
      <c r="X54" s="3" t="s">
        <v>142</v>
      </c>
      <c r="Y54" s="80"/>
      <c r="Z54" s="144"/>
      <c r="AA54" s="144"/>
      <c r="AB54" s="143" t="s">
        <v>239</v>
      </c>
      <c r="AC54" s="145" t="s">
        <v>240</v>
      </c>
      <c r="AD54" s="79" t="s">
        <v>413</v>
      </c>
      <c r="AE54" s="80" t="s">
        <v>142</v>
      </c>
      <c r="AF54" s="81" t="s">
        <v>239</v>
      </c>
      <c r="AG54" s="79">
        <v>39241</v>
      </c>
    </row>
    <row r="55" spans="1:33" ht="15.5" x14ac:dyDescent="0.35">
      <c r="A55" s="3" t="s">
        <v>338</v>
      </c>
      <c r="B55" s="3" t="s">
        <v>339</v>
      </c>
      <c r="C55" s="3" t="s">
        <v>340</v>
      </c>
      <c r="D55" s="3" t="s">
        <v>341</v>
      </c>
      <c r="E55" s="6">
        <v>68801</v>
      </c>
      <c r="F55" s="3" t="s">
        <v>273</v>
      </c>
      <c r="G55" s="3" t="s">
        <v>161</v>
      </c>
      <c r="H55" s="3" t="s">
        <v>141</v>
      </c>
      <c r="I55" s="78">
        <v>43.078431372548998</v>
      </c>
      <c r="J55" s="4">
        <v>4.1888111888111883</v>
      </c>
      <c r="K55" s="4">
        <v>2.4685314685314683</v>
      </c>
      <c r="L55" s="4">
        <v>5.9790209790209783</v>
      </c>
      <c r="M55" s="4">
        <v>2.2517482517482517</v>
      </c>
      <c r="N55" s="4">
        <v>13.104895104895105</v>
      </c>
      <c r="O55" s="4">
        <v>0.95104895104895104</v>
      </c>
      <c r="P55" s="4">
        <v>0.76223776223776218</v>
      </c>
      <c r="Q55" s="4">
        <v>6.9930069930069935E-2</v>
      </c>
      <c r="R55" s="4">
        <v>1.6083916083916086</v>
      </c>
      <c r="S55" s="4">
        <v>3.1608391608391608</v>
      </c>
      <c r="T55" s="4">
        <v>2.6993006993006996</v>
      </c>
      <c r="U55" s="4">
        <v>7.4195804195804174</v>
      </c>
      <c r="V55" s="4">
        <v>11.874125874125875</v>
      </c>
      <c r="W55" s="5"/>
      <c r="X55" s="3" t="s">
        <v>142</v>
      </c>
      <c r="Y55" s="80"/>
      <c r="Z55" s="144"/>
      <c r="AA55" s="144"/>
      <c r="AB55" s="143" t="s">
        <v>559</v>
      </c>
      <c r="AC55" s="145" t="s">
        <v>249</v>
      </c>
      <c r="AD55" s="79" t="s">
        <v>599</v>
      </c>
      <c r="AE55" s="80" t="s">
        <v>142</v>
      </c>
      <c r="AF55" s="81" t="s">
        <v>559</v>
      </c>
      <c r="AG55" s="79">
        <v>44434</v>
      </c>
    </row>
    <row r="56" spans="1:33" ht="15.5" x14ac:dyDescent="0.35">
      <c r="A56" s="3" t="s">
        <v>292</v>
      </c>
      <c r="B56" s="3" t="s">
        <v>293</v>
      </c>
      <c r="C56" s="3" t="s">
        <v>39</v>
      </c>
      <c r="D56" s="3" t="s">
        <v>294</v>
      </c>
      <c r="E56" s="6">
        <v>89015</v>
      </c>
      <c r="F56" s="3" t="s">
        <v>295</v>
      </c>
      <c r="G56" s="3" t="s">
        <v>202</v>
      </c>
      <c r="H56" s="3" t="s">
        <v>141</v>
      </c>
      <c r="I56" s="78">
        <v>27.0711743772242</v>
      </c>
      <c r="J56" s="4">
        <v>8.9160839160839167</v>
      </c>
      <c r="K56" s="4">
        <v>15.202797202797203</v>
      </c>
      <c r="L56" s="4">
        <v>25.643356643356633</v>
      </c>
      <c r="M56" s="4">
        <v>19.986013986013983</v>
      </c>
      <c r="N56" s="4">
        <v>52.468531468531452</v>
      </c>
      <c r="O56" s="4">
        <v>7.7202797202797191</v>
      </c>
      <c r="P56" s="4">
        <v>7.34965034965035</v>
      </c>
      <c r="Q56" s="4">
        <v>2.20979020979021</v>
      </c>
      <c r="R56" s="4">
        <v>15.559440559440558</v>
      </c>
      <c r="S56" s="4">
        <v>15.482517482517487</v>
      </c>
      <c r="T56" s="4">
        <v>10.958041958041955</v>
      </c>
      <c r="U56" s="4">
        <v>27.748251748251747</v>
      </c>
      <c r="V56" s="4">
        <v>50.36363636363636</v>
      </c>
      <c r="W56" s="5"/>
      <c r="X56" s="3" t="s">
        <v>142</v>
      </c>
      <c r="Y56" s="80"/>
      <c r="Z56" s="144"/>
      <c r="AA56" s="144"/>
      <c r="AB56" s="143" t="s">
        <v>239</v>
      </c>
      <c r="AC56" s="145" t="s">
        <v>249</v>
      </c>
      <c r="AD56" s="79" t="s">
        <v>592</v>
      </c>
      <c r="AE56" s="80" t="s">
        <v>142</v>
      </c>
      <c r="AF56" s="81" t="s">
        <v>239</v>
      </c>
      <c r="AG56" s="79">
        <v>44399</v>
      </c>
    </row>
    <row r="57" spans="1:33" ht="15.5" x14ac:dyDescent="0.35">
      <c r="A57" s="3" t="s">
        <v>376</v>
      </c>
      <c r="B57" s="3" t="s">
        <v>377</v>
      </c>
      <c r="C57" s="3" t="s">
        <v>378</v>
      </c>
      <c r="D57" s="3" t="s">
        <v>379</v>
      </c>
      <c r="E57" s="6">
        <v>96819</v>
      </c>
      <c r="F57" s="3" t="s">
        <v>265</v>
      </c>
      <c r="G57" s="3" t="s">
        <v>380</v>
      </c>
      <c r="H57" s="3" t="s">
        <v>141</v>
      </c>
      <c r="I57" s="78">
        <v>18.384615384615401</v>
      </c>
      <c r="J57" s="4">
        <v>1.1048951048951048</v>
      </c>
      <c r="K57" s="4">
        <v>2.7622377622377625</v>
      </c>
      <c r="L57" s="4">
        <v>0.57342657342657344</v>
      </c>
      <c r="M57" s="4">
        <v>0.93006993006993011</v>
      </c>
      <c r="N57" s="4">
        <v>3.8251748251748259</v>
      </c>
      <c r="O57" s="4">
        <v>0.70629370629370636</v>
      </c>
      <c r="P57" s="4">
        <v>0</v>
      </c>
      <c r="Q57" s="4">
        <v>0.83916083916083917</v>
      </c>
      <c r="R57" s="4">
        <v>3.3496503496503505</v>
      </c>
      <c r="S57" s="4">
        <v>6.993006993006993E-3</v>
      </c>
      <c r="T57" s="4">
        <v>0</v>
      </c>
      <c r="U57" s="4">
        <v>2.0139860139860137</v>
      </c>
      <c r="V57" s="4">
        <v>4.3566433566433576</v>
      </c>
      <c r="W57" s="5"/>
      <c r="X57" s="3" t="s">
        <v>162</v>
      </c>
      <c r="Y57" s="80"/>
      <c r="Z57" s="144"/>
      <c r="AA57" s="144"/>
      <c r="AB57" s="144" t="s">
        <v>162</v>
      </c>
      <c r="AC57" s="144" t="s">
        <v>162</v>
      </c>
      <c r="AD57" s="80" t="s">
        <v>162</v>
      </c>
      <c r="AE57" s="80" t="s">
        <v>162</v>
      </c>
      <c r="AF57" s="80" t="s">
        <v>162</v>
      </c>
      <c r="AG57" s="80" t="s">
        <v>162</v>
      </c>
    </row>
    <row r="58" spans="1:33" ht="15.5" x14ac:dyDescent="0.35">
      <c r="A58" s="3" t="s">
        <v>207</v>
      </c>
      <c r="B58" s="3" t="s">
        <v>208</v>
      </c>
      <c r="C58" s="3" t="s">
        <v>209</v>
      </c>
      <c r="D58" s="3" t="s">
        <v>152</v>
      </c>
      <c r="E58" s="6">
        <v>77032</v>
      </c>
      <c r="F58" s="3" t="s">
        <v>194</v>
      </c>
      <c r="G58" s="3" t="s">
        <v>154</v>
      </c>
      <c r="H58" s="3" t="s">
        <v>141</v>
      </c>
      <c r="I58" s="78">
        <v>34.855373947498798</v>
      </c>
      <c r="J58" s="4">
        <v>455.34965034965097</v>
      </c>
      <c r="K58" s="4">
        <v>12.615384615384624</v>
      </c>
      <c r="L58" s="4">
        <v>0.72027972027972065</v>
      </c>
      <c r="M58" s="4">
        <v>0.16083916083916083</v>
      </c>
      <c r="N58" s="4">
        <v>0.3776223776223776</v>
      </c>
      <c r="O58" s="4">
        <v>387.8811188811207</v>
      </c>
      <c r="P58" s="4">
        <v>0.61538461538461564</v>
      </c>
      <c r="Q58" s="4">
        <v>79.972027972027973</v>
      </c>
      <c r="R58" s="4">
        <v>2.097902097902098E-2</v>
      </c>
      <c r="S58" s="4">
        <v>0.32867132867132864</v>
      </c>
      <c r="T58" s="4">
        <v>0</v>
      </c>
      <c r="U58" s="4">
        <v>468.49650349650454</v>
      </c>
      <c r="V58" s="4">
        <v>287.84615384615586</v>
      </c>
      <c r="W58" s="5">
        <v>750</v>
      </c>
      <c r="X58" s="3" t="s">
        <v>142</v>
      </c>
      <c r="Y58" s="80"/>
      <c r="Z58" s="144"/>
      <c r="AA58" s="144"/>
      <c r="AB58" s="143" t="s">
        <v>539</v>
      </c>
      <c r="AC58" s="145" t="s">
        <v>144</v>
      </c>
      <c r="AD58" s="79" t="s">
        <v>560</v>
      </c>
      <c r="AE58" s="80" t="s">
        <v>142</v>
      </c>
      <c r="AF58" s="81" t="s">
        <v>539</v>
      </c>
      <c r="AG58" s="79">
        <v>44202</v>
      </c>
    </row>
    <row r="59" spans="1:33" ht="15.5" x14ac:dyDescent="0.35">
      <c r="A59" s="3" t="s">
        <v>255</v>
      </c>
      <c r="B59" s="3" t="s">
        <v>256</v>
      </c>
      <c r="C59" s="3" t="s">
        <v>257</v>
      </c>
      <c r="D59" s="3" t="s">
        <v>152</v>
      </c>
      <c r="E59" s="6">
        <v>77351</v>
      </c>
      <c r="F59" s="3" t="s">
        <v>194</v>
      </c>
      <c r="G59" s="3" t="s">
        <v>161</v>
      </c>
      <c r="H59" s="3" t="s">
        <v>4</v>
      </c>
      <c r="I59" s="78">
        <v>47.8207033184745</v>
      </c>
      <c r="J59" s="4">
        <v>606.72027972027661</v>
      </c>
      <c r="K59" s="4">
        <v>0.86013986013986021</v>
      </c>
      <c r="L59" s="4">
        <v>9.0909090909090912E-2</v>
      </c>
      <c r="M59" s="4">
        <v>0</v>
      </c>
      <c r="N59" s="4">
        <v>3.3636363636363629</v>
      </c>
      <c r="O59" s="4">
        <v>604.30769230768919</v>
      </c>
      <c r="P59" s="4">
        <v>0</v>
      </c>
      <c r="Q59" s="4">
        <v>0</v>
      </c>
      <c r="R59" s="4">
        <v>0.66433566433566438</v>
      </c>
      <c r="S59" s="4">
        <v>0</v>
      </c>
      <c r="T59" s="4">
        <v>2.65034965034965</v>
      </c>
      <c r="U59" s="4">
        <v>604.35664335664023</v>
      </c>
      <c r="V59" s="4">
        <v>268.6223776223772</v>
      </c>
      <c r="W59" s="5">
        <v>350</v>
      </c>
      <c r="X59" s="3" t="s">
        <v>142</v>
      </c>
      <c r="Y59" s="80"/>
      <c r="Z59" s="144"/>
      <c r="AA59" s="144"/>
      <c r="AB59" s="143" t="s">
        <v>559</v>
      </c>
      <c r="AC59" s="145" t="s">
        <v>249</v>
      </c>
      <c r="AD59" s="79" t="s">
        <v>560</v>
      </c>
      <c r="AE59" s="80" t="s">
        <v>142</v>
      </c>
      <c r="AF59" s="81" t="s">
        <v>559</v>
      </c>
      <c r="AG59" s="79">
        <v>44202</v>
      </c>
    </row>
    <row r="60" spans="1:33" ht="15.5" x14ac:dyDescent="0.35">
      <c r="A60" s="3" t="s">
        <v>223</v>
      </c>
      <c r="B60" s="3" t="s">
        <v>224</v>
      </c>
      <c r="C60" s="3" t="s">
        <v>225</v>
      </c>
      <c r="D60" s="3" t="s">
        <v>226</v>
      </c>
      <c r="E60" s="6">
        <v>23901</v>
      </c>
      <c r="F60" s="3" t="s">
        <v>227</v>
      </c>
      <c r="G60" s="3" t="s">
        <v>140</v>
      </c>
      <c r="H60" s="3" t="s">
        <v>4</v>
      </c>
      <c r="I60" s="78">
        <v>111.272727272727</v>
      </c>
      <c r="J60" s="4">
        <v>0</v>
      </c>
      <c r="K60" s="4">
        <v>0</v>
      </c>
      <c r="L60" s="4">
        <v>7.5594405594405591</v>
      </c>
      <c r="M60" s="4">
        <v>8.9230769230769234</v>
      </c>
      <c r="N60" s="4">
        <v>15.55944055944056</v>
      </c>
      <c r="O60" s="4">
        <v>0.92307692307692302</v>
      </c>
      <c r="P60" s="4">
        <v>0</v>
      </c>
      <c r="Q60" s="4">
        <v>0</v>
      </c>
      <c r="R60" s="4">
        <v>8</v>
      </c>
      <c r="S60" s="4">
        <v>1</v>
      </c>
      <c r="T60" s="4">
        <v>2</v>
      </c>
      <c r="U60" s="4">
        <v>5.4825174825174825</v>
      </c>
      <c r="V60" s="4">
        <v>12.622377622377623</v>
      </c>
      <c r="W60" s="5">
        <v>500</v>
      </c>
      <c r="X60" s="3" t="s">
        <v>142</v>
      </c>
      <c r="Y60" s="80"/>
      <c r="Z60" s="144"/>
      <c r="AA60" s="144"/>
      <c r="AB60" s="143" t="s">
        <v>539</v>
      </c>
      <c r="AC60" s="145" t="s">
        <v>144</v>
      </c>
      <c r="AD60" s="79" t="s">
        <v>540</v>
      </c>
      <c r="AE60" s="80" t="s">
        <v>142</v>
      </c>
      <c r="AF60" s="81" t="s">
        <v>539</v>
      </c>
      <c r="AG60" s="79">
        <v>44251</v>
      </c>
    </row>
    <row r="61" spans="1:33" ht="15.5" x14ac:dyDescent="0.35">
      <c r="A61" s="3" t="s">
        <v>215</v>
      </c>
      <c r="B61" s="3" t="s">
        <v>216</v>
      </c>
      <c r="C61" s="3" t="s">
        <v>217</v>
      </c>
      <c r="D61" s="3" t="s">
        <v>138</v>
      </c>
      <c r="E61" s="6">
        <v>92231</v>
      </c>
      <c r="F61" s="3" t="s">
        <v>175</v>
      </c>
      <c r="G61" s="3" t="s">
        <v>154</v>
      </c>
      <c r="H61" s="3" t="s">
        <v>141</v>
      </c>
      <c r="I61" s="78">
        <v>55.535714285714299</v>
      </c>
      <c r="J61" s="4">
        <v>495.50349650349614</v>
      </c>
      <c r="K61" s="4">
        <v>8.3776223776223766</v>
      </c>
      <c r="L61" s="4">
        <v>10.118881118881118</v>
      </c>
      <c r="M61" s="4">
        <v>15.0979020979021</v>
      </c>
      <c r="N61" s="4">
        <v>52.664335664335653</v>
      </c>
      <c r="O61" s="4">
        <v>476.40559440559383</v>
      </c>
      <c r="P61" s="4">
        <v>1.3986013986013986E-2</v>
      </c>
      <c r="Q61" s="4">
        <v>1.3986013986013986E-2</v>
      </c>
      <c r="R61" s="4">
        <v>30.45454545454545</v>
      </c>
      <c r="S61" s="4">
        <v>5.2027972027972025</v>
      </c>
      <c r="T61" s="4">
        <v>6.2517482517482517</v>
      </c>
      <c r="U61" s="4">
        <v>487.18881118881075</v>
      </c>
      <c r="V61" s="4">
        <v>308.12587412587305</v>
      </c>
      <c r="W61" s="5">
        <v>640</v>
      </c>
      <c r="X61" s="3" t="s">
        <v>142</v>
      </c>
      <c r="Y61" s="80"/>
      <c r="Z61" s="144"/>
      <c r="AA61" s="144"/>
      <c r="AB61" s="143" t="s">
        <v>539</v>
      </c>
      <c r="AC61" s="145" t="s">
        <v>144</v>
      </c>
      <c r="AD61" s="79" t="s">
        <v>554</v>
      </c>
      <c r="AE61" s="80" t="s">
        <v>142</v>
      </c>
      <c r="AF61" s="81" t="s">
        <v>539</v>
      </c>
      <c r="AG61" s="79">
        <v>44209</v>
      </c>
    </row>
    <row r="62" spans="1:33" ht="15.5" x14ac:dyDescent="0.35">
      <c r="A62" s="3" t="s">
        <v>17</v>
      </c>
      <c r="B62" s="3" t="s">
        <v>198</v>
      </c>
      <c r="C62" s="3" t="s">
        <v>199</v>
      </c>
      <c r="D62" s="3" t="s">
        <v>159</v>
      </c>
      <c r="E62" s="6">
        <v>71251</v>
      </c>
      <c r="F62" s="3" t="s">
        <v>160</v>
      </c>
      <c r="G62" s="3" t="s">
        <v>140</v>
      </c>
      <c r="H62" s="3" t="s">
        <v>141</v>
      </c>
      <c r="I62" s="78">
        <v>72.435736677115997</v>
      </c>
      <c r="J62" s="4">
        <v>599.93706293706907</v>
      </c>
      <c r="K62" s="4">
        <v>0.6223776223776224</v>
      </c>
      <c r="L62" s="4">
        <v>1.1398601398601398</v>
      </c>
      <c r="M62" s="4">
        <v>0</v>
      </c>
      <c r="N62" s="4">
        <v>11.405594405594405</v>
      </c>
      <c r="O62" s="4">
        <v>590.29370629371147</v>
      </c>
      <c r="P62" s="4">
        <v>0</v>
      </c>
      <c r="Q62" s="4">
        <v>0</v>
      </c>
      <c r="R62" s="4">
        <v>2.2377622377622375</v>
      </c>
      <c r="S62" s="4">
        <v>0.98601398601398604</v>
      </c>
      <c r="T62" s="4">
        <v>6.2587412587412583</v>
      </c>
      <c r="U62" s="4">
        <v>592.21678321678883</v>
      </c>
      <c r="V62" s="4">
        <v>354.01398601398535</v>
      </c>
      <c r="W62" s="5">
        <v>751</v>
      </c>
      <c r="X62" s="3" t="s">
        <v>825</v>
      </c>
      <c r="Y62" s="80">
        <v>44957</v>
      </c>
      <c r="Z62" s="144" t="s">
        <v>701</v>
      </c>
      <c r="AA62" s="144" t="s">
        <v>240</v>
      </c>
      <c r="AB62" s="143" t="s">
        <v>539</v>
      </c>
      <c r="AC62" s="145" t="s">
        <v>144</v>
      </c>
      <c r="AD62" s="79" t="s">
        <v>558</v>
      </c>
      <c r="AE62" s="80" t="s">
        <v>142</v>
      </c>
      <c r="AF62" s="81" t="s">
        <v>539</v>
      </c>
      <c r="AG62" s="79">
        <v>44155</v>
      </c>
    </row>
    <row r="63" spans="1:33" ht="15.5" x14ac:dyDescent="0.35">
      <c r="A63" s="3" t="s">
        <v>36</v>
      </c>
      <c r="B63" s="3" t="s">
        <v>433</v>
      </c>
      <c r="C63" s="3" t="s">
        <v>434</v>
      </c>
      <c r="D63" s="3" t="s">
        <v>432</v>
      </c>
      <c r="E63" s="6">
        <v>83442</v>
      </c>
      <c r="F63" s="3" t="s">
        <v>295</v>
      </c>
      <c r="G63" s="3" t="s">
        <v>161</v>
      </c>
      <c r="H63" s="3" t="s">
        <v>141</v>
      </c>
      <c r="I63" s="78">
        <v>4</v>
      </c>
      <c r="J63" s="4">
        <v>0.25174825174825177</v>
      </c>
      <c r="K63" s="4">
        <v>0.15384615384615385</v>
      </c>
      <c r="L63" s="4">
        <v>0.86013986013986032</v>
      </c>
      <c r="M63" s="4">
        <v>0.2937062937062937</v>
      </c>
      <c r="N63" s="4">
        <v>1.2937062937062935</v>
      </c>
      <c r="O63" s="4">
        <v>0.26573426573426578</v>
      </c>
      <c r="P63" s="4">
        <v>0</v>
      </c>
      <c r="Q63" s="4">
        <v>0</v>
      </c>
      <c r="R63" s="4">
        <v>4.8951048951048952E-2</v>
      </c>
      <c r="S63" s="4">
        <v>9.0909090909090912E-2</v>
      </c>
      <c r="T63" s="4">
        <v>4.8951048951048952E-2</v>
      </c>
      <c r="U63" s="4">
        <v>1.3706293706293704</v>
      </c>
      <c r="V63" s="4">
        <v>1.0909090909090911</v>
      </c>
      <c r="W63" s="5"/>
      <c r="X63" s="3" t="s">
        <v>396</v>
      </c>
      <c r="Y63" s="80"/>
      <c r="Z63" s="144"/>
      <c r="AA63" s="144"/>
      <c r="AB63" s="146" t="s">
        <v>559</v>
      </c>
      <c r="AC63" s="146" t="s">
        <v>144</v>
      </c>
      <c r="AD63" s="80" t="s">
        <v>640</v>
      </c>
      <c r="AE63" s="80" t="s">
        <v>396</v>
      </c>
      <c r="AF63" s="80" t="s">
        <v>239</v>
      </c>
      <c r="AG63" s="80">
        <v>43360</v>
      </c>
    </row>
    <row r="64" spans="1:33" ht="15.5" x14ac:dyDescent="0.35">
      <c r="A64" s="3" t="s">
        <v>578</v>
      </c>
      <c r="B64" s="3" t="s">
        <v>579</v>
      </c>
      <c r="C64" s="3" t="s">
        <v>193</v>
      </c>
      <c r="D64" s="3" t="s">
        <v>152</v>
      </c>
      <c r="E64" s="6">
        <v>77301</v>
      </c>
      <c r="F64" s="3" t="s">
        <v>194</v>
      </c>
      <c r="G64" s="3" t="s">
        <v>161</v>
      </c>
      <c r="H64" s="3" t="s">
        <v>141</v>
      </c>
      <c r="I64" s="78">
        <v>38.115987460814999</v>
      </c>
      <c r="J64" s="4">
        <v>294.0839160839173</v>
      </c>
      <c r="K64" s="4">
        <v>23.9020979020979</v>
      </c>
      <c r="L64" s="4">
        <v>9.6433566433566487</v>
      </c>
      <c r="M64" s="4">
        <v>4.335664335664335</v>
      </c>
      <c r="N64" s="4">
        <v>28.069930069930081</v>
      </c>
      <c r="O64" s="4">
        <v>303.89510489510604</v>
      </c>
      <c r="P64" s="4">
        <v>0</v>
      </c>
      <c r="Q64" s="4">
        <v>0</v>
      </c>
      <c r="R64" s="4">
        <v>11.377622377622385</v>
      </c>
      <c r="S64" s="4">
        <v>7.6503496503496509</v>
      </c>
      <c r="T64" s="4">
        <v>8.5454545454545414</v>
      </c>
      <c r="U64" s="4">
        <v>304.39160839160962</v>
      </c>
      <c r="V64" s="4">
        <v>195.32167832167741</v>
      </c>
      <c r="W64" s="5"/>
      <c r="X64" s="3" t="s">
        <v>825</v>
      </c>
      <c r="Y64" s="80">
        <v>44978</v>
      </c>
      <c r="Z64" s="144" t="s">
        <v>559</v>
      </c>
      <c r="AA64" s="144" t="s">
        <v>240</v>
      </c>
      <c r="AB64" s="143" t="s">
        <v>559</v>
      </c>
      <c r="AC64" s="145" t="s">
        <v>249</v>
      </c>
      <c r="AD64" s="79" t="s">
        <v>555</v>
      </c>
      <c r="AE64" s="80" t="s">
        <v>142</v>
      </c>
      <c r="AF64" s="81" t="s">
        <v>559</v>
      </c>
      <c r="AG64" s="79">
        <v>44183</v>
      </c>
    </row>
    <row r="65" spans="1:33" ht="15.5" x14ac:dyDescent="0.35">
      <c r="A65" s="3" t="s">
        <v>361</v>
      </c>
      <c r="B65" s="3" t="s">
        <v>362</v>
      </c>
      <c r="C65" s="3" t="s">
        <v>363</v>
      </c>
      <c r="D65" s="3" t="s">
        <v>272</v>
      </c>
      <c r="E65" s="6">
        <v>56201</v>
      </c>
      <c r="F65" s="3" t="s">
        <v>273</v>
      </c>
      <c r="G65" s="3" t="s">
        <v>161</v>
      </c>
      <c r="H65" s="3" t="s">
        <v>141</v>
      </c>
      <c r="I65" s="78">
        <v>48.049180327868903</v>
      </c>
      <c r="J65" s="4">
        <v>4.5314685314685326</v>
      </c>
      <c r="K65" s="4">
        <v>9.6993006993007</v>
      </c>
      <c r="L65" s="4">
        <v>52.055944055944089</v>
      </c>
      <c r="M65" s="4">
        <v>15.188811188811194</v>
      </c>
      <c r="N65" s="4">
        <v>48.370629370629374</v>
      </c>
      <c r="O65" s="4">
        <v>21.94405594405594</v>
      </c>
      <c r="P65" s="4">
        <v>8.4755244755244767</v>
      </c>
      <c r="Q65" s="4">
        <v>2.685314685314685</v>
      </c>
      <c r="R65" s="4">
        <v>24.461538461538467</v>
      </c>
      <c r="S65" s="4">
        <v>8.1468531468531467</v>
      </c>
      <c r="T65" s="4">
        <v>4.9790209790209792</v>
      </c>
      <c r="U65" s="4">
        <v>43.888111888111908</v>
      </c>
      <c r="V65" s="4">
        <v>67.559440559440588</v>
      </c>
      <c r="W65" s="5"/>
      <c r="X65" s="3" t="s">
        <v>142</v>
      </c>
      <c r="Y65" s="80"/>
      <c r="Z65" s="144"/>
      <c r="AA65" s="144"/>
      <c r="AB65" s="143" t="s">
        <v>239</v>
      </c>
      <c r="AC65" s="145" t="s">
        <v>240</v>
      </c>
      <c r="AD65" s="79" t="s">
        <v>593</v>
      </c>
      <c r="AE65" s="80" t="s">
        <v>142</v>
      </c>
      <c r="AF65" s="81" t="s">
        <v>239</v>
      </c>
      <c r="AG65" s="79">
        <v>44378</v>
      </c>
    </row>
    <row r="66" spans="1:33" ht="15.65" customHeight="1" x14ac:dyDescent="0.35">
      <c r="A66" s="3" t="s">
        <v>821</v>
      </c>
      <c r="B66" s="3" t="s">
        <v>556</v>
      </c>
      <c r="C66" s="3" t="s">
        <v>301</v>
      </c>
      <c r="D66" s="3" t="s">
        <v>152</v>
      </c>
      <c r="E66" s="6">
        <v>78118</v>
      </c>
      <c r="F66" s="3" t="s">
        <v>153</v>
      </c>
      <c r="G66" s="3" t="s">
        <v>140</v>
      </c>
      <c r="H66" s="3" t="s">
        <v>141</v>
      </c>
      <c r="I66" s="78">
        <v>27.833958724202599</v>
      </c>
      <c r="J66" s="4">
        <v>667.81118881118846</v>
      </c>
      <c r="K66" s="4">
        <v>13.482517482517487</v>
      </c>
      <c r="L66" s="4">
        <v>0.67132867132867136</v>
      </c>
      <c r="M66" s="4">
        <v>0</v>
      </c>
      <c r="N66" s="4">
        <v>4.4265734265734258</v>
      </c>
      <c r="O66" s="4">
        <v>677.53846153846132</v>
      </c>
      <c r="P66" s="4">
        <v>0</v>
      </c>
      <c r="Q66" s="4">
        <v>0</v>
      </c>
      <c r="R66" s="4">
        <v>0</v>
      </c>
      <c r="S66" s="4">
        <v>1.1398601398601398</v>
      </c>
      <c r="T66" s="4">
        <v>3.2307692307692308</v>
      </c>
      <c r="U66" s="4">
        <v>677.59440559440543</v>
      </c>
      <c r="V66" s="4">
        <v>227.72727272727369</v>
      </c>
      <c r="W66" s="5">
        <v>830</v>
      </c>
      <c r="X66" s="3" t="s">
        <v>142</v>
      </c>
      <c r="Y66" s="80"/>
      <c r="Z66" s="144"/>
      <c r="AA66" s="144"/>
      <c r="AB66" s="143" t="s">
        <v>537</v>
      </c>
      <c r="AC66" s="145" t="s">
        <v>600</v>
      </c>
      <c r="AD66" s="79" t="s">
        <v>557</v>
      </c>
      <c r="AE66" s="80" t="s">
        <v>142</v>
      </c>
      <c r="AF66" s="81" t="s">
        <v>537</v>
      </c>
      <c r="AG66" s="79">
        <v>44581</v>
      </c>
    </row>
    <row r="67" spans="1:33" ht="14.15" customHeight="1" x14ac:dyDescent="0.35">
      <c r="A67" s="3" t="s">
        <v>329</v>
      </c>
      <c r="B67" s="3" t="s">
        <v>330</v>
      </c>
      <c r="C67" s="3" t="s">
        <v>331</v>
      </c>
      <c r="D67" s="3" t="s">
        <v>291</v>
      </c>
      <c r="E67" s="6">
        <v>74647</v>
      </c>
      <c r="F67" s="3" t="s">
        <v>30</v>
      </c>
      <c r="G67" s="3" t="s">
        <v>161</v>
      </c>
      <c r="H67" s="3" t="s">
        <v>141</v>
      </c>
      <c r="I67" s="78">
        <v>39.4579439252336</v>
      </c>
      <c r="J67" s="4">
        <v>29.461538461538488</v>
      </c>
      <c r="K67" s="4">
        <v>7.9930069930069925</v>
      </c>
      <c r="L67" s="4">
        <v>19.57342657342658</v>
      </c>
      <c r="M67" s="4">
        <v>10.25174825174825</v>
      </c>
      <c r="N67" s="4">
        <v>32.307692307692307</v>
      </c>
      <c r="O67" s="4">
        <v>34.972027972028009</v>
      </c>
      <c r="P67" s="4">
        <v>0</v>
      </c>
      <c r="Q67" s="4">
        <v>0</v>
      </c>
      <c r="R67" s="4">
        <v>12.853146853146855</v>
      </c>
      <c r="S67" s="4">
        <v>4.20979020979021</v>
      </c>
      <c r="T67" s="4">
        <v>7.293706293706296</v>
      </c>
      <c r="U67" s="4">
        <v>42.92307692307697</v>
      </c>
      <c r="V67" s="4">
        <v>57.720279720279727</v>
      </c>
      <c r="W67" s="5"/>
      <c r="X67" s="3" t="s">
        <v>142</v>
      </c>
      <c r="Y67" s="80"/>
      <c r="Z67" s="144"/>
      <c r="AA67" s="144"/>
      <c r="AB67" s="143" t="s">
        <v>539</v>
      </c>
      <c r="AC67" s="145" t="s">
        <v>144</v>
      </c>
      <c r="AD67" s="79" t="s">
        <v>598</v>
      </c>
      <c r="AE67" s="80" t="s">
        <v>142</v>
      </c>
      <c r="AF67" s="81" t="s">
        <v>539</v>
      </c>
      <c r="AG67" s="79">
        <v>44510</v>
      </c>
    </row>
    <row r="68" spans="1:33" ht="15.5" x14ac:dyDescent="0.35">
      <c r="A68" s="3" t="s">
        <v>228</v>
      </c>
      <c r="B68" s="3" t="s">
        <v>229</v>
      </c>
      <c r="C68" s="3" t="s">
        <v>230</v>
      </c>
      <c r="D68" s="3" t="s">
        <v>231</v>
      </c>
      <c r="E68" s="6">
        <v>33194</v>
      </c>
      <c r="F68" s="3" t="s">
        <v>25</v>
      </c>
      <c r="G68" s="3" t="s">
        <v>185</v>
      </c>
      <c r="H68" s="3" t="s">
        <v>4</v>
      </c>
      <c r="I68" s="78">
        <v>44.352419354838702</v>
      </c>
      <c r="J68" s="4">
        <v>2.4335664335664324</v>
      </c>
      <c r="K68" s="4">
        <v>0.19580419580419581</v>
      </c>
      <c r="L68" s="4">
        <v>165.46153846153865</v>
      </c>
      <c r="M68" s="4">
        <v>249.32867132867173</v>
      </c>
      <c r="N68" s="4">
        <v>317.01398601398643</v>
      </c>
      <c r="O68" s="4">
        <v>100.14685314685326</v>
      </c>
      <c r="P68" s="4">
        <v>0.25174825174825177</v>
      </c>
      <c r="Q68" s="4">
        <v>6.993006993006993E-3</v>
      </c>
      <c r="R68" s="4">
        <v>135.89510489510499</v>
      </c>
      <c r="S68" s="4">
        <v>27.146853146853157</v>
      </c>
      <c r="T68" s="4">
        <v>21.965034965034963</v>
      </c>
      <c r="U68" s="4">
        <v>232.41258741258798</v>
      </c>
      <c r="V68" s="4">
        <v>309.57342657342667</v>
      </c>
      <c r="W68" s="5">
        <v>450</v>
      </c>
      <c r="X68" s="3" t="s">
        <v>142</v>
      </c>
      <c r="Y68" s="80"/>
      <c r="Z68" s="144"/>
      <c r="AA68" s="144"/>
      <c r="AB68" s="143" t="s">
        <v>539</v>
      </c>
      <c r="AC68" s="145" t="s">
        <v>144</v>
      </c>
      <c r="AD68" s="79" t="s">
        <v>568</v>
      </c>
      <c r="AE68" s="80" t="s">
        <v>142</v>
      </c>
      <c r="AF68" s="81" t="s">
        <v>539</v>
      </c>
      <c r="AG68" s="79">
        <v>44419</v>
      </c>
    </row>
    <row r="69" spans="1:33" ht="15.5" x14ac:dyDescent="0.35">
      <c r="A69" s="3" t="s">
        <v>14</v>
      </c>
      <c r="B69" s="3" t="s">
        <v>288</v>
      </c>
      <c r="C69" s="3" t="s">
        <v>251</v>
      </c>
      <c r="D69" s="3" t="s">
        <v>152</v>
      </c>
      <c r="E69" s="6">
        <v>78041</v>
      </c>
      <c r="F69" s="3" t="s">
        <v>553</v>
      </c>
      <c r="G69" s="3" t="s">
        <v>140</v>
      </c>
      <c r="H69" s="3" t="s">
        <v>141</v>
      </c>
      <c r="I69" s="78">
        <v>36.209219858155997</v>
      </c>
      <c r="J69" s="4">
        <v>190.96503496503516</v>
      </c>
      <c r="K69" s="4">
        <v>6.2307692307692299</v>
      </c>
      <c r="L69" s="4">
        <v>5.79020979020979</v>
      </c>
      <c r="M69" s="4">
        <v>17.937062937062926</v>
      </c>
      <c r="N69" s="4">
        <v>6.9860139860139716</v>
      </c>
      <c r="O69" s="4">
        <v>106.06993006993017</v>
      </c>
      <c r="P69" s="4">
        <v>9.034965034965035</v>
      </c>
      <c r="Q69" s="4">
        <v>98.832167832167457</v>
      </c>
      <c r="R69" s="4">
        <v>7.2657342657342561</v>
      </c>
      <c r="S69" s="4">
        <v>3.6293706293706318</v>
      </c>
      <c r="T69" s="4">
        <v>4.0769230769230784</v>
      </c>
      <c r="U69" s="4">
        <v>205.95104895104902</v>
      </c>
      <c r="V69" s="4">
        <v>103.85314685314658</v>
      </c>
      <c r="W69" s="5"/>
      <c r="X69" s="3" t="s">
        <v>142</v>
      </c>
      <c r="Y69" s="80"/>
      <c r="Z69" s="144"/>
      <c r="AA69" s="144"/>
      <c r="AB69" s="143" t="s">
        <v>559</v>
      </c>
      <c r="AC69" s="145" t="s">
        <v>249</v>
      </c>
      <c r="AD69" s="79" t="s">
        <v>582</v>
      </c>
      <c r="AE69" s="80" t="s">
        <v>142</v>
      </c>
      <c r="AF69" s="81" t="s">
        <v>559</v>
      </c>
      <c r="AG69" s="79">
        <v>44343</v>
      </c>
    </row>
    <row r="70" spans="1:33" ht="15.5" x14ac:dyDescent="0.35">
      <c r="A70" s="3" t="s">
        <v>650</v>
      </c>
      <c r="B70" s="3" t="s">
        <v>651</v>
      </c>
      <c r="C70" s="3" t="s">
        <v>652</v>
      </c>
      <c r="D70" s="3" t="s">
        <v>231</v>
      </c>
      <c r="E70" s="6">
        <v>32621</v>
      </c>
      <c r="F70" s="3" t="s">
        <v>25</v>
      </c>
      <c r="G70" s="3" t="s">
        <v>161</v>
      </c>
      <c r="H70" s="3" t="s">
        <v>141</v>
      </c>
      <c r="I70" s="78"/>
      <c r="J70" s="4">
        <v>0.73426573426573427</v>
      </c>
      <c r="K70" s="4">
        <v>0.20279720279720279</v>
      </c>
      <c r="L70" s="4">
        <v>0</v>
      </c>
      <c r="M70" s="4">
        <v>0</v>
      </c>
      <c r="N70" s="4">
        <v>0.20279720279720279</v>
      </c>
      <c r="O70" s="4">
        <v>0.73426573426573427</v>
      </c>
      <c r="P70" s="4">
        <v>0</v>
      </c>
      <c r="Q70" s="4">
        <v>0</v>
      </c>
      <c r="R70" s="4">
        <v>0.20279720279720279</v>
      </c>
      <c r="S70" s="4">
        <v>0</v>
      </c>
      <c r="T70" s="4">
        <v>0</v>
      </c>
      <c r="U70" s="4">
        <v>0.73426573426573427</v>
      </c>
      <c r="V70" s="4">
        <v>0</v>
      </c>
      <c r="W70" s="5"/>
      <c r="X70" s="3" t="s">
        <v>162</v>
      </c>
      <c r="Y70" s="80"/>
      <c r="Z70" s="144"/>
      <c r="AA70" s="144"/>
      <c r="AB70" s="145" t="s">
        <v>162</v>
      </c>
      <c r="AC70" s="145" t="s">
        <v>162</v>
      </c>
      <c r="AD70" s="3" t="s">
        <v>162</v>
      </c>
      <c r="AE70" s="3" t="s">
        <v>162</v>
      </c>
      <c r="AF70" s="3" t="s">
        <v>162</v>
      </c>
      <c r="AG70" s="3" t="s">
        <v>162</v>
      </c>
    </row>
    <row r="71" spans="1:33" ht="15.5" x14ac:dyDescent="0.35">
      <c r="A71" s="3" t="s">
        <v>443</v>
      </c>
      <c r="B71" s="3" t="s">
        <v>444</v>
      </c>
      <c r="C71" s="3" t="s">
        <v>441</v>
      </c>
      <c r="D71" s="3" t="s">
        <v>401</v>
      </c>
      <c r="E71" s="6">
        <v>29072</v>
      </c>
      <c r="F71" s="3" t="s">
        <v>149</v>
      </c>
      <c r="G71" s="3" t="s">
        <v>202</v>
      </c>
      <c r="H71" s="3" t="s">
        <v>141</v>
      </c>
      <c r="I71" s="78">
        <v>1.24528301886792</v>
      </c>
      <c r="J71" s="4">
        <v>0.37762237762237766</v>
      </c>
      <c r="K71" s="4">
        <v>0.93006993006992933</v>
      </c>
      <c r="L71" s="4">
        <v>0.42657342657342667</v>
      </c>
      <c r="M71" s="4">
        <v>0.12587412587412589</v>
      </c>
      <c r="N71" s="4">
        <v>1.1258741258741256</v>
      </c>
      <c r="O71" s="4">
        <v>0.70629370629370614</v>
      </c>
      <c r="P71" s="4">
        <v>0</v>
      </c>
      <c r="Q71" s="4">
        <v>2.7972027972027972E-2</v>
      </c>
      <c r="R71" s="4">
        <v>6.993006993006993E-3</v>
      </c>
      <c r="S71" s="4">
        <v>1.3986013986013986E-2</v>
      </c>
      <c r="T71" s="4">
        <v>6.993006993006993E-3</v>
      </c>
      <c r="U71" s="4">
        <v>1.8321678321678347</v>
      </c>
      <c r="V71" s="4">
        <v>1.2867132867132867</v>
      </c>
      <c r="W71" s="5"/>
      <c r="X71" s="3" t="s">
        <v>396</v>
      </c>
      <c r="Y71" s="80"/>
      <c r="Z71" s="144"/>
      <c r="AA71" s="144"/>
      <c r="AB71" s="143" t="s">
        <v>559</v>
      </c>
      <c r="AC71" s="145" t="s">
        <v>600</v>
      </c>
      <c r="AD71" s="79" t="s">
        <v>638</v>
      </c>
      <c r="AE71" s="80" t="s">
        <v>396</v>
      </c>
      <c r="AF71" s="81" t="s">
        <v>239</v>
      </c>
      <c r="AG71" s="79">
        <v>42993</v>
      </c>
    </row>
    <row r="72" spans="1:33" ht="15.5" x14ac:dyDescent="0.35">
      <c r="A72" s="3" t="s">
        <v>421</v>
      </c>
      <c r="B72" s="3" t="s">
        <v>422</v>
      </c>
      <c r="C72" s="3" t="s">
        <v>423</v>
      </c>
      <c r="D72" s="3" t="s">
        <v>352</v>
      </c>
      <c r="E72" s="6">
        <v>52401</v>
      </c>
      <c r="F72" s="3" t="s">
        <v>273</v>
      </c>
      <c r="G72" s="3" t="s">
        <v>202</v>
      </c>
      <c r="H72" s="3" t="s">
        <v>141</v>
      </c>
      <c r="I72" s="78">
        <v>25.044444444444402</v>
      </c>
      <c r="J72" s="4">
        <v>1.2097902097902096</v>
      </c>
      <c r="K72" s="4">
        <v>3.5314685314685308</v>
      </c>
      <c r="L72" s="4">
        <v>5.0909090909090908</v>
      </c>
      <c r="M72" s="4">
        <v>3.7832167832167833</v>
      </c>
      <c r="N72" s="4">
        <v>11.335664335664337</v>
      </c>
      <c r="O72" s="4">
        <v>1.5734265734265733</v>
      </c>
      <c r="P72" s="4">
        <v>0.70629370629370625</v>
      </c>
      <c r="Q72" s="4">
        <v>0</v>
      </c>
      <c r="R72" s="4">
        <v>5.0979020979020975</v>
      </c>
      <c r="S72" s="4">
        <v>0.76923076923076927</v>
      </c>
      <c r="T72" s="4">
        <v>1.7202797202797202</v>
      </c>
      <c r="U72" s="4">
        <v>6.0279720279720292</v>
      </c>
      <c r="V72" s="4">
        <v>11.909090909090912</v>
      </c>
      <c r="W72" s="5"/>
      <c r="X72" s="3" t="s">
        <v>396</v>
      </c>
      <c r="Y72" s="80"/>
      <c r="Z72" s="144"/>
      <c r="AA72" s="144"/>
      <c r="AB72" s="143" t="s">
        <v>559</v>
      </c>
      <c r="AC72" s="145" t="s">
        <v>600</v>
      </c>
      <c r="AD72" s="79" t="s">
        <v>605</v>
      </c>
      <c r="AE72" s="80" t="s">
        <v>142</v>
      </c>
      <c r="AF72" s="81" t="s">
        <v>239</v>
      </c>
      <c r="AG72" s="79">
        <v>43636</v>
      </c>
    </row>
    <row r="73" spans="1:33" ht="15.5" x14ac:dyDescent="0.35">
      <c r="A73" s="3" t="s">
        <v>435</v>
      </c>
      <c r="B73" s="3" t="s">
        <v>436</v>
      </c>
      <c r="C73" s="3" t="s">
        <v>437</v>
      </c>
      <c r="D73" s="3" t="s">
        <v>171</v>
      </c>
      <c r="E73" s="6">
        <v>39046</v>
      </c>
      <c r="F73" s="3" t="s">
        <v>160</v>
      </c>
      <c r="G73" s="3" t="s">
        <v>202</v>
      </c>
      <c r="H73" s="3" t="s">
        <v>141</v>
      </c>
      <c r="I73" s="78">
        <v>2.42962962962963</v>
      </c>
      <c r="J73" s="4">
        <v>0.16083916083916083</v>
      </c>
      <c r="K73" s="4">
        <v>0.56643356643356635</v>
      </c>
      <c r="L73" s="4">
        <v>1.4825174825174825</v>
      </c>
      <c r="M73" s="4">
        <v>1.0069930069930073</v>
      </c>
      <c r="N73" s="4">
        <v>2.664335664335665</v>
      </c>
      <c r="O73" s="4">
        <v>0.53146853146853168</v>
      </c>
      <c r="P73" s="4">
        <v>2.097902097902098E-2</v>
      </c>
      <c r="Q73" s="4">
        <v>0</v>
      </c>
      <c r="R73" s="4">
        <v>0.72727272727272751</v>
      </c>
      <c r="S73" s="4">
        <v>8.3916083916083919E-2</v>
      </c>
      <c r="T73" s="4">
        <v>2.7972027972027972E-2</v>
      </c>
      <c r="U73" s="4">
        <v>2.3776223776223802</v>
      </c>
      <c r="V73" s="4">
        <v>2.8111888111888121</v>
      </c>
      <c r="W73" s="5"/>
      <c r="X73" s="3" t="s">
        <v>396</v>
      </c>
      <c r="Y73" s="80"/>
      <c r="Z73" s="144"/>
      <c r="AA73" s="144"/>
      <c r="AB73" s="143" t="s">
        <v>559</v>
      </c>
      <c r="AC73" s="145" t="s">
        <v>600</v>
      </c>
      <c r="AD73" s="79" t="s">
        <v>813</v>
      </c>
      <c r="AE73" s="80" t="s">
        <v>142</v>
      </c>
      <c r="AF73" s="81" t="s">
        <v>559</v>
      </c>
      <c r="AG73" s="79">
        <v>44580</v>
      </c>
    </row>
    <row r="74" spans="1:33" ht="15.5" x14ac:dyDescent="0.35">
      <c r="A74" s="3" t="s">
        <v>642</v>
      </c>
      <c r="B74" s="3" t="s">
        <v>643</v>
      </c>
      <c r="C74" s="3" t="s">
        <v>644</v>
      </c>
      <c r="D74" s="3" t="s">
        <v>152</v>
      </c>
      <c r="E74" s="6">
        <v>76701</v>
      </c>
      <c r="F74" s="3" t="s">
        <v>194</v>
      </c>
      <c r="G74" s="3" t="s">
        <v>161</v>
      </c>
      <c r="H74" s="3" t="s">
        <v>141</v>
      </c>
      <c r="I74" s="78">
        <v>1.9036144578313301</v>
      </c>
      <c r="J74" s="4">
        <v>4.8951048951048952E-2</v>
      </c>
      <c r="K74" s="4">
        <v>0.26573426573426584</v>
      </c>
      <c r="L74" s="4">
        <v>0.33566433566433573</v>
      </c>
      <c r="M74" s="4">
        <v>0.47552447552447541</v>
      </c>
      <c r="N74" s="4">
        <v>0.88811188811188779</v>
      </c>
      <c r="O74" s="4">
        <v>0.20979020979020982</v>
      </c>
      <c r="P74" s="4">
        <v>6.993006993006993E-3</v>
      </c>
      <c r="Q74" s="4">
        <v>2.097902097902098E-2</v>
      </c>
      <c r="R74" s="4">
        <v>0.16783216783216784</v>
      </c>
      <c r="S74" s="4">
        <v>6.2937062937062943E-2</v>
      </c>
      <c r="T74" s="4">
        <v>0.11188811188811189</v>
      </c>
      <c r="U74" s="4">
        <v>0.78321678321678256</v>
      </c>
      <c r="V74" s="4">
        <v>0.97202797202797153</v>
      </c>
      <c r="W74" s="5"/>
      <c r="X74" s="3" t="s">
        <v>142</v>
      </c>
      <c r="Y74" s="80"/>
      <c r="Z74" s="144"/>
      <c r="AA74" s="144"/>
      <c r="AB74" s="143" t="s">
        <v>239</v>
      </c>
      <c r="AC74" s="145" t="s">
        <v>240</v>
      </c>
      <c r="AD74" s="79" t="s">
        <v>645</v>
      </c>
      <c r="AE74" s="80" t="s">
        <v>142</v>
      </c>
      <c r="AF74" s="81" t="s">
        <v>239</v>
      </c>
      <c r="AG74" s="79">
        <v>39105</v>
      </c>
    </row>
    <row r="75" spans="1:33" ht="15.5" x14ac:dyDescent="0.35">
      <c r="A75" s="3" t="s">
        <v>41</v>
      </c>
      <c r="B75" s="3" t="s">
        <v>263</v>
      </c>
      <c r="C75" s="3" t="s">
        <v>264</v>
      </c>
      <c r="D75" s="3" t="s">
        <v>138</v>
      </c>
      <c r="E75" s="6">
        <v>93301</v>
      </c>
      <c r="F75" s="3" t="s">
        <v>265</v>
      </c>
      <c r="G75" s="3" t="s">
        <v>154</v>
      </c>
      <c r="H75" s="3" t="s">
        <v>141</v>
      </c>
      <c r="I75" s="78">
        <v>99.807692307692307</v>
      </c>
      <c r="J75" s="4">
        <v>0</v>
      </c>
      <c r="K75" s="4">
        <v>0.33566433566433562</v>
      </c>
      <c r="L75" s="4">
        <v>13.104895104895107</v>
      </c>
      <c r="M75" s="4">
        <v>36.629370629370634</v>
      </c>
      <c r="N75" s="4">
        <v>50.069930069930074</v>
      </c>
      <c r="O75" s="4">
        <v>0</v>
      </c>
      <c r="P75" s="4">
        <v>0</v>
      </c>
      <c r="Q75" s="4">
        <v>0</v>
      </c>
      <c r="R75" s="4">
        <v>38.202797202797214</v>
      </c>
      <c r="S75" s="4">
        <v>0</v>
      </c>
      <c r="T75" s="4">
        <v>0.5174825174825175</v>
      </c>
      <c r="U75" s="4">
        <v>11.349650349650348</v>
      </c>
      <c r="V75" s="4">
        <v>45.342657342657354</v>
      </c>
      <c r="W75" s="5">
        <v>320</v>
      </c>
      <c r="X75" s="3" t="s">
        <v>142</v>
      </c>
      <c r="Y75" s="80">
        <v>44958</v>
      </c>
      <c r="Z75" s="144" t="s">
        <v>702</v>
      </c>
      <c r="AA75" s="144" t="s">
        <v>703</v>
      </c>
      <c r="AB75" s="143" t="s">
        <v>539</v>
      </c>
      <c r="AC75" s="145" t="s">
        <v>144</v>
      </c>
      <c r="AD75" s="79" t="s">
        <v>599</v>
      </c>
      <c r="AE75" s="80" t="s">
        <v>142</v>
      </c>
      <c r="AF75" s="81" t="s">
        <v>539</v>
      </c>
      <c r="AG75" s="79">
        <v>44371</v>
      </c>
    </row>
    <row r="76" spans="1:33" ht="15.5" x14ac:dyDescent="0.35">
      <c r="A76" s="3" t="s">
        <v>429</v>
      </c>
      <c r="B76" s="3" t="s">
        <v>430</v>
      </c>
      <c r="C76" s="3" t="s">
        <v>431</v>
      </c>
      <c r="D76" s="3" t="s">
        <v>432</v>
      </c>
      <c r="E76" s="6">
        <v>83318</v>
      </c>
      <c r="F76" s="3" t="s">
        <v>295</v>
      </c>
      <c r="G76" s="3" t="s">
        <v>161</v>
      </c>
      <c r="H76" s="3" t="s">
        <v>141</v>
      </c>
      <c r="I76" s="78">
        <v>2.2934782608695699</v>
      </c>
      <c r="J76" s="4">
        <v>0.17482517482517487</v>
      </c>
      <c r="K76" s="4">
        <v>0.48251748251748261</v>
      </c>
      <c r="L76" s="4">
        <v>0.61538461538461542</v>
      </c>
      <c r="M76" s="4">
        <v>0.2797202797202798</v>
      </c>
      <c r="N76" s="4">
        <v>1.405594405594405</v>
      </c>
      <c r="O76" s="4">
        <v>0.11888111888111888</v>
      </c>
      <c r="P76" s="4">
        <v>2.7972027972027972E-2</v>
      </c>
      <c r="Q76" s="4">
        <v>0</v>
      </c>
      <c r="R76" s="4">
        <v>5.5944055944055944E-2</v>
      </c>
      <c r="S76" s="4">
        <v>2.7972027972027972E-2</v>
      </c>
      <c r="T76" s="4">
        <v>8.3916083916083919E-2</v>
      </c>
      <c r="U76" s="4">
        <v>1.3846153846153844</v>
      </c>
      <c r="V76" s="4">
        <v>1.2447552447552441</v>
      </c>
      <c r="W76" s="5"/>
      <c r="X76" s="3" t="s">
        <v>396</v>
      </c>
      <c r="Y76" s="80"/>
      <c r="Z76" s="144"/>
      <c r="AA76" s="144"/>
      <c r="AB76" s="143" t="s">
        <v>559</v>
      </c>
      <c r="AC76" s="145" t="s">
        <v>600</v>
      </c>
      <c r="AD76" s="79" t="s">
        <v>641</v>
      </c>
      <c r="AE76" s="80" t="s">
        <v>396</v>
      </c>
      <c r="AF76" s="81" t="s">
        <v>239</v>
      </c>
      <c r="AG76" s="79">
        <v>43360</v>
      </c>
    </row>
    <row r="77" spans="1:33" ht="15.5" x14ac:dyDescent="0.35">
      <c r="A77" s="3" t="s">
        <v>191</v>
      </c>
      <c r="B77" s="3" t="s">
        <v>192</v>
      </c>
      <c r="C77" s="3" t="s">
        <v>193</v>
      </c>
      <c r="D77" s="3" t="s">
        <v>152</v>
      </c>
      <c r="E77" s="6">
        <v>77301</v>
      </c>
      <c r="F77" s="3" t="s">
        <v>194</v>
      </c>
      <c r="G77" s="3" t="s">
        <v>154</v>
      </c>
      <c r="H77" s="3" t="s">
        <v>141</v>
      </c>
      <c r="I77" s="78">
        <v>31.458729750578598</v>
      </c>
      <c r="J77" s="4">
        <v>134.2657342657343</v>
      </c>
      <c r="K77" s="4">
        <v>472.11188811189049</v>
      </c>
      <c r="L77" s="4">
        <v>216.85314685314711</v>
      </c>
      <c r="M77" s="4">
        <v>172.38461538461578</v>
      </c>
      <c r="N77" s="4">
        <v>549.15384615385074</v>
      </c>
      <c r="O77" s="4">
        <v>357.65034965035119</v>
      </c>
      <c r="P77" s="4">
        <v>29.055944055944039</v>
      </c>
      <c r="Q77" s="4">
        <v>59.755244755244739</v>
      </c>
      <c r="R77" s="4">
        <v>271.72727272727406</v>
      </c>
      <c r="S77" s="4">
        <v>124.52447552447548</v>
      </c>
      <c r="T77" s="4">
        <v>123.37062937062929</v>
      </c>
      <c r="U77" s="4">
        <v>475.9930069930092</v>
      </c>
      <c r="V77" s="4">
        <v>634.1048951048989</v>
      </c>
      <c r="W77" s="5">
        <v>750</v>
      </c>
      <c r="X77" s="3" t="s">
        <v>142</v>
      </c>
      <c r="Y77" s="80">
        <v>44953</v>
      </c>
      <c r="Z77" s="144" t="s">
        <v>702</v>
      </c>
      <c r="AA77" s="144" t="s">
        <v>703</v>
      </c>
      <c r="AB77" s="143" t="s">
        <v>539</v>
      </c>
      <c r="AC77" s="145" t="s">
        <v>144</v>
      </c>
      <c r="AD77" s="79" t="s">
        <v>543</v>
      </c>
      <c r="AE77" s="80" t="s">
        <v>142</v>
      </c>
      <c r="AF77" s="81" t="s">
        <v>539</v>
      </c>
      <c r="AG77" s="79">
        <v>44181</v>
      </c>
    </row>
    <row r="78" spans="1:33" ht="15.5" x14ac:dyDescent="0.35">
      <c r="A78" s="3" t="s">
        <v>547</v>
      </c>
      <c r="B78" s="3" t="s">
        <v>548</v>
      </c>
      <c r="C78" s="3" t="s">
        <v>549</v>
      </c>
      <c r="D78" s="3" t="s">
        <v>241</v>
      </c>
      <c r="E78" s="6">
        <v>16866</v>
      </c>
      <c r="F78" s="3" t="s">
        <v>242</v>
      </c>
      <c r="G78" s="3" t="s">
        <v>140</v>
      </c>
      <c r="H78" s="3" t="s">
        <v>141</v>
      </c>
      <c r="I78" s="78">
        <v>78.884437596302007</v>
      </c>
      <c r="J78" s="4">
        <v>99.230769230769184</v>
      </c>
      <c r="K78" s="4">
        <v>53.78321678321678</v>
      </c>
      <c r="L78" s="4">
        <v>358.97202797202829</v>
      </c>
      <c r="M78" s="4">
        <v>352.25874125874151</v>
      </c>
      <c r="N78" s="4">
        <v>527.18181818181847</v>
      </c>
      <c r="O78" s="4">
        <v>311.95804195804175</v>
      </c>
      <c r="P78" s="4">
        <v>12.776223776223778</v>
      </c>
      <c r="Q78" s="4">
        <v>12.328671328671327</v>
      </c>
      <c r="R78" s="4">
        <v>245.97202797202797</v>
      </c>
      <c r="S78" s="4">
        <v>57.713286713286692</v>
      </c>
      <c r="T78" s="4">
        <v>52.496503496503493</v>
      </c>
      <c r="U78" s="4">
        <v>508.06293706293764</v>
      </c>
      <c r="V78" s="4">
        <v>598.49650349650415</v>
      </c>
      <c r="W78" s="5">
        <v>800</v>
      </c>
      <c r="X78" s="3" t="s">
        <v>142</v>
      </c>
      <c r="Y78" s="80"/>
      <c r="Z78" s="144"/>
      <c r="AA78" s="144"/>
      <c r="AB78" s="143" t="s">
        <v>539</v>
      </c>
      <c r="AC78" s="145" t="s">
        <v>144</v>
      </c>
      <c r="AD78" s="79" t="s">
        <v>550</v>
      </c>
      <c r="AE78" s="80" t="s">
        <v>142</v>
      </c>
      <c r="AF78" s="81" t="s">
        <v>539</v>
      </c>
      <c r="AG78" s="79">
        <v>44392</v>
      </c>
    </row>
    <row r="79" spans="1:33" ht="15.5" x14ac:dyDescent="0.35">
      <c r="A79" s="3" t="s">
        <v>27</v>
      </c>
      <c r="B79" s="3" t="s">
        <v>299</v>
      </c>
      <c r="C79" s="3" t="s">
        <v>300</v>
      </c>
      <c r="D79" s="3" t="s">
        <v>294</v>
      </c>
      <c r="E79" s="6">
        <v>89060</v>
      </c>
      <c r="F79" s="3" t="s">
        <v>295</v>
      </c>
      <c r="G79" s="3" t="s">
        <v>202</v>
      </c>
      <c r="H79" s="3" t="s">
        <v>141</v>
      </c>
      <c r="I79" s="78">
        <v>24.741433021806898</v>
      </c>
      <c r="J79" s="4">
        <v>15.776223776223796</v>
      </c>
      <c r="K79" s="4">
        <v>15.30769230769231</v>
      </c>
      <c r="L79" s="4">
        <v>23.349650349650361</v>
      </c>
      <c r="M79" s="4">
        <v>21.727272727272716</v>
      </c>
      <c r="N79" s="4">
        <v>54.790209790209786</v>
      </c>
      <c r="O79" s="4">
        <v>21.363636363636381</v>
      </c>
      <c r="P79" s="4">
        <v>6.993006993006993E-3</v>
      </c>
      <c r="Q79" s="4">
        <v>0</v>
      </c>
      <c r="R79" s="4">
        <v>20.818181818181813</v>
      </c>
      <c r="S79" s="4">
        <v>8.1818181818181799</v>
      </c>
      <c r="T79" s="4">
        <v>8.1608391608391617</v>
      </c>
      <c r="U79" s="4">
        <v>38.999999999999993</v>
      </c>
      <c r="V79" s="4">
        <v>48.93706293706294</v>
      </c>
      <c r="W79" s="5"/>
      <c r="X79" s="3" t="s">
        <v>142</v>
      </c>
      <c r="Y79" s="80"/>
      <c r="Z79" s="144"/>
      <c r="AA79" s="144"/>
      <c r="AB79" s="143" t="s">
        <v>203</v>
      </c>
      <c r="AC79" s="145" t="s">
        <v>144</v>
      </c>
      <c r="AD79" s="79" t="s">
        <v>596</v>
      </c>
      <c r="AE79" s="80" t="s">
        <v>142</v>
      </c>
      <c r="AF79" s="81" t="s">
        <v>203</v>
      </c>
      <c r="AG79" s="79">
        <v>44399</v>
      </c>
    </row>
    <row r="80" spans="1:33" ht="15.5" x14ac:dyDescent="0.35">
      <c r="A80" s="3" t="s">
        <v>785</v>
      </c>
      <c r="B80" s="3" t="s">
        <v>794</v>
      </c>
      <c r="C80" s="3" t="s">
        <v>803</v>
      </c>
      <c r="D80" s="3" t="s">
        <v>375</v>
      </c>
      <c r="E80" s="6">
        <v>28429</v>
      </c>
      <c r="F80" s="3" t="s">
        <v>149</v>
      </c>
      <c r="G80" s="3" t="s">
        <v>202</v>
      </c>
      <c r="H80" s="3" t="s">
        <v>141</v>
      </c>
      <c r="I80" s="78">
        <v>2.3953488372092999</v>
      </c>
      <c r="J80" s="4">
        <v>0.27272727272727276</v>
      </c>
      <c r="K80" s="4">
        <v>0.18181818181818185</v>
      </c>
      <c r="L80" s="4">
        <v>0.18881118881118886</v>
      </c>
      <c r="M80" s="4">
        <v>9.7902097902097904E-2</v>
      </c>
      <c r="N80" s="4">
        <v>0.58741258741258739</v>
      </c>
      <c r="O80" s="4">
        <v>0.15384615384615388</v>
      </c>
      <c r="P80" s="4">
        <v>0</v>
      </c>
      <c r="Q80" s="4">
        <v>0</v>
      </c>
      <c r="R80" s="4">
        <v>0</v>
      </c>
      <c r="S80" s="4">
        <v>2.097902097902098E-2</v>
      </c>
      <c r="T80" s="4">
        <v>0</v>
      </c>
      <c r="U80" s="4">
        <v>0.72027972027971998</v>
      </c>
      <c r="V80" s="4">
        <v>0.53846153846153855</v>
      </c>
      <c r="W80" s="5"/>
      <c r="X80" s="3" t="s">
        <v>396</v>
      </c>
      <c r="Y80" s="80"/>
      <c r="Z80" s="144"/>
      <c r="AA80" s="144"/>
      <c r="AB80" s="143" t="s">
        <v>559</v>
      </c>
      <c r="AC80" s="145" t="s">
        <v>600</v>
      </c>
      <c r="AD80" s="79" t="s">
        <v>815</v>
      </c>
      <c r="AE80" s="80" t="s">
        <v>142</v>
      </c>
      <c r="AF80" s="81" t="s">
        <v>559</v>
      </c>
      <c r="AG80" s="79">
        <v>44500</v>
      </c>
    </row>
    <row r="81" spans="1:33" ht="15.5" x14ac:dyDescent="0.35">
      <c r="A81" s="3" t="s">
        <v>619</v>
      </c>
      <c r="B81" s="3" t="s">
        <v>620</v>
      </c>
      <c r="C81" s="3" t="s">
        <v>621</v>
      </c>
      <c r="D81" s="3" t="s">
        <v>622</v>
      </c>
      <c r="E81" s="6">
        <v>5488</v>
      </c>
      <c r="F81" s="3" t="s">
        <v>269</v>
      </c>
      <c r="G81" s="3" t="s">
        <v>202</v>
      </c>
      <c r="H81" s="3" t="s">
        <v>141</v>
      </c>
      <c r="I81" s="78">
        <v>2.3235294117647101</v>
      </c>
      <c r="J81" s="4">
        <v>2.3146853146853164</v>
      </c>
      <c r="K81" s="4">
        <v>0.89510489510489533</v>
      </c>
      <c r="L81" s="4">
        <v>0.16083916083916086</v>
      </c>
      <c r="M81" s="4">
        <v>2.097902097902098E-2</v>
      </c>
      <c r="N81" s="4">
        <v>0.26573426573426578</v>
      </c>
      <c r="O81" s="4">
        <v>3.1258741258741312</v>
      </c>
      <c r="P81" s="4">
        <v>0</v>
      </c>
      <c r="Q81" s="4">
        <v>0</v>
      </c>
      <c r="R81" s="4">
        <v>0</v>
      </c>
      <c r="S81" s="4">
        <v>0</v>
      </c>
      <c r="T81" s="4">
        <v>0</v>
      </c>
      <c r="U81" s="4">
        <v>3.391608391608397</v>
      </c>
      <c r="V81" s="4">
        <v>2.4825174825174878</v>
      </c>
      <c r="W81" s="5"/>
      <c r="X81" s="3" t="s">
        <v>396</v>
      </c>
      <c r="Y81" s="80"/>
      <c r="Z81" s="144"/>
      <c r="AA81" s="144"/>
      <c r="AB81" s="143" t="s">
        <v>239</v>
      </c>
      <c r="AC81" s="145" t="s">
        <v>249</v>
      </c>
      <c r="AD81" s="79" t="s">
        <v>623</v>
      </c>
      <c r="AE81" s="80" t="s">
        <v>396</v>
      </c>
      <c r="AF81" s="81" t="s">
        <v>239</v>
      </c>
      <c r="AG81" s="79">
        <v>42969</v>
      </c>
    </row>
    <row r="82" spans="1:33" ht="15.5" x14ac:dyDescent="0.35">
      <c r="A82" s="3" t="s">
        <v>336</v>
      </c>
      <c r="B82" s="3" t="s">
        <v>337</v>
      </c>
      <c r="C82" s="3" t="s">
        <v>300</v>
      </c>
      <c r="D82" s="3" t="s">
        <v>294</v>
      </c>
      <c r="E82" s="6">
        <v>89060</v>
      </c>
      <c r="F82" s="3" t="s">
        <v>295</v>
      </c>
      <c r="G82" s="3" t="s">
        <v>161</v>
      </c>
      <c r="H82" s="3" t="s">
        <v>141</v>
      </c>
      <c r="I82" s="78">
        <v>40.948148148148199</v>
      </c>
      <c r="J82" s="4">
        <v>3.475524475524475</v>
      </c>
      <c r="K82" s="4">
        <v>10.384615384615387</v>
      </c>
      <c r="L82" s="4">
        <v>18.42657342657343</v>
      </c>
      <c r="M82" s="4">
        <v>41.741258741258719</v>
      </c>
      <c r="N82" s="4">
        <v>68.440559440559454</v>
      </c>
      <c r="O82" s="4">
        <v>5.5874125874125875</v>
      </c>
      <c r="P82" s="4">
        <v>0</v>
      </c>
      <c r="Q82" s="4">
        <v>0</v>
      </c>
      <c r="R82" s="4">
        <v>36.28671328671328</v>
      </c>
      <c r="S82" s="4">
        <v>6.6083916083916057</v>
      </c>
      <c r="T82" s="4">
        <v>4.4895104895104891</v>
      </c>
      <c r="U82" s="4">
        <v>26.643356643356636</v>
      </c>
      <c r="V82" s="4">
        <v>62.335664335664319</v>
      </c>
      <c r="W82" s="5"/>
      <c r="X82" s="3" t="s">
        <v>825</v>
      </c>
      <c r="Y82" s="80">
        <v>44939</v>
      </c>
      <c r="Z82" s="144" t="s">
        <v>559</v>
      </c>
      <c r="AA82" s="144" t="s">
        <v>703</v>
      </c>
      <c r="AB82" s="143" t="s">
        <v>559</v>
      </c>
      <c r="AC82" s="145" t="s">
        <v>249</v>
      </c>
      <c r="AD82" s="79" t="s">
        <v>595</v>
      </c>
      <c r="AE82" s="80" t="s">
        <v>142</v>
      </c>
      <c r="AF82" s="81" t="s">
        <v>559</v>
      </c>
      <c r="AG82" s="79">
        <v>44336</v>
      </c>
    </row>
    <row r="83" spans="1:33" ht="15.5" x14ac:dyDescent="0.35">
      <c r="A83" s="3" t="s">
        <v>23</v>
      </c>
      <c r="B83" s="3" t="s">
        <v>319</v>
      </c>
      <c r="C83" s="3" t="s">
        <v>320</v>
      </c>
      <c r="D83" s="3" t="s">
        <v>247</v>
      </c>
      <c r="E83" s="6">
        <v>10924</v>
      </c>
      <c r="F83" s="3" t="s">
        <v>274</v>
      </c>
      <c r="G83" s="3" t="s">
        <v>161</v>
      </c>
      <c r="H83" s="3" t="s">
        <v>141</v>
      </c>
      <c r="I83" s="78">
        <v>34.974264705882398</v>
      </c>
      <c r="J83" s="4">
        <v>23.314685314685292</v>
      </c>
      <c r="K83" s="4">
        <v>30.587412587412576</v>
      </c>
      <c r="L83" s="4">
        <v>14.475524475524473</v>
      </c>
      <c r="M83" s="4">
        <v>12.566433566433565</v>
      </c>
      <c r="N83" s="4">
        <v>58.027972027972027</v>
      </c>
      <c r="O83" s="4">
        <v>17.867132867132835</v>
      </c>
      <c r="P83" s="4">
        <v>4.6993006993007</v>
      </c>
      <c r="Q83" s="4">
        <v>0.34965034965034963</v>
      </c>
      <c r="R83" s="4">
        <v>14.503496503496503</v>
      </c>
      <c r="S83" s="4">
        <v>16.503496503496503</v>
      </c>
      <c r="T83" s="4">
        <v>12.342657342657343</v>
      </c>
      <c r="U83" s="4">
        <v>37.594405594405551</v>
      </c>
      <c r="V83" s="4">
        <v>55.167832167832081</v>
      </c>
      <c r="W83" s="5"/>
      <c r="X83" s="3" t="s">
        <v>142</v>
      </c>
      <c r="Y83" s="80"/>
      <c r="Z83" s="144"/>
      <c r="AA83" s="144"/>
      <c r="AB83" s="143" t="s">
        <v>559</v>
      </c>
      <c r="AC83" s="145" t="s">
        <v>249</v>
      </c>
      <c r="AD83" s="79" t="s">
        <v>594</v>
      </c>
      <c r="AE83" s="80" t="s">
        <v>142</v>
      </c>
      <c r="AF83" s="81" t="s">
        <v>559</v>
      </c>
      <c r="AG83" s="79">
        <v>44300</v>
      </c>
    </row>
    <row r="84" spans="1:33" ht="15.5" x14ac:dyDescent="0.35">
      <c r="A84" s="3" t="s">
        <v>23</v>
      </c>
      <c r="B84" s="3" t="s">
        <v>635</v>
      </c>
      <c r="C84" s="3" t="s">
        <v>636</v>
      </c>
      <c r="D84" s="3" t="s">
        <v>231</v>
      </c>
      <c r="E84" s="6">
        <v>32839</v>
      </c>
      <c r="F84" s="3" t="s">
        <v>25</v>
      </c>
      <c r="G84" s="3" t="s">
        <v>202</v>
      </c>
      <c r="H84" s="3" t="s">
        <v>141</v>
      </c>
      <c r="I84" s="78">
        <v>1.8953488372092999</v>
      </c>
      <c r="J84" s="4">
        <v>3.4965034965034968E-2</v>
      </c>
      <c r="K84" s="4">
        <v>0.31468531468531491</v>
      </c>
      <c r="L84" s="4">
        <v>0.50349650349650343</v>
      </c>
      <c r="M84" s="4">
        <v>0.30769230769230776</v>
      </c>
      <c r="N84" s="4">
        <v>0.64335664335664333</v>
      </c>
      <c r="O84" s="4">
        <v>0.41958041958041981</v>
      </c>
      <c r="P84" s="4">
        <v>4.8951048951048952E-2</v>
      </c>
      <c r="Q84" s="4">
        <v>4.8951048951048952E-2</v>
      </c>
      <c r="R84" s="4">
        <v>2.7972027972027972E-2</v>
      </c>
      <c r="S84" s="4">
        <v>3.4965034965034968E-2</v>
      </c>
      <c r="T84" s="4">
        <v>6.993006993006993E-3</v>
      </c>
      <c r="U84" s="4">
        <v>1.0909090909090902</v>
      </c>
      <c r="V84" s="4">
        <v>0.69230769230769218</v>
      </c>
      <c r="W84" s="5"/>
      <c r="X84" s="3" t="s">
        <v>396</v>
      </c>
      <c r="Y84" s="80"/>
      <c r="Z84" s="144"/>
      <c r="AA84" s="144"/>
      <c r="AB84" s="143" t="s">
        <v>559</v>
      </c>
      <c r="AC84" s="145" t="s">
        <v>600</v>
      </c>
      <c r="AD84" s="79" t="s">
        <v>637</v>
      </c>
      <c r="AE84" s="80" t="s">
        <v>142</v>
      </c>
      <c r="AF84" s="81" t="s">
        <v>559</v>
      </c>
      <c r="AG84" s="79">
        <v>44523</v>
      </c>
    </row>
    <row r="85" spans="1:33" ht="15.5" x14ac:dyDescent="0.35">
      <c r="A85" s="3" t="s">
        <v>172</v>
      </c>
      <c r="B85" s="3" t="s">
        <v>173</v>
      </c>
      <c r="C85" s="3" t="s">
        <v>174</v>
      </c>
      <c r="D85" s="3" t="s">
        <v>138</v>
      </c>
      <c r="E85" s="6">
        <v>92154</v>
      </c>
      <c r="F85" s="3" t="s">
        <v>175</v>
      </c>
      <c r="G85" s="3" t="s">
        <v>154</v>
      </c>
      <c r="H85" s="3" t="s">
        <v>141</v>
      </c>
      <c r="I85" s="78">
        <v>67.066455696202496</v>
      </c>
      <c r="J85" s="4">
        <v>774.32167832167829</v>
      </c>
      <c r="K85" s="4">
        <v>63.027972027972048</v>
      </c>
      <c r="L85" s="4">
        <v>31.608391608391603</v>
      </c>
      <c r="M85" s="4">
        <v>44.398601398601421</v>
      </c>
      <c r="N85" s="4">
        <v>111.51048951048938</v>
      </c>
      <c r="O85" s="4">
        <v>695.5524475524478</v>
      </c>
      <c r="P85" s="4">
        <v>11.517482517482517</v>
      </c>
      <c r="Q85" s="4">
        <v>94.776223776223887</v>
      </c>
      <c r="R85" s="4">
        <v>67.503496503496507</v>
      </c>
      <c r="S85" s="4">
        <v>20.2027972027972</v>
      </c>
      <c r="T85" s="4">
        <v>16.783216783216783</v>
      </c>
      <c r="U85" s="4">
        <v>808.86713286713393</v>
      </c>
      <c r="V85" s="4">
        <v>410.35664335664291</v>
      </c>
      <c r="W85" s="5">
        <v>750</v>
      </c>
      <c r="X85" s="3" t="s">
        <v>825</v>
      </c>
      <c r="Y85" s="80">
        <v>44888</v>
      </c>
      <c r="Z85" s="145" t="s">
        <v>702</v>
      </c>
      <c r="AA85" s="144" t="s">
        <v>240</v>
      </c>
      <c r="AB85" s="143" t="s">
        <v>539</v>
      </c>
      <c r="AC85" s="145" t="s">
        <v>144</v>
      </c>
      <c r="AD85" s="79" t="s">
        <v>545</v>
      </c>
      <c r="AE85" s="80" t="s">
        <v>142</v>
      </c>
      <c r="AF85" s="81" t="s">
        <v>539</v>
      </c>
      <c r="AG85" s="79">
        <v>44230</v>
      </c>
    </row>
    <row r="86" spans="1:33" ht="15.5" x14ac:dyDescent="0.35">
      <c r="A86" s="3" t="s">
        <v>186</v>
      </c>
      <c r="B86" s="3" t="s">
        <v>187</v>
      </c>
      <c r="C86" s="3" t="s">
        <v>188</v>
      </c>
      <c r="D86" s="3" t="s">
        <v>189</v>
      </c>
      <c r="E86" s="6">
        <v>88081</v>
      </c>
      <c r="F86" s="3" t="s">
        <v>190</v>
      </c>
      <c r="G86" s="3" t="s">
        <v>140</v>
      </c>
      <c r="H86" s="3" t="s">
        <v>141</v>
      </c>
      <c r="I86" s="78">
        <v>46.6018404907975</v>
      </c>
      <c r="J86" s="4">
        <v>498.28671328671356</v>
      </c>
      <c r="K86" s="4">
        <v>10.804195804195807</v>
      </c>
      <c r="L86" s="4">
        <v>1.7972027972027973</v>
      </c>
      <c r="M86" s="4">
        <v>0.1398601398601399</v>
      </c>
      <c r="N86" s="4">
        <v>3.762237762237767</v>
      </c>
      <c r="O86" s="4">
        <v>404.93706293706339</v>
      </c>
      <c r="P86" s="4">
        <v>2.174825174825175</v>
      </c>
      <c r="Q86" s="4">
        <v>100.1538461538467</v>
      </c>
      <c r="R86" s="4">
        <v>0</v>
      </c>
      <c r="S86" s="4">
        <v>1.048951048951049</v>
      </c>
      <c r="T86" s="4">
        <v>2.104895104895105</v>
      </c>
      <c r="U86" s="4">
        <v>507.87412587412643</v>
      </c>
      <c r="V86" s="4">
        <v>255.20979020979027</v>
      </c>
      <c r="W86" s="5">
        <v>500</v>
      </c>
      <c r="X86" s="3" t="s">
        <v>825</v>
      </c>
      <c r="Y86" s="80">
        <v>44918</v>
      </c>
      <c r="Z86" s="144" t="s">
        <v>702</v>
      </c>
      <c r="AA86" s="144" t="s">
        <v>240</v>
      </c>
      <c r="AB86" s="143" t="s">
        <v>539</v>
      </c>
      <c r="AC86" s="145" t="s">
        <v>144</v>
      </c>
      <c r="AD86" s="79" t="s">
        <v>545</v>
      </c>
      <c r="AE86" s="80" t="s">
        <v>142</v>
      </c>
      <c r="AF86" s="81" t="s">
        <v>539</v>
      </c>
      <c r="AG86" s="79">
        <v>44225</v>
      </c>
    </row>
    <row r="87" spans="1:33" ht="15.5" x14ac:dyDescent="0.35">
      <c r="A87" s="3" t="s">
        <v>787</v>
      </c>
      <c r="B87" s="3" t="s">
        <v>796</v>
      </c>
      <c r="C87" s="3" t="s">
        <v>805</v>
      </c>
      <c r="D87" s="3" t="s">
        <v>810</v>
      </c>
      <c r="E87" s="6">
        <v>57701</v>
      </c>
      <c r="F87" s="3" t="s">
        <v>273</v>
      </c>
      <c r="G87" s="3" t="s">
        <v>202</v>
      </c>
      <c r="H87" s="3" t="s">
        <v>141</v>
      </c>
      <c r="I87" s="78">
        <v>4.1111111111111098</v>
      </c>
      <c r="J87" s="4">
        <v>3.4965034965034968E-2</v>
      </c>
      <c r="K87" s="4">
        <v>0</v>
      </c>
      <c r="L87" s="4">
        <v>0.24475524475524477</v>
      </c>
      <c r="M87" s="4">
        <v>0</v>
      </c>
      <c r="N87" s="4">
        <v>0.16783216783216784</v>
      </c>
      <c r="O87" s="4">
        <v>0.11188811188811189</v>
      </c>
      <c r="P87" s="4">
        <v>0</v>
      </c>
      <c r="Q87" s="4">
        <v>0</v>
      </c>
      <c r="R87" s="4">
        <v>0.16083916083916083</v>
      </c>
      <c r="S87" s="4">
        <v>0</v>
      </c>
      <c r="T87" s="4">
        <v>6.993006993006993E-3</v>
      </c>
      <c r="U87" s="4">
        <v>0.11188811188811189</v>
      </c>
      <c r="V87" s="4">
        <v>0.18881118881118883</v>
      </c>
      <c r="W87" s="5"/>
      <c r="X87" s="3" t="s">
        <v>396</v>
      </c>
      <c r="Y87" s="80"/>
      <c r="Z87" s="144"/>
      <c r="AA87" s="144"/>
      <c r="AB87" s="143" t="s">
        <v>559</v>
      </c>
      <c r="AC87" s="145" t="s">
        <v>600</v>
      </c>
      <c r="AD87" s="79" t="s">
        <v>816</v>
      </c>
      <c r="AE87" s="80" t="s">
        <v>396</v>
      </c>
      <c r="AF87" s="81" t="s">
        <v>239</v>
      </c>
      <c r="AG87" s="79">
        <v>43367</v>
      </c>
    </row>
    <row r="88" spans="1:33" ht="15.5" x14ac:dyDescent="0.35">
      <c r="A88" s="3" t="s">
        <v>418</v>
      </c>
      <c r="B88" s="3" t="s">
        <v>419</v>
      </c>
      <c r="C88" s="3" t="s">
        <v>420</v>
      </c>
      <c r="D88" s="3" t="s">
        <v>341</v>
      </c>
      <c r="E88" s="6">
        <v>68949</v>
      </c>
      <c r="F88" s="3" t="s">
        <v>273</v>
      </c>
      <c r="G88" s="3" t="s">
        <v>202</v>
      </c>
      <c r="H88" s="3" t="s">
        <v>141</v>
      </c>
      <c r="I88" s="78">
        <v>46</v>
      </c>
      <c r="J88" s="4">
        <v>0.1888111888111888</v>
      </c>
      <c r="K88" s="4">
        <v>4.195804195804196E-2</v>
      </c>
      <c r="L88" s="4">
        <v>0.41258741258741261</v>
      </c>
      <c r="M88" s="4">
        <v>1.1888111888111887</v>
      </c>
      <c r="N88" s="4">
        <v>1.6853146853146852</v>
      </c>
      <c r="O88" s="4">
        <v>0.14685314685314685</v>
      </c>
      <c r="P88" s="4">
        <v>0</v>
      </c>
      <c r="Q88" s="4">
        <v>0</v>
      </c>
      <c r="R88" s="4">
        <v>0.44755244755244755</v>
      </c>
      <c r="S88" s="4">
        <v>4.195804195804196E-2</v>
      </c>
      <c r="T88" s="4">
        <v>0</v>
      </c>
      <c r="U88" s="4">
        <v>1.3426573426573425</v>
      </c>
      <c r="V88" s="4">
        <v>1.7062937062937062</v>
      </c>
      <c r="W88" s="5"/>
      <c r="X88" s="3" t="s">
        <v>142</v>
      </c>
      <c r="Y88" s="80"/>
      <c r="Z88" s="144"/>
      <c r="AA88" s="144"/>
      <c r="AB88" s="143" t="s">
        <v>239</v>
      </c>
      <c r="AC88" s="145" t="s">
        <v>249</v>
      </c>
      <c r="AD88" s="79" t="s">
        <v>639</v>
      </c>
      <c r="AE88" s="80" t="s">
        <v>142</v>
      </c>
      <c r="AF88" s="81" t="s">
        <v>239</v>
      </c>
      <c r="AG88" s="79">
        <v>43664</v>
      </c>
    </row>
    <row r="89" spans="1:33" ht="15.5" x14ac:dyDescent="0.35">
      <c r="A89" s="3" t="s">
        <v>606</v>
      </c>
      <c r="B89" s="3" t="s">
        <v>607</v>
      </c>
      <c r="C89" s="3" t="s">
        <v>608</v>
      </c>
      <c r="D89" s="3" t="s">
        <v>38</v>
      </c>
      <c r="E89" s="6">
        <v>35447</v>
      </c>
      <c r="F89" s="3" t="s">
        <v>160</v>
      </c>
      <c r="G89" s="3" t="s">
        <v>161</v>
      </c>
      <c r="H89" s="3" t="s">
        <v>141</v>
      </c>
      <c r="I89" s="78">
        <v>2.92644483362522</v>
      </c>
      <c r="J89" s="4">
        <v>0.97202797202797198</v>
      </c>
      <c r="K89" s="4">
        <v>4.2097902097902091</v>
      </c>
      <c r="L89" s="4">
        <v>5.2797202797202809</v>
      </c>
      <c r="M89" s="4">
        <v>1.454545454545455</v>
      </c>
      <c r="N89" s="4">
        <v>5.8741258741258742</v>
      </c>
      <c r="O89" s="4">
        <v>4.0139860139860168</v>
      </c>
      <c r="P89" s="4">
        <v>1.9300699300699296</v>
      </c>
      <c r="Q89" s="4">
        <v>9.7902097902097904E-2</v>
      </c>
      <c r="R89" s="4">
        <v>0.37762237762237766</v>
      </c>
      <c r="S89" s="4">
        <v>9.7902097902097904E-2</v>
      </c>
      <c r="T89" s="4">
        <v>3.4965034965034968E-2</v>
      </c>
      <c r="U89" s="4">
        <v>11.405594405594403</v>
      </c>
      <c r="V89" s="4">
        <v>9.8951048951048968</v>
      </c>
      <c r="W89" s="5"/>
      <c r="X89" s="3" t="s">
        <v>396</v>
      </c>
      <c r="Y89" s="80"/>
      <c r="Z89" s="144"/>
      <c r="AA89" s="144"/>
      <c r="AB89" s="143" t="s">
        <v>559</v>
      </c>
      <c r="AC89" s="145" t="s">
        <v>600</v>
      </c>
      <c r="AD89" s="79" t="s">
        <v>609</v>
      </c>
      <c r="AE89" s="80" t="s">
        <v>162</v>
      </c>
      <c r="AF89" s="80" t="s">
        <v>162</v>
      </c>
      <c r="AG89" s="80" t="s">
        <v>162</v>
      </c>
    </row>
    <row r="90" spans="1:33" ht="15.5" x14ac:dyDescent="0.35">
      <c r="A90" s="3" t="s">
        <v>296</v>
      </c>
      <c r="B90" s="3" t="s">
        <v>297</v>
      </c>
      <c r="C90" s="3" t="s">
        <v>298</v>
      </c>
      <c r="D90" s="3" t="s">
        <v>241</v>
      </c>
      <c r="E90" s="6">
        <v>18428</v>
      </c>
      <c r="F90" s="3" t="s">
        <v>242</v>
      </c>
      <c r="G90" s="3" t="s">
        <v>161</v>
      </c>
      <c r="H90" s="3" t="s">
        <v>4</v>
      </c>
      <c r="I90" s="78">
        <v>67.119565217391298</v>
      </c>
      <c r="J90" s="4">
        <v>13.419580419580422</v>
      </c>
      <c r="K90" s="4">
        <v>12.027972027972027</v>
      </c>
      <c r="L90" s="4">
        <v>36.573426573426566</v>
      </c>
      <c r="M90" s="4">
        <v>34.167832167832167</v>
      </c>
      <c r="N90" s="4">
        <v>62.034965034965012</v>
      </c>
      <c r="O90" s="4">
        <v>34.153846153846153</v>
      </c>
      <c r="P90" s="4">
        <v>0</v>
      </c>
      <c r="Q90" s="4">
        <v>0</v>
      </c>
      <c r="R90" s="4">
        <v>22.489510489510479</v>
      </c>
      <c r="S90" s="4">
        <v>5.1958041958041949</v>
      </c>
      <c r="T90" s="4">
        <v>11.559440559440562</v>
      </c>
      <c r="U90" s="4">
        <v>56.944055944055933</v>
      </c>
      <c r="V90" s="4">
        <v>56.531468531468526</v>
      </c>
      <c r="W90" s="5">
        <v>100</v>
      </c>
      <c r="X90" s="3" t="s">
        <v>142</v>
      </c>
      <c r="Y90" s="80"/>
      <c r="Z90" s="144"/>
      <c r="AA90" s="144"/>
      <c r="AB90" s="143" t="s">
        <v>539</v>
      </c>
      <c r="AC90" s="145" t="s">
        <v>144</v>
      </c>
      <c r="AD90" s="79" t="s">
        <v>580</v>
      </c>
      <c r="AE90" s="80" t="s">
        <v>142</v>
      </c>
      <c r="AF90" s="81" t="s">
        <v>203</v>
      </c>
      <c r="AG90" s="79">
        <v>44307</v>
      </c>
    </row>
    <row r="91" spans="1:33" ht="15.5" x14ac:dyDescent="0.35">
      <c r="A91" s="3" t="s">
        <v>33</v>
      </c>
      <c r="B91" s="3" t="s">
        <v>210</v>
      </c>
      <c r="C91" s="3" t="s">
        <v>211</v>
      </c>
      <c r="D91" s="3" t="s">
        <v>159</v>
      </c>
      <c r="E91" s="6">
        <v>70576</v>
      </c>
      <c r="F91" s="3" t="s">
        <v>160</v>
      </c>
      <c r="G91" s="3" t="s">
        <v>161</v>
      </c>
      <c r="H91" s="3" t="s">
        <v>4</v>
      </c>
      <c r="I91" s="78">
        <v>70.611713665943597</v>
      </c>
      <c r="J91" s="4">
        <v>155.83916083916105</v>
      </c>
      <c r="K91" s="4">
        <v>76.545454545454788</v>
      </c>
      <c r="L91" s="4">
        <v>68.202797202797129</v>
      </c>
      <c r="M91" s="4">
        <v>23.45454545454546</v>
      </c>
      <c r="N91" s="4">
        <v>126.57342657342653</v>
      </c>
      <c r="O91" s="4">
        <v>197.46853146853192</v>
      </c>
      <c r="P91" s="4">
        <v>0</v>
      </c>
      <c r="Q91" s="4">
        <v>0</v>
      </c>
      <c r="R91" s="4">
        <v>58.853146853146782</v>
      </c>
      <c r="S91" s="4">
        <v>30.11188811188811</v>
      </c>
      <c r="T91" s="4">
        <v>25.104895104895103</v>
      </c>
      <c r="U91" s="4">
        <v>209.97202797202846</v>
      </c>
      <c r="V91" s="4">
        <v>237.65734265734326</v>
      </c>
      <c r="W91" s="5"/>
      <c r="X91" s="3" t="s">
        <v>142</v>
      </c>
      <c r="Y91" s="80"/>
      <c r="Z91" s="144"/>
      <c r="AA91" s="144"/>
      <c r="AB91" s="143" t="s">
        <v>539</v>
      </c>
      <c r="AC91" s="145" t="s">
        <v>144</v>
      </c>
      <c r="AD91" s="79" t="s">
        <v>580</v>
      </c>
      <c r="AE91" s="80" t="s">
        <v>142</v>
      </c>
      <c r="AF91" s="81" t="s">
        <v>539</v>
      </c>
      <c r="AG91" s="79">
        <v>44307</v>
      </c>
    </row>
    <row r="92" spans="1:33" ht="15.5" x14ac:dyDescent="0.35">
      <c r="A92" s="3" t="s">
        <v>266</v>
      </c>
      <c r="B92" s="3" t="s">
        <v>267</v>
      </c>
      <c r="C92" s="3" t="s">
        <v>268</v>
      </c>
      <c r="D92" s="3" t="s">
        <v>24</v>
      </c>
      <c r="E92" s="6">
        <v>2360</v>
      </c>
      <c r="F92" s="3" t="s">
        <v>269</v>
      </c>
      <c r="G92" s="3" t="s">
        <v>161</v>
      </c>
      <c r="H92" s="3" t="s">
        <v>4</v>
      </c>
      <c r="I92" s="78">
        <v>37.233250620347398</v>
      </c>
      <c r="J92" s="4">
        <v>24.685314685314708</v>
      </c>
      <c r="K92" s="4">
        <v>4.2517482517482517</v>
      </c>
      <c r="L92" s="4">
        <v>28.069930069930063</v>
      </c>
      <c r="M92" s="4">
        <v>33.482517482517466</v>
      </c>
      <c r="N92" s="4">
        <v>42.811188811188785</v>
      </c>
      <c r="O92" s="4">
        <v>47.678321678321602</v>
      </c>
      <c r="P92" s="4">
        <v>0</v>
      </c>
      <c r="Q92" s="4">
        <v>0</v>
      </c>
      <c r="R92" s="4">
        <v>21.7972027972028</v>
      </c>
      <c r="S92" s="4">
        <v>2.5384615384615383</v>
      </c>
      <c r="T92" s="4">
        <v>1.6153846153846154</v>
      </c>
      <c r="U92" s="4">
        <v>64.538461538461334</v>
      </c>
      <c r="V92" s="4">
        <v>65.881118881118852</v>
      </c>
      <c r="W92" s="5"/>
      <c r="X92" s="3" t="s">
        <v>825</v>
      </c>
      <c r="Y92" s="80">
        <v>44937</v>
      </c>
      <c r="Z92" s="144" t="s">
        <v>559</v>
      </c>
      <c r="AA92" s="144" t="s">
        <v>240</v>
      </c>
      <c r="AB92" s="146" t="s">
        <v>559</v>
      </c>
      <c r="AC92" s="146" t="s">
        <v>249</v>
      </c>
      <c r="AD92" s="80" t="s">
        <v>593</v>
      </c>
      <c r="AE92" s="80" t="s">
        <v>142</v>
      </c>
      <c r="AF92" s="80" t="s">
        <v>559</v>
      </c>
      <c r="AG92" s="80">
        <v>44357</v>
      </c>
    </row>
    <row r="93" spans="1:33" ht="15.5" x14ac:dyDescent="0.35">
      <c r="A93" s="3" t="s">
        <v>381</v>
      </c>
      <c r="B93" s="3" t="s">
        <v>382</v>
      </c>
      <c r="C93" s="3" t="s">
        <v>383</v>
      </c>
      <c r="D93" s="3" t="s">
        <v>352</v>
      </c>
      <c r="E93" s="6">
        <v>50313</v>
      </c>
      <c r="F93" s="3" t="s">
        <v>273</v>
      </c>
      <c r="G93" s="3" t="s">
        <v>202</v>
      </c>
      <c r="H93" s="3" t="s">
        <v>141</v>
      </c>
      <c r="I93" s="78">
        <v>41.705882352941202</v>
      </c>
      <c r="J93" s="4">
        <v>2.4055944055944054</v>
      </c>
      <c r="K93" s="4">
        <v>8.0419580419580434</v>
      </c>
      <c r="L93" s="4">
        <v>6.3496503496503518</v>
      </c>
      <c r="M93" s="4">
        <v>6.384615384615385</v>
      </c>
      <c r="N93" s="4">
        <v>17.076923076923073</v>
      </c>
      <c r="O93" s="4">
        <v>5.0419580419580425</v>
      </c>
      <c r="P93" s="4">
        <v>1.020979020979021</v>
      </c>
      <c r="Q93" s="4">
        <v>4.195804195804196E-2</v>
      </c>
      <c r="R93" s="4">
        <v>6.1958041958041967</v>
      </c>
      <c r="S93" s="4">
        <v>0.25174825174825177</v>
      </c>
      <c r="T93" s="4">
        <v>2.1118881118881121</v>
      </c>
      <c r="U93" s="4">
        <v>14.62237762237762</v>
      </c>
      <c r="V93" s="4">
        <v>20.909090909090914</v>
      </c>
      <c r="W93" s="5"/>
      <c r="X93" s="3" t="s">
        <v>142</v>
      </c>
      <c r="Y93" s="80"/>
      <c r="Z93" s="144"/>
      <c r="AA93" s="144"/>
      <c r="AB93" s="143" t="s">
        <v>239</v>
      </c>
      <c r="AC93" s="145" t="s">
        <v>249</v>
      </c>
      <c r="AD93" s="79" t="s">
        <v>602</v>
      </c>
      <c r="AE93" s="80" t="s">
        <v>142</v>
      </c>
      <c r="AF93" s="81" t="s">
        <v>239</v>
      </c>
      <c r="AG93" s="79">
        <v>43678</v>
      </c>
    </row>
    <row r="94" spans="1:33" ht="15.5" x14ac:dyDescent="0.35">
      <c r="A94" s="3" t="s">
        <v>182</v>
      </c>
      <c r="B94" s="3" t="s">
        <v>183</v>
      </c>
      <c r="C94" s="3" t="s">
        <v>184</v>
      </c>
      <c r="D94" s="3" t="s">
        <v>152</v>
      </c>
      <c r="E94" s="6">
        <v>78566</v>
      </c>
      <c r="F94" s="3" t="s">
        <v>553</v>
      </c>
      <c r="G94" s="3" t="s">
        <v>185</v>
      </c>
      <c r="H94" s="3" t="s">
        <v>141</v>
      </c>
      <c r="I94" s="78">
        <v>13.829060798548101</v>
      </c>
      <c r="J94" s="4">
        <v>701.50349650347016</v>
      </c>
      <c r="K94" s="4">
        <v>29.38461538461538</v>
      </c>
      <c r="L94" s="4">
        <v>0.71328671328671334</v>
      </c>
      <c r="M94" s="4">
        <v>31.307692307692296</v>
      </c>
      <c r="N94" s="4">
        <v>113.19580419580454</v>
      </c>
      <c r="O94" s="4">
        <v>646.20979020976904</v>
      </c>
      <c r="P94" s="4">
        <v>4.8951048951048952E-2</v>
      </c>
      <c r="Q94" s="4">
        <v>3.454545454545487</v>
      </c>
      <c r="R94" s="4">
        <v>15.356643356643358</v>
      </c>
      <c r="S94" s="4">
        <v>11.041958041958043</v>
      </c>
      <c r="T94" s="4">
        <v>26.132867132867116</v>
      </c>
      <c r="U94" s="4">
        <v>710.37762237759455</v>
      </c>
      <c r="V94" s="4">
        <v>445.69230769232075</v>
      </c>
      <c r="W94" s="5">
        <v>800</v>
      </c>
      <c r="X94" s="3" t="s">
        <v>142</v>
      </c>
      <c r="Y94" s="80"/>
      <c r="Z94" s="144"/>
      <c r="AA94" s="144"/>
      <c r="AB94" s="143" t="s">
        <v>539</v>
      </c>
      <c r="AC94" s="145" t="s">
        <v>144</v>
      </c>
      <c r="AD94" s="79" t="s">
        <v>554</v>
      </c>
      <c r="AE94" s="80" t="s">
        <v>142</v>
      </c>
      <c r="AF94" s="81" t="s">
        <v>539</v>
      </c>
      <c r="AG94" s="79">
        <v>44223</v>
      </c>
    </row>
    <row r="95" spans="1:33" ht="15.5" x14ac:dyDescent="0.35">
      <c r="A95" s="3" t="s">
        <v>438</v>
      </c>
      <c r="B95" s="3" t="s">
        <v>439</v>
      </c>
      <c r="C95" s="3" t="s">
        <v>440</v>
      </c>
      <c r="D95" s="3" t="s">
        <v>352</v>
      </c>
      <c r="E95" s="6">
        <v>51501</v>
      </c>
      <c r="F95" s="3" t="s">
        <v>273</v>
      </c>
      <c r="G95" s="3" t="s">
        <v>202</v>
      </c>
      <c r="H95" s="3" t="s">
        <v>141</v>
      </c>
      <c r="I95" s="78">
        <v>30.617647058823501</v>
      </c>
      <c r="J95" s="4">
        <v>0.47552447552447552</v>
      </c>
      <c r="K95" s="4">
        <v>2.2797202797202796</v>
      </c>
      <c r="L95" s="4">
        <v>11.783216783216782</v>
      </c>
      <c r="M95" s="4">
        <v>10.419580419580418</v>
      </c>
      <c r="N95" s="4">
        <v>22.202797202797214</v>
      </c>
      <c r="O95" s="4">
        <v>2.6853146853146854</v>
      </c>
      <c r="P95" s="4">
        <v>6.9930069930069935E-2</v>
      </c>
      <c r="Q95" s="4">
        <v>0</v>
      </c>
      <c r="R95" s="4">
        <v>5.8811188811188808</v>
      </c>
      <c r="S95" s="4">
        <v>1.4825174825174825</v>
      </c>
      <c r="T95" s="4">
        <v>1.3916083916083917</v>
      </c>
      <c r="U95" s="4">
        <v>16.2027972027972</v>
      </c>
      <c r="V95" s="4">
        <v>22.650349650349657</v>
      </c>
      <c r="W95" s="5"/>
      <c r="X95" s="3" t="s">
        <v>825</v>
      </c>
      <c r="Y95" s="80">
        <v>44917</v>
      </c>
      <c r="Z95" s="144" t="s">
        <v>705</v>
      </c>
      <c r="AA95" s="144" t="s">
        <v>704</v>
      </c>
      <c r="AB95" s="143" t="s">
        <v>559</v>
      </c>
      <c r="AC95" s="145" t="s">
        <v>600</v>
      </c>
      <c r="AD95" s="79" t="s">
        <v>601</v>
      </c>
      <c r="AE95" s="80" t="s">
        <v>142</v>
      </c>
      <c r="AF95" s="81" t="s">
        <v>239</v>
      </c>
      <c r="AG95" s="79">
        <v>43202</v>
      </c>
    </row>
    <row r="96" spans="1:33" ht="15.5" x14ac:dyDescent="0.35">
      <c r="A96" s="3" t="s">
        <v>218</v>
      </c>
      <c r="B96" s="3" t="s">
        <v>219</v>
      </c>
      <c r="C96" s="3" t="s">
        <v>34</v>
      </c>
      <c r="D96" s="3" t="s">
        <v>152</v>
      </c>
      <c r="E96" s="6">
        <v>76009</v>
      </c>
      <c r="F96" s="3" t="s">
        <v>220</v>
      </c>
      <c r="G96" s="3" t="s">
        <v>140</v>
      </c>
      <c r="H96" s="3" t="s">
        <v>141</v>
      </c>
      <c r="I96" s="78">
        <v>16.774394033561201</v>
      </c>
      <c r="J96" s="4">
        <v>161.49650349650642</v>
      </c>
      <c r="K96" s="4">
        <v>68.30769230769242</v>
      </c>
      <c r="L96" s="4">
        <v>138.18881118881171</v>
      </c>
      <c r="M96" s="4">
        <v>104.99300699300706</v>
      </c>
      <c r="N96" s="4">
        <v>273.64335664335891</v>
      </c>
      <c r="O96" s="4">
        <v>175.22377622377877</v>
      </c>
      <c r="P96" s="4">
        <v>16.38461538461538</v>
      </c>
      <c r="Q96" s="4">
        <v>7.7342657342657271</v>
      </c>
      <c r="R96" s="4">
        <v>134.01398601398611</v>
      </c>
      <c r="S96" s="4">
        <v>62.923076923076842</v>
      </c>
      <c r="T96" s="4">
        <v>72.307692307692335</v>
      </c>
      <c r="U96" s="4">
        <v>203.74125874126264</v>
      </c>
      <c r="V96" s="4">
        <v>353.65734265734807</v>
      </c>
      <c r="W96" s="5">
        <v>525</v>
      </c>
      <c r="X96" s="3" t="s">
        <v>825</v>
      </c>
      <c r="Y96" s="80">
        <v>44957</v>
      </c>
      <c r="Z96" s="144" t="s">
        <v>701</v>
      </c>
      <c r="AA96" s="144" t="s">
        <v>240</v>
      </c>
      <c r="AB96" s="143" t="s">
        <v>539</v>
      </c>
      <c r="AC96" s="145" t="s">
        <v>144</v>
      </c>
      <c r="AD96" s="79" t="s">
        <v>565</v>
      </c>
      <c r="AE96" s="80" t="s">
        <v>142</v>
      </c>
      <c r="AF96" s="81" t="s">
        <v>539</v>
      </c>
      <c r="AG96" s="79">
        <v>44237</v>
      </c>
    </row>
    <row r="97" spans="1:33" ht="15.5" x14ac:dyDescent="0.35">
      <c r="A97" s="3" t="s">
        <v>789</v>
      </c>
      <c r="B97" s="3" t="s">
        <v>798</v>
      </c>
      <c r="C97" s="3" t="s">
        <v>807</v>
      </c>
      <c r="D97" s="3" t="s">
        <v>226</v>
      </c>
      <c r="E97" s="6">
        <v>22554</v>
      </c>
      <c r="F97" s="3" t="s">
        <v>227</v>
      </c>
      <c r="G97" s="3" t="s">
        <v>202</v>
      </c>
      <c r="H97" s="3" t="s">
        <v>141</v>
      </c>
      <c r="I97" s="78"/>
      <c r="J97" s="4">
        <v>0</v>
      </c>
      <c r="K97" s="4">
        <v>7.6923076923076927E-2</v>
      </c>
      <c r="L97" s="4">
        <v>0</v>
      </c>
      <c r="M97" s="4">
        <v>0</v>
      </c>
      <c r="N97" s="4">
        <v>7.6923076923076927E-2</v>
      </c>
      <c r="O97" s="4">
        <v>0</v>
      </c>
      <c r="P97" s="4">
        <v>0</v>
      </c>
      <c r="Q97" s="4">
        <v>0</v>
      </c>
      <c r="R97" s="4">
        <v>0</v>
      </c>
      <c r="S97" s="4">
        <v>0</v>
      </c>
      <c r="T97" s="4">
        <v>7.6923076923076927E-2</v>
      </c>
      <c r="U97" s="4">
        <v>0</v>
      </c>
      <c r="V97" s="4">
        <v>0</v>
      </c>
      <c r="W97" s="5"/>
      <c r="X97" s="3" t="s">
        <v>142</v>
      </c>
      <c r="Y97" s="80"/>
      <c r="Z97" s="144"/>
      <c r="AA97" s="144"/>
      <c r="AB97" s="143" t="s">
        <v>239</v>
      </c>
      <c r="AC97" s="145" t="s">
        <v>249</v>
      </c>
      <c r="AD97" s="79" t="s">
        <v>818</v>
      </c>
      <c r="AE97" s="80" t="s">
        <v>142</v>
      </c>
      <c r="AF97" s="81" t="s">
        <v>239</v>
      </c>
      <c r="AG97" s="79">
        <v>41501</v>
      </c>
    </row>
    <row r="98" spans="1:33" ht="15.5" x14ac:dyDescent="0.35">
      <c r="A98" s="3" t="s">
        <v>195</v>
      </c>
      <c r="B98" s="3" t="s">
        <v>196</v>
      </c>
      <c r="C98" s="3" t="s">
        <v>197</v>
      </c>
      <c r="D98" s="3" t="s">
        <v>159</v>
      </c>
      <c r="E98" s="6">
        <v>71202</v>
      </c>
      <c r="F98" s="3" t="s">
        <v>160</v>
      </c>
      <c r="G98" s="3" t="s">
        <v>140</v>
      </c>
      <c r="H98" s="3" t="s">
        <v>4</v>
      </c>
      <c r="I98" s="78">
        <v>50.071625344352597</v>
      </c>
      <c r="J98" s="4">
        <v>443.34965034965182</v>
      </c>
      <c r="K98" s="4">
        <v>7.5244755244755188</v>
      </c>
      <c r="L98" s="4">
        <v>2.6503496503496504</v>
      </c>
      <c r="M98" s="4">
        <v>0.46853146853146854</v>
      </c>
      <c r="N98" s="4">
        <v>21.42657342657342</v>
      </c>
      <c r="O98" s="4">
        <v>364.32167832167886</v>
      </c>
      <c r="P98" s="4">
        <v>0.47552447552447558</v>
      </c>
      <c r="Q98" s="4">
        <v>67.769230769231072</v>
      </c>
      <c r="R98" s="4">
        <v>4.7762237762237758</v>
      </c>
      <c r="S98" s="4">
        <v>3.755244755244755</v>
      </c>
      <c r="T98" s="4">
        <v>10.958041958041955</v>
      </c>
      <c r="U98" s="4">
        <v>434.50349650349767</v>
      </c>
      <c r="V98" s="4">
        <v>254.58041958042048</v>
      </c>
      <c r="W98" s="5">
        <v>677</v>
      </c>
      <c r="X98" s="3" t="s">
        <v>825</v>
      </c>
      <c r="Y98" s="80">
        <v>44900</v>
      </c>
      <c r="Z98" s="144" t="s">
        <v>820</v>
      </c>
      <c r="AA98" s="144" t="s">
        <v>703</v>
      </c>
      <c r="AB98" s="143" t="s">
        <v>539</v>
      </c>
      <c r="AC98" s="145" t="s">
        <v>144</v>
      </c>
      <c r="AD98" s="79" t="s">
        <v>552</v>
      </c>
      <c r="AE98" s="80" t="s">
        <v>142</v>
      </c>
      <c r="AF98" s="81" t="s">
        <v>539</v>
      </c>
      <c r="AG98" s="79">
        <v>44125</v>
      </c>
    </row>
    <row r="99" spans="1:33" ht="15.5" x14ac:dyDescent="0.35">
      <c r="A99" s="3" t="s">
        <v>13</v>
      </c>
      <c r="B99" s="3" t="s">
        <v>250</v>
      </c>
      <c r="C99" s="3" t="s">
        <v>251</v>
      </c>
      <c r="D99" s="3" t="s">
        <v>152</v>
      </c>
      <c r="E99" s="6">
        <v>78046</v>
      </c>
      <c r="F99" s="3" t="s">
        <v>553</v>
      </c>
      <c r="G99" s="3" t="s">
        <v>176</v>
      </c>
      <c r="H99" s="3" t="s">
        <v>4</v>
      </c>
      <c r="I99" s="78">
        <v>45.676657584014499</v>
      </c>
      <c r="J99" s="4">
        <v>330.29370629370709</v>
      </c>
      <c r="K99" s="4">
        <v>2.9230769230769238</v>
      </c>
      <c r="L99" s="4">
        <v>5.0349650349650341</v>
      </c>
      <c r="M99" s="4">
        <v>20.384615384615376</v>
      </c>
      <c r="N99" s="4">
        <v>20.22377622377622</v>
      </c>
      <c r="O99" s="4">
        <v>338.41258741258792</v>
      </c>
      <c r="P99" s="4">
        <v>0</v>
      </c>
      <c r="Q99" s="4">
        <v>0</v>
      </c>
      <c r="R99" s="4">
        <v>7.2237762237762233</v>
      </c>
      <c r="S99" s="4">
        <v>2.0279720279720284</v>
      </c>
      <c r="T99" s="4">
        <v>5.7132867132867142</v>
      </c>
      <c r="U99" s="4">
        <v>343.67132867132892</v>
      </c>
      <c r="V99" s="4">
        <v>224.75524475524426</v>
      </c>
      <c r="W99" s="5">
        <v>275</v>
      </c>
      <c r="X99" s="3" t="s">
        <v>825</v>
      </c>
      <c r="Y99" s="80">
        <v>44967</v>
      </c>
      <c r="Z99" s="144" t="s">
        <v>203</v>
      </c>
      <c r="AA99" s="144" t="s">
        <v>240</v>
      </c>
      <c r="AB99" s="143" t="s">
        <v>203</v>
      </c>
      <c r="AC99" s="145" t="s">
        <v>144</v>
      </c>
      <c r="AD99" s="79" t="s">
        <v>575</v>
      </c>
      <c r="AE99" s="80" t="s">
        <v>142</v>
      </c>
      <c r="AF99" s="81" t="s">
        <v>203</v>
      </c>
      <c r="AG99" s="79">
        <v>44265</v>
      </c>
    </row>
    <row r="100" spans="1:33" ht="15.5" x14ac:dyDescent="0.35">
      <c r="A100" s="3" t="s">
        <v>252</v>
      </c>
      <c r="B100" s="3" t="s">
        <v>253</v>
      </c>
      <c r="C100" s="3" t="s">
        <v>254</v>
      </c>
      <c r="D100" s="3" t="s">
        <v>159</v>
      </c>
      <c r="E100" s="6">
        <v>71334</v>
      </c>
      <c r="F100" s="3" t="s">
        <v>160</v>
      </c>
      <c r="G100" s="3" t="s">
        <v>140</v>
      </c>
      <c r="H100" s="3" t="s">
        <v>4</v>
      </c>
      <c r="I100" s="78">
        <v>63.159763313609503</v>
      </c>
      <c r="J100" s="4">
        <v>279.20279720279774</v>
      </c>
      <c r="K100" s="4">
        <v>6.7202797202797218</v>
      </c>
      <c r="L100" s="4">
        <v>1.2377622377622379</v>
      </c>
      <c r="M100" s="4">
        <v>1.3986013986013986E-2</v>
      </c>
      <c r="N100" s="4">
        <v>10.60839160839161</v>
      </c>
      <c r="O100" s="4">
        <v>276.56643356643434</v>
      </c>
      <c r="P100" s="4">
        <v>0</v>
      </c>
      <c r="Q100" s="4">
        <v>0</v>
      </c>
      <c r="R100" s="4">
        <v>3.4825174825174825</v>
      </c>
      <c r="S100" s="4">
        <v>2.1818181818181821</v>
      </c>
      <c r="T100" s="4">
        <v>2.5594405594405596</v>
      </c>
      <c r="U100" s="4">
        <v>278.95104895104987</v>
      </c>
      <c r="V100" s="4">
        <v>190.06993006992968</v>
      </c>
      <c r="W100" s="5">
        <v>361</v>
      </c>
      <c r="X100" s="3" t="s">
        <v>825</v>
      </c>
      <c r="Y100" s="80">
        <v>44916</v>
      </c>
      <c r="Z100" s="144" t="s">
        <v>702</v>
      </c>
      <c r="AA100" s="144" t="s">
        <v>240</v>
      </c>
      <c r="AB100" s="143" t="s">
        <v>539</v>
      </c>
      <c r="AC100" s="145" t="s">
        <v>144</v>
      </c>
      <c r="AD100" s="79" t="s">
        <v>581</v>
      </c>
      <c r="AE100" s="80" t="s">
        <v>142</v>
      </c>
      <c r="AF100" s="81" t="s">
        <v>539</v>
      </c>
      <c r="AG100" s="79">
        <v>44427</v>
      </c>
    </row>
    <row r="101" spans="1:33" ht="15.5" x14ac:dyDescent="0.35">
      <c r="A101" s="3" t="s">
        <v>390</v>
      </c>
      <c r="B101" s="3" t="s">
        <v>391</v>
      </c>
      <c r="C101" s="3" t="s">
        <v>392</v>
      </c>
      <c r="D101" s="3" t="s">
        <v>148</v>
      </c>
      <c r="E101" s="6">
        <v>30250</v>
      </c>
      <c r="F101" s="3" t="s">
        <v>149</v>
      </c>
      <c r="G101" s="3" t="s">
        <v>176</v>
      </c>
      <c r="H101" s="3" t="s">
        <v>141</v>
      </c>
      <c r="I101" s="78">
        <v>3.1034482758620698</v>
      </c>
      <c r="J101" s="4">
        <v>0.46153846153846156</v>
      </c>
      <c r="K101" s="4">
        <v>0.49650349650349651</v>
      </c>
      <c r="L101" s="4">
        <v>0.8881118881118879</v>
      </c>
      <c r="M101" s="4">
        <v>0.61538461538461531</v>
      </c>
      <c r="N101" s="4">
        <v>1.643356643356644</v>
      </c>
      <c r="O101" s="4">
        <v>0.81818181818181801</v>
      </c>
      <c r="P101" s="4">
        <v>0</v>
      </c>
      <c r="Q101" s="4">
        <v>0</v>
      </c>
      <c r="R101" s="4">
        <v>9.7902097902097904E-2</v>
      </c>
      <c r="S101" s="4">
        <v>5.5944055944055951E-2</v>
      </c>
      <c r="T101" s="4">
        <v>2.097902097902098E-2</v>
      </c>
      <c r="U101" s="4">
        <v>2.286713286713288</v>
      </c>
      <c r="V101" s="4">
        <v>2.0979020979020988</v>
      </c>
      <c r="W101" s="5"/>
      <c r="X101" s="3" t="s">
        <v>142</v>
      </c>
      <c r="Y101" s="80"/>
      <c r="Z101" s="144"/>
      <c r="AA101" s="144"/>
      <c r="AB101" s="143" t="s">
        <v>559</v>
      </c>
      <c r="AC101" s="145" t="s">
        <v>249</v>
      </c>
      <c r="AD101" s="79" t="s">
        <v>630</v>
      </c>
      <c r="AE101" s="80" t="s">
        <v>142</v>
      </c>
      <c r="AF101" s="81" t="s">
        <v>239</v>
      </c>
      <c r="AG101" s="79">
        <v>43804</v>
      </c>
    </row>
    <row r="102" spans="1:33" ht="15.5" x14ac:dyDescent="0.35">
      <c r="A102" s="3" t="s">
        <v>353</v>
      </c>
      <c r="B102" s="3" t="s">
        <v>354</v>
      </c>
      <c r="C102" s="3" t="s">
        <v>355</v>
      </c>
      <c r="D102" s="3" t="s">
        <v>308</v>
      </c>
      <c r="E102" s="6">
        <v>48060</v>
      </c>
      <c r="F102" s="3" t="s">
        <v>303</v>
      </c>
      <c r="G102" s="3" t="s">
        <v>161</v>
      </c>
      <c r="H102" s="3" t="s">
        <v>4</v>
      </c>
      <c r="I102" s="78">
        <v>35.847619047618998</v>
      </c>
      <c r="J102" s="4">
        <v>20.909090909090903</v>
      </c>
      <c r="K102" s="4">
        <v>9.6083916083916101</v>
      </c>
      <c r="L102" s="4">
        <v>4.7622377622377625</v>
      </c>
      <c r="M102" s="4">
        <v>3.7762237762237763</v>
      </c>
      <c r="N102" s="4">
        <v>14.370629370629375</v>
      </c>
      <c r="O102" s="4">
        <v>24.671328671328666</v>
      </c>
      <c r="P102" s="4">
        <v>1.3986013986013986E-2</v>
      </c>
      <c r="Q102" s="4">
        <v>0</v>
      </c>
      <c r="R102" s="4">
        <v>6.2727272727272734</v>
      </c>
      <c r="S102" s="4">
        <v>2.615384615384615</v>
      </c>
      <c r="T102" s="4">
        <v>2.5524475524475525</v>
      </c>
      <c r="U102" s="4">
        <v>27.615384615384613</v>
      </c>
      <c r="V102" s="4">
        <v>29.083916083916087</v>
      </c>
      <c r="W102" s="5"/>
      <c r="X102" s="3" t="s">
        <v>142</v>
      </c>
      <c r="Y102" s="80"/>
      <c r="Z102" s="144"/>
      <c r="AA102" s="144"/>
      <c r="AB102" s="143" t="s">
        <v>559</v>
      </c>
      <c r="AC102" s="145" t="s">
        <v>249</v>
      </c>
      <c r="AD102" s="79" t="s">
        <v>593</v>
      </c>
      <c r="AE102" s="80" t="s">
        <v>142</v>
      </c>
      <c r="AF102" s="81" t="s">
        <v>203</v>
      </c>
      <c r="AG102" s="79">
        <v>44105</v>
      </c>
    </row>
    <row r="103" spans="1:33" ht="15.5" x14ac:dyDescent="0.35">
      <c r="A103" s="3" t="s">
        <v>784</v>
      </c>
      <c r="B103" s="3" t="s">
        <v>793</v>
      </c>
      <c r="C103" s="3" t="s">
        <v>802</v>
      </c>
      <c r="D103" s="3" t="s">
        <v>809</v>
      </c>
      <c r="E103" s="6">
        <v>96950</v>
      </c>
      <c r="F103" s="3" t="s">
        <v>265</v>
      </c>
      <c r="G103" s="3" t="s">
        <v>202</v>
      </c>
      <c r="H103" s="3" t="s">
        <v>141</v>
      </c>
      <c r="I103" s="78">
        <v>90</v>
      </c>
      <c r="J103" s="4">
        <v>0.8601398601398601</v>
      </c>
      <c r="K103" s="4">
        <v>0</v>
      </c>
      <c r="L103" s="4">
        <v>0</v>
      </c>
      <c r="M103" s="4">
        <v>0</v>
      </c>
      <c r="N103" s="4">
        <v>7.6923076923076927E-2</v>
      </c>
      <c r="O103" s="4">
        <v>3.4965034965034968E-2</v>
      </c>
      <c r="P103" s="4">
        <v>0.74825174825174823</v>
      </c>
      <c r="Q103" s="4">
        <v>0</v>
      </c>
      <c r="R103" s="4">
        <v>0.80419580419580416</v>
      </c>
      <c r="S103" s="4">
        <v>0</v>
      </c>
      <c r="T103" s="4">
        <v>0</v>
      </c>
      <c r="U103" s="4">
        <v>5.5944055944055951E-2</v>
      </c>
      <c r="V103" s="4">
        <v>0.8601398601398601</v>
      </c>
      <c r="W103" s="5"/>
      <c r="X103" s="3" t="s">
        <v>396</v>
      </c>
      <c r="Y103" s="80"/>
      <c r="Z103" s="144"/>
      <c r="AA103" s="144"/>
      <c r="AB103" s="143" t="s">
        <v>559</v>
      </c>
      <c r="AC103" s="145" t="s">
        <v>600</v>
      </c>
      <c r="AD103" s="79" t="s">
        <v>814</v>
      </c>
      <c r="AE103" s="80" t="s">
        <v>162</v>
      </c>
      <c r="AF103" s="80" t="s">
        <v>162</v>
      </c>
      <c r="AG103" s="80" t="s">
        <v>162</v>
      </c>
    </row>
    <row r="104" spans="1:33" ht="15.5" x14ac:dyDescent="0.35">
      <c r="A104" s="3" t="s">
        <v>445</v>
      </c>
      <c r="B104" s="3" t="s">
        <v>446</v>
      </c>
      <c r="C104" s="3" t="s">
        <v>447</v>
      </c>
      <c r="D104" s="3" t="s">
        <v>397</v>
      </c>
      <c r="E104" s="6">
        <v>84119</v>
      </c>
      <c r="F104" s="3" t="s">
        <v>295</v>
      </c>
      <c r="G104" s="3" t="s">
        <v>202</v>
      </c>
      <c r="H104" s="3" t="s">
        <v>141</v>
      </c>
      <c r="I104" s="78">
        <v>1.88793103448276</v>
      </c>
      <c r="J104" s="4">
        <v>0.21678321678321688</v>
      </c>
      <c r="K104" s="4">
        <v>1.9020979020979041</v>
      </c>
      <c r="L104" s="4">
        <v>0.72027972027971998</v>
      </c>
      <c r="M104" s="4">
        <v>0.24475524475524485</v>
      </c>
      <c r="N104" s="4">
        <v>2.6223776223776274</v>
      </c>
      <c r="O104" s="4">
        <v>0.39160839160839173</v>
      </c>
      <c r="P104" s="4">
        <v>5.5944055944055944E-2</v>
      </c>
      <c r="Q104" s="4">
        <v>1.3986013986013986E-2</v>
      </c>
      <c r="R104" s="4">
        <v>0.23076923076923081</v>
      </c>
      <c r="S104" s="4">
        <v>0.13986013986013987</v>
      </c>
      <c r="T104" s="4">
        <v>4.195804195804196E-2</v>
      </c>
      <c r="U104" s="4">
        <v>2.6713286713286766</v>
      </c>
      <c r="V104" s="4">
        <v>2.5804195804195862</v>
      </c>
      <c r="W104" s="5"/>
      <c r="X104" s="3" t="s">
        <v>396</v>
      </c>
      <c r="Y104" s="80"/>
      <c r="Z104" s="144"/>
      <c r="AA104" s="144"/>
      <c r="AB104" s="143" t="s">
        <v>559</v>
      </c>
      <c r="AC104" s="145" t="s">
        <v>600</v>
      </c>
      <c r="AD104" s="79" t="s">
        <v>625</v>
      </c>
      <c r="AE104" s="80" t="s">
        <v>396</v>
      </c>
      <c r="AF104" s="81" t="s">
        <v>239</v>
      </c>
      <c r="AG104" s="79">
        <v>43358</v>
      </c>
    </row>
    <row r="105" spans="1:33" ht="15.5" x14ac:dyDescent="0.35">
      <c r="A105" s="3" t="s">
        <v>782</v>
      </c>
      <c r="B105" s="3" t="s">
        <v>791</v>
      </c>
      <c r="C105" s="3" t="s">
        <v>800</v>
      </c>
      <c r="D105" s="3" t="s">
        <v>412</v>
      </c>
      <c r="E105" s="6">
        <v>965</v>
      </c>
      <c r="F105" s="3" t="s">
        <v>25</v>
      </c>
      <c r="G105" s="3" t="s">
        <v>279</v>
      </c>
      <c r="H105" s="3" t="s">
        <v>141</v>
      </c>
      <c r="I105" s="78">
        <v>2.0954063604240298</v>
      </c>
      <c r="J105" s="4">
        <v>4.0909090909091024</v>
      </c>
      <c r="K105" s="4">
        <v>2.7972027972027972E-2</v>
      </c>
      <c r="L105" s="4">
        <v>2.097902097902098E-2</v>
      </c>
      <c r="M105" s="4">
        <v>0</v>
      </c>
      <c r="N105" s="4">
        <v>6.9930069930069935E-2</v>
      </c>
      <c r="O105" s="4">
        <v>3.0489510489510598</v>
      </c>
      <c r="P105" s="4">
        <v>6.993006993006993E-3</v>
      </c>
      <c r="Q105" s="4">
        <v>1.0139860139860142</v>
      </c>
      <c r="R105" s="4">
        <v>0</v>
      </c>
      <c r="S105" s="4">
        <v>2.097902097902098E-2</v>
      </c>
      <c r="T105" s="4">
        <v>0</v>
      </c>
      <c r="U105" s="4">
        <v>4.1188811188811316</v>
      </c>
      <c r="V105" s="4">
        <v>2.6923076923077005</v>
      </c>
      <c r="W105" s="5"/>
      <c r="X105" s="3" t="s">
        <v>162</v>
      </c>
      <c r="Y105" s="80"/>
      <c r="Z105" s="144"/>
      <c r="AA105" s="144"/>
      <c r="AB105" s="144" t="s">
        <v>162</v>
      </c>
      <c r="AC105" s="144" t="s">
        <v>162</v>
      </c>
      <c r="AD105" s="80" t="s">
        <v>162</v>
      </c>
      <c r="AE105" s="80" t="s">
        <v>162</v>
      </c>
      <c r="AF105" s="80" t="s">
        <v>162</v>
      </c>
      <c r="AG105" s="80" t="s">
        <v>162</v>
      </c>
    </row>
    <row r="106" spans="1:33" ht="15.5" x14ac:dyDescent="0.35">
      <c r="A106" s="3" t="s">
        <v>358</v>
      </c>
      <c r="B106" s="3" t="s">
        <v>359</v>
      </c>
      <c r="C106" s="3" t="s">
        <v>360</v>
      </c>
      <c r="D106" s="3" t="s">
        <v>163</v>
      </c>
      <c r="E106" s="6">
        <v>85349</v>
      </c>
      <c r="F106" s="3" t="s">
        <v>164</v>
      </c>
      <c r="G106" s="3" t="s">
        <v>161</v>
      </c>
      <c r="H106" s="3" t="s">
        <v>141</v>
      </c>
      <c r="I106" s="78">
        <v>5.3661590524534697</v>
      </c>
      <c r="J106" s="4">
        <v>106.53846153846189</v>
      </c>
      <c r="K106" s="4">
        <v>3.559440559440564</v>
      </c>
      <c r="L106" s="4">
        <v>0.1048951048951049</v>
      </c>
      <c r="M106" s="4">
        <v>0.21678321678321685</v>
      </c>
      <c r="N106" s="4">
        <v>4.4335664335664386</v>
      </c>
      <c r="O106" s="4">
        <v>78.181818181817306</v>
      </c>
      <c r="P106" s="4">
        <v>0.11888111888111888</v>
      </c>
      <c r="Q106" s="4">
        <v>27.685314685314527</v>
      </c>
      <c r="R106" s="4">
        <v>6.9930069930069935E-2</v>
      </c>
      <c r="S106" s="4">
        <v>0.23776223776223776</v>
      </c>
      <c r="T106" s="4">
        <v>8.3916083916083919E-2</v>
      </c>
      <c r="U106" s="4">
        <v>110.02797202797252</v>
      </c>
      <c r="V106" s="4">
        <v>51.321678321677489</v>
      </c>
      <c r="W106" s="5">
        <v>100</v>
      </c>
      <c r="X106" s="3" t="s">
        <v>825</v>
      </c>
      <c r="Y106" s="80">
        <v>44936</v>
      </c>
      <c r="Z106" s="144" t="s">
        <v>559</v>
      </c>
      <c r="AA106" s="144" t="s">
        <v>240</v>
      </c>
      <c r="AB106" s="143" t="s">
        <v>559</v>
      </c>
      <c r="AC106" s="145" t="s">
        <v>249</v>
      </c>
      <c r="AD106" s="79" t="s">
        <v>587</v>
      </c>
      <c r="AE106" s="80" t="s">
        <v>142</v>
      </c>
      <c r="AF106" s="81" t="s">
        <v>559</v>
      </c>
      <c r="AG106" s="79">
        <v>44314</v>
      </c>
    </row>
    <row r="107" spans="1:33" ht="15.5" x14ac:dyDescent="0.35">
      <c r="A107" s="3" t="s">
        <v>12</v>
      </c>
      <c r="B107" s="3" t="s">
        <v>356</v>
      </c>
      <c r="C107" s="3" t="s">
        <v>357</v>
      </c>
      <c r="D107" s="3" t="s">
        <v>302</v>
      </c>
      <c r="E107" s="6">
        <v>44883</v>
      </c>
      <c r="F107" s="3" t="s">
        <v>303</v>
      </c>
      <c r="G107" s="3" t="s">
        <v>161</v>
      </c>
      <c r="H107" s="3" t="s">
        <v>141</v>
      </c>
      <c r="I107" s="78">
        <v>39.387640449438202</v>
      </c>
      <c r="J107" s="4">
        <v>13.027972027972025</v>
      </c>
      <c r="K107" s="4">
        <v>6.8041958041958042</v>
      </c>
      <c r="L107" s="4">
        <v>15.755244755244759</v>
      </c>
      <c r="M107" s="4">
        <v>18.73426573426573</v>
      </c>
      <c r="N107" s="4">
        <v>36.755244755244718</v>
      </c>
      <c r="O107" s="4">
        <v>15.902097902097902</v>
      </c>
      <c r="P107" s="4">
        <v>1.034965034965035</v>
      </c>
      <c r="Q107" s="4">
        <v>0.62937062937062938</v>
      </c>
      <c r="R107" s="4">
        <v>22.328671328671334</v>
      </c>
      <c r="S107" s="4">
        <v>5.1538461538461542</v>
      </c>
      <c r="T107" s="4">
        <v>5.8741258741258733</v>
      </c>
      <c r="U107" s="4">
        <v>20.96503496503496</v>
      </c>
      <c r="V107" s="4">
        <v>45.734265734265705</v>
      </c>
      <c r="W107" s="5"/>
      <c r="X107" s="3" t="s">
        <v>825</v>
      </c>
      <c r="Y107" s="80">
        <v>44904</v>
      </c>
      <c r="Z107" s="144" t="s">
        <v>559</v>
      </c>
      <c r="AA107" s="144" t="s">
        <v>240</v>
      </c>
      <c r="AB107" s="143" t="s">
        <v>239</v>
      </c>
      <c r="AC107" s="145" t="s">
        <v>249</v>
      </c>
      <c r="AD107" s="79" t="s">
        <v>552</v>
      </c>
      <c r="AE107" s="80" t="s">
        <v>142</v>
      </c>
      <c r="AF107" s="81" t="s">
        <v>239</v>
      </c>
      <c r="AG107" s="79">
        <v>44209</v>
      </c>
    </row>
    <row r="108" spans="1:33" ht="15.5" x14ac:dyDescent="0.35">
      <c r="A108" s="3" t="s">
        <v>16</v>
      </c>
      <c r="B108" s="3" t="s">
        <v>270</v>
      </c>
      <c r="C108" s="3" t="s">
        <v>271</v>
      </c>
      <c r="D108" s="3" t="s">
        <v>272</v>
      </c>
      <c r="E108" s="6">
        <v>55330</v>
      </c>
      <c r="F108" s="3" t="s">
        <v>273</v>
      </c>
      <c r="G108" s="3" t="s">
        <v>161</v>
      </c>
      <c r="H108" s="3" t="s">
        <v>141</v>
      </c>
      <c r="I108" s="78">
        <v>246</v>
      </c>
      <c r="J108" s="4">
        <v>0</v>
      </c>
      <c r="K108" s="4">
        <v>0</v>
      </c>
      <c r="L108" s="4">
        <v>1.3356643356643356</v>
      </c>
      <c r="M108" s="4">
        <v>0.83916083916083928</v>
      </c>
      <c r="N108" s="4">
        <v>2.174825174825175</v>
      </c>
      <c r="O108" s="4">
        <v>0</v>
      </c>
      <c r="P108" s="4">
        <v>0</v>
      </c>
      <c r="Q108" s="4">
        <v>0</v>
      </c>
      <c r="R108" s="4">
        <v>1.4615384615384617</v>
      </c>
      <c r="S108" s="4">
        <v>0</v>
      </c>
      <c r="T108" s="4">
        <v>0</v>
      </c>
      <c r="U108" s="4">
        <v>0.71328671328671334</v>
      </c>
      <c r="V108" s="4">
        <v>1.1748251748251748</v>
      </c>
      <c r="W108" s="5"/>
      <c r="X108" s="3" t="s">
        <v>142</v>
      </c>
      <c r="Y108" s="80"/>
      <c r="Z108" s="144"/>
      <c r="AA108" s="144"/>
      <c r="AB108" s="143" t="s">
        <v>559</v>
      </c>
      <c r="AC108" s="145" t="s">
        <v>240</v>
      </c>
      <c r="AD108" s="79" t="s">
        <v>555</v>
      </c>
      <c r="AE108" s="80" t="s">
        <v>142</v>
      </c>
      <c r="AF108" s="81" t="s">
        <v>559</v>
      </c>
      <c r="AG108" s="79">
        <v>44217</v>
      </c>
    </row>
    <row r="109" spans="1:33" ht="15.5" x14ac:dyDescent="0.35">
      <c r="A109" s="3" t="s">
        <v>424</v>
      </c>
      <c r="B109" s="3" t="s">
        <v>425</v>
      </c>
      <c r="C109" s="3" t="s">
        <v>426</v>
      </c>
      <c r="D109" s="3" t="s">
        <v>427</v>
      </c>
      <c r="E109" s="6">
        <v>25309</v>
      </c>
      <c r="F109" s="3" t="s">
        <v>242</v>
      </c>
      <c r="G109" s="3" t="s">
        <v>202</v>
      </c>
      <c r="H109" s="3" t="s">
        <v>141</v>
      </c>
      <c r="I109" s="78">
        <v>9.4782608695652204</v>
      </c>
      <c r="J109" s="4">
        <v>0</v>
      </c>
      <c r="K109" s="4">
        <v>0</v>
      </c>
      <c r="L109" s="4">
        <v>3.9440559440559437</v>
      </c>
      <c r="M109" s="4">
        <v>0.83916083916083939</v>
      </c>
      <c r="N109" s="4">
        <v>4.5174825174825193</v>
      </c>
      <c r="O109" s="4">
        <v>0.26573426573426573</v>
      </c>
      <c r="P109" s="4">
        <v>0</v>
      </c>
      <c r="Q109" s="4">
        <v>0</v>
      </c>
      <c r="R109" s="4">
        <v>0.6993006993006996</v>
      </c>
      <c r="S109" s="4">
        <v>2.7972027972027972E-2</v>
      </c>
      <c r="T109" s="4">
        <v>0</v>
      </c>
      <c r="U109" s="4">
        <v>4.0559440559440558</v>
      </c>
      <c r="V109" s="4">
        <v>4.4685314685314701</v>
      </c>
      <c r="W109" s="5"/>
      <c r="X109" s="3" t="s">
        <v>396</v>
      </c>
      <c r="Y109" s="80"/>
      <c r="Z109" s="144"/>
      <c r="AA109" s="144"/>
      <c r="AB109" s="143" t="s">
        <v>239</v>
      </c>
      <c r="AC109" s="145" t="s">
        <v>249</v>
      </c>
      <c r="AD109" s="79" t="s">
        <v>428</v>
      </c>
      <c r="AE109" s="80" t="s">
        <v>396</v>
      </c>
      <c r="AF109" s="81" t="s">
        <v>239</v>
      </c>
      <c r="AG109" s="79">
        <v>42996</v>
      </c>
    </row>
    <row r="110" spans="1:33" ht="15.5" x14ac:dyDescent="0.35">
      <c r="A110" s="3" t="s">
        <v>212</v>
      </c>
      <c r="B110" s="3" t="s">
        <v>213</v>
      </c>
      <c r="C110" s="3" t="s">
        <v>214</v>
      </c>
      <c r="D110" s="3" t="s">
        <v>159</v>
      </c>
      <c r="E110" s="6">
        <v>70515</v>
      </c>
      <c r="F110" s="3" t="s">
        <v>160</v>
      </c>
      <c r="G110" s="3" t="s">
        <v>140</v>
      </c>
      <c r="H110" s="3" t="s">
        <v>141</v>
      </c>
      <c r="I110" s="78">
        <v>40.974839400428301</v>
      </c>
      <c r="J110" s="4">
        <v>466.00000000000097</v>
      </c>
      <c r="K110" s="4">
        <v>15.790209790209788</v>
      </c>
      <c r="L110" s="4">
        <v>42.538461538461519</v>
      </c>
      <c r="M110" s="4">
        <v>6.2657342657342623</v>
      </c>
      <c r="N110" s="4">
        <v>0.20279720279720281</v>
      </c>
      <c r="O110" s="4">
        <v>1.7622377622377621</v>
      </c>
      <c r="P110" s="4">
        <v>59.517482517482506</v>
      </c>
      <c r="Q110" s="4">
        <v>469.11188811188867</v>
      </c>
      <c r="R110" s="4">
        <v>45.013986013985999</v>
      </c>
      <c r="S110" s="4">
        <v>10.895104895104895</v>
      </c>
      <c r="T110" s="4">
        <v>2.2587412587412596</v>
      </c>
      <c r="U110" s="4">
        <v>472.42657342657407</v>
      </c>
      <c r="V110" s="4">
        <v>327.31468531468619</v>
      </c>
      <c r="W110" s="5">
        <v>700</v>
      </c>
      <c r="X110" s="3" t="s">
        <v>142</v>
      </c>
      <c r="Y110" s="80"/>
      <c r="Z110" s="144"/>
      <c r="AA110" s="144"/>
      <c r="AB110" s="143" t="s">
        <v>539</v>
      </c>
      <c r="AC110" s="145" t="s">
        <v>144</v>
      </c>
      <c r="AD110" s="79" t="s">
        <v>564</v>
      </c>
      <c r="AE110" s="80" t="s">
        <v>142</v>
      </c>
      <c r="AF110" s="81" t="s">
        <v>539</v>
      </c>
      <c r="AG110" s="79">
        <v>44176</v>
      </c>
    </row>
    <row r="111" spans="1:33" ht="18.5" x14ac:dyDescent="0.35">
      <c r="A111" s="3" t="s">
        <v>822</v>
      </c>
      <c r="B111" s="3" t="s">
        <v>536</v>
      </c>
      <c r="C111" s="3" t="s">
        <v>155</v>
      </c>
      <c r="D111" s="3" t="s">
        <v>152</v>
      </c>
      <c r="E111" s="6">
        <v>78017</v>
      </c>
      <c r="F111" s="3" t="s">
        <v>153</v>
      </c>
      <c r="G111" s="3" t="s">
        <v>140</v>
      </c>
      <c r="H111" s="3" t="s">
        <v>141</v>
      </c>
      <c r="I111" s="78">
        <v>37.905998389693998</v>
      </c>
      <c r="J111" s="4">
        <v>1340.5734265734282</v>
      </c>
      <c r="K111" s="4">
        <v>3.7272727272727262</v>
      </c>
      <c r="L111" s="4">
        <v>0.58741258741258739</v>
      </c>
      <c r="M111" s="4">
        <v>0</v>
      </c>
      <c r="N111" s="4">
        <v>0</v>
      </c>
      <c r="O111" s="4">
        <v>3.6293706293706292</v>
      </c>
      <c r="P111" s="4">
        <v>2.8391608391608392</v>
      </c>
      <c r="Q111" s="4">
        <v>1338.419580419582</v>
      </c>
      <c r="R111" s="4">
        <v>0</v>
      </c>
      <c r="S111" s="4">
        <v>0</v>
      </c>
      <c r="T111" s="4">
        <v>1.7622377622377623</v>
      </c>
      <c r="U111" s="4">
        <v>1343.1258741258755</v>
      </c>
      <c r="V111" s="4">
        <v>540.75524475524492</v>
      </c>
      <c r="W111" s="5">
        <v>2400</v>
      </c>
      <c r="X111" s="3" t="s">
        <v>142</v>
      </c>
      <c r="Y111" s="80"/>
      <c r="Z111" s="144"/>
      <c r="AA111" s="144"/>
      <c r="AB111" s="143" t="s">
        <v>537</v>
      </c>
      <c r="AC111" s="145" t="s">
        <v>600</v>
      </c>
      <c r="AD111" s="79" t="s">
        <v>538</v>
      </c>
      <c r="AE111" s="80" t="s">
        <v>142</v>
      </c>
      <c r="AF111" s="81" t="s">
        <v>537</v>
      </c>
      <c r="AG111" s="79">
        <v>44672</v>
      </c>
    </row>
    <row r="112" spans="1:33" ht="15.5" x14ac:dyDescent="0.35">
      <c r="A112" s="3" t="s">
        <v>15</v>
      </c>
      <c r="B112" s="3" t="s">
        <v>150</v>
      </c>
      <c r="C112" s="3" t="s">
        <v>151</v>
      </c>
      <c r="D112" s="3" t="s">
        <v>152</v>
      </c>
      <c r="E112" s="6">
        <v>78061</v>
      </c>
      <c r="F112" s="3" t="s">
        <v>153</v>
      </c>
      <c r="G112" s="3" t="s">
        <v>154</v>
      </c>
      <c r="H112" s="3" t="s">
        <v>141</v>
      </c>
      <c r="I112" s="78">
        <v>53.202826022961403</v>
      </c>
      <c r="J112" s="4">
        <v>1063.5944055944187</v>
      </c>
      <c r="K112" s="4">
        <v>96.741258741258747</v>
      </c>
      <c r="L112" s="4">
        <v>125.95804195804193</v>
      </c>
      <c r="M112" s="4">
        <v>60.132867132867169</v>
      </c>
      <c r="N112" s="4">
        <v>274.15384615384636</v>
      </c>
      <c r="O112" s="4">
        <v>1072.1958041958126</v>
      </c>
      <c r="P112" s="4">
        <v>0</v>
      </c>
      <c r="Q112" s="4">
        <v>7.6923076923076927E-2</v>
      </c>
      <c r="R112" s="4">
        <v>75.566433566433602</v>
      </c>
      <c r="S112" s="4">
        <v>56.34265734265734</v>
      </c>
      <c r="T112" s="4">
        <v>88.356643356643332</v>
      </c>
      <c r="U112" s="4">
        <v>1126.1608391608563</v>
      </c>
      <c r="V112" s="4">
        <v>772.00699300700398</v>
      </c>
      <c r="W112" s="5">
        <v>1350</v>
      </c>
      <c r="X112" s="3" t="s">
        <v>142</v>
      </c>
      <c r="Y112" s="80"/>
      <c r="Z112" s="144"/>
      <c r="AA112" s="144"/>
      <c r="AB112" s="143" t="s">
        <v>539</v>
      </c>
      <c r="AC112" s="145" t="s">
        <v>144</v>
      </c>
      <c r="AD112" s="79" t="s">
        <v>540</v>
      </c>
      <c r="AE112" s="80" t="s">
        <v>142</v>
      </c>
      <c r="AF112" s="81" t="s">
        <v>539</v>
      </c>
      <c r="AG112" s="79">
        <v>44253</v>
      </c>
    </row>
    <row r="113" spans="1:33" ht="15.5" x14ac:dyDescent="0.35">
      <c r="A113" s="3" t="s">
        <v>145</v>
      </c>
      <c r="B113" s="3" t="s">
        <v>146</v>
      </c>
      <c r="C113" s="3" t="s">
        <v>147</v>
      </c>
      <c r="D113" s="3" t="s">
        <v>148</v>
      </c>
      <c r="E113" s="6">
        <v>31815</v>
      </c>
      <c r="F113" s="3" t="s">
        <v>149</v>
      </c>
      <c r="G113" s="3" t="s">
        <v>140</v>
      </c>
      <c r="H113" s="3" t="s">
        <v>141</v>
      </c>
      <c r="I113" s="78">
        <v>54.354700854700901</v>
      </c>
      <c r="J113" s="4">
        <v>569.09790209790219</v>
      </c>
      <c r="K113" s="4">
        <v>109.14685314685313</v>
      </c>
      <c r="L113" s="4">
        <v>210.69230769230737</v>
      </c>
      <c r="M113" s="4">
        <v>275.47552447552431</v>
      </c>
      <c r="N113" s="4">
        <v>504.63636363636601</v>
      </c>
      <c r="O113" s="4">
        <v>523.07692307692434</v>
      </c>
      <c r="P113" s="4">
        <v>25.230769230769234</v>
      </c>
      <c r="Q113" s="4">
        <v>111.46853146853137</v>
      </c>
      <c r="R113" s="4">
        <v>208.48951048951022</v>
      </c>
      <c r="S113" s="4">
        <v>82.167832167832117</v>
      </c>
      <c r="T113" s="4">
        <v>54.566433566433538</v>
      </c>
      <c r="U113" s="4">
        <v>819.18881118881052</v>
      </c>
      <c r="V113" s="4">
        <v>840.21678321678473</v>
      </c>
      <c r="W113" s="5">
        <v>1600</v>
      </c>
      <c r="X113" s="3" t="s">
        <v>142</v>
      </c>
      <c r="Y113" s="80"/>
      <c r="Z113" s="144"/>
      <c r="AA113" s="144"/>
      <c r="AB113" s="143" t="s">
        <v>539</v>
      </c>
      <c r="AC113" s="145" t="s">
        <v>144</v>
      </c>
      <c r="AD113" s="79" t="s">
        <v>541</v>
      </c>
      <c r="AE113" s="80" t="s">
        <v>142</v>
      </c>
      <c r="AF113" s="81" t="s">
        <v>539</v>
      </c>
      <c r="AG113" s="79">
        <v>44322</v>
      </c>
    </row>
    <row r="114" spans="1:33" ht="15.5" x14ac:dyDescent="0.35">
      <c r="A114" s="3" t="s">
        <v>332</v>
      </c>
      <c r="B114" s="3" t="s">
        <v>333</v>
      </c>
      <c r="C114" s="3" t="s">
        <v>334</v>
      </c>
      <c r="D114" s="3" t="s">
        <v>335</v>
      </c>
      <c r="E114" s="6">
        <v>3820</v>
      </c>
      <c r="F114" s="3" t="s">
        <v>269</v>
      </c>
      <c r="G114" s="3" t="s">
        <v>161</v>
      </c>
      <c r="H114" s="3" t="s">
        <v>141</v>
      </c>
      <c r="I114" s="78">
        <v>47.261904761904802</v>
      </c>
      <c r="J114" s="4">
        <v>0</v>
      </c>
      <c r="K114" s="4">
        <v>0</v>
      </c>
      <c r="L114" s="4">
        <v>25.832167832167819</v>
      </c>
      <c r="M114" s="4">
        <v>23.909090909090917</v>
      </c>
      <c r="N114" s="4">
        <v>29.244755244755236</v>
      </c>
      <c r="O114" s="4">
        <v>19.496503496503493</v>
      </c>
      <c r="P114" s="4">
        <v>0.31468531468531469</v>
      </c>
      <c r="Q114" s="4">
        <v>0.68531468531468531</v>
      </c>
      <c r="R114" s="4">
        <v>15.650349650349645</v>
      </c>
      <c r="S114" s="4">
        <v>2.1188811188811187</v>
      </c>
      <c r="T114" s="4">
        <v>3.2377622377622379</v>
      </c>
      <c r="U114" s="4">
        <v>28.734265734265733</v>
      </c>
      <c r="V114" s="4">
        <v>33.650349650349639</v>
      </c>
      <c r="W114" s="5"/>
      <c r="X114" s="3" t="s">
        <v>142</v>
      </c>
      <c r="Y114" s="80"/>
      <c r="Z114" s="144"/>
      <c r="AA114" s="144"/>
      <c r="AB114" s="143" t="s">
        <v>203</v>
      </c>
      <c r="AC114" s="145" t="s">
        <v>144</v>
      </c>
      <c r="AD114" s="79" t="s">
        <v>567</v>
      </c>
      <c r="AE114" s="80" t="s">
        <v>142</v>
      </c>
      <c r="AF114" s="81" t="s">
        <v>203</v>
      </c>
      <c r="AG114" s="79">
        <v>44175</v>
      </c>
    </row>
    <row r="115" spans="1:33" ht="15.5" x14ac:dyDescent="0.35">
      <c r="A115" s="3" t="s">
        <v>788</v>
      </c>
      <c r="B115" s="3" t="s">
        <v>797</v>
      </c>
      <c r="C115" s="3" t="s">
        <v>806</v>
      </c>
      <c r="D115" s="3" t="s">
        <v>811</v>
      </c>
      <c r="E115" s="6">
        <v>82901</v>
      </c>
      <c r="F115" s="3" t="s">
        <v>235</v>
      </c>
      <c r="G115" s="3" t="s">
        <v>202</v>
      </c>
      <c r="H115" s="3" t="s">
        <v>141</v>
      </c>
      <c r="I115" s="78">
        <v>3</v>
      </c>
      <c r="J115" s="4">
        <v>0</v>
      </c>
      <c r="K115" s="4">
        <v>2.097902097902098E-2</v>
      </c>
      <c r="L115" s="4">
        <v>5.5944055944055951E-2</v>
      </c>
      <c r="M115" s="4">
        <v>4.195804195804196E-2</v>
      </c>
      <c r="N115" s="4">
        <v>9.7902097902097904E-2</v>
      </c>
      <c r="O115" s="4">
        <v>2.097902097902098E-2</v>
      </c>
      <c r="P115" s="4">
        <v>0</v>
      </c>
      <c r="Q115" s="4">
        <v>0</v>
      </c>
      <c r="R115" s="4">
        <v>0</v>
      </c>
      <c r="S115" s="4">
        <v>3.4965034965034968E-2</v>
      </c>
      <c r="T115" s="4">
        <v>0</v>
      </c>
      <c r="U115" s="4">
        <v>8.3916083916083919E-2</v>
      </c>
      <c r="V115" s="4">
        <v>0.11888111888111888</v>
      </c>
      <c r="W115" s="5"/>
      <c r="X115" s="3" t="s">
        <v>396</v>
      </c>
      <c r="Y115" s="80"/>
      <c r="Z115" s="144"/>
      <c r="AA115" s="144"/>
      <c r="AB115" s="143" t="s">
        <v>559</v>
      </c>
      <c r="AC115" s="145" t="s">
        <v>600</v>
      </c>
      <c r="AD115" s="79" t="s">
        <v>817</v>
      </c>
      <c r="AE115" s="80" t="s">
        <v>396</v>
      </c>
      <c r="AF115" s="81" t="s">
        <v>239</v>
      </c>
      <c r="AG115" s="79">
        <v>41804</v>
      </c>
    </row>
    <row r="116" spans="1:33" ht="15.5" x14ac:dyDescent="0.35">
      <c r="A116" s="3" t="s">
        <v>576</v>
      </c>
      <c r="B116" s="3" t="s">
        <v>243</v>
      </c>
      <c r="C116" s="3" t="s">
        <v>29</v>
      </c>
      <c r="D116" s="3" t="s">
        <v>152</v>
      </c>
      <c r="E116" s="6">
        <v>76574</v>
      </c>
      <c r="F116" s="3" t="s">
        <v>153</v>
      </c>
      <c r="G116" s="3" t="s">
        <v>140</v>
      </c>
      <c r="H116" s="3" t="s">
        <v>4</v>
      </c>
      <c r="I116" s="78">
        <v>34.247252747252702</v>
      </c>
      <c r="J116" s="4">
        <v>342.2097902097903</v>
      </c>
      <c r="K116" s="4">
        <v>6.4195804195804191</v>
      </c>
      <c r="L116" s="4">
        <v>1.2377622377622377</v>
      </c>
      <c r="M116" s="4">
        <v>0</v>
      </c>
      <c r="N116" s="4">
        <v>15.349650349650346</v>
      </c>
      <c r="O116" s="4">
        <v>334.51748251748285</v>
      </c>
      <c r="P116" s="4">
        <v>0</v>
      </c>
      <c r="Q116" s="4">
        <v>0</v>
      </c>
      <c r="R116" s="4">
        <v>0.92307692307692302</v>
      </c>
      <c r="S116" s="4">
        <v>2.314685314685315</v>
      </c>
      <c r="T116" s="4">
        <v>11.027972027972028</v>
      </c>
      <c r="U116" s="4">
        <v>335.60139860139884</v>
      </c>
      <c r="V116" s="4">
        <v>149.14685314685406</v>
      </c>
      <c r="W116" s="5">
        <v>461</v>
      </c>
      <c r="X116" s="3" t="s">
        <v>825</v>
      </c>
      <c r="Y116" s="80">
        <v>44959</v>
      </c>
      <c r="Z116" s="144" t="s">
        <v>702</v>
      </c>
      <c r="AA116" s="144" t="s">
        <v>240</v>
      </c>
      <c r="AB116" s="143" t="s">
        <v>539</v>
      </c>
      <c r="AC116" s="145" t="s">
        <v>144</v>
      </c>
      <c r="AD116" s="79" t="s">
        <v>577</v>
      </c>
      <c r="AE116" s="80" t="s">
        <v>142</v>
      </c>
      <c r="AF116" s="81" t="s">
        <v>539</v>
      </c>
      <c r="AG116" s="79">
        <v>44286</v>
      </c>
    </row>
    <row r="117" spans="1:33" ht="15.5" x14ac:dyDescent="0.35">
      <c r="A117" s="3" t="s">
        <v>177</v>
      </c>
      <c r="B117" s="3" t="s">
        <v>178</v>
      </c>
      <c r="C117" s="3" t="s">
        <v>179</v>
      </c>
      <c r="D117" s="3" t="s">
        <v>180</v>
      </c>
      <c r="E117" s="6">
        <v>98421</v>
      </c>
      <c r="F117" s="3" t="s">
        <v>181</v>
      </c>
      <c r="G117" s="3" t="s">
        <v>154</v>
      </c>
      <c r="H117" s="3" t="s">
        <v>141</v>
      </c>
      <c r="I117" s="78">
        <v>54.894790602655803</v>
      </c>
      <c r="J117" s="4">
        <v>317.8041958041984</v>
      </c>
      <c r="K117" s="4">
        <v>71.209790209790185</v>
      </c>
      <c r="L117" s="4">
        <v>85.342657342657347</v>
      </c>
      <c r="M117" s="4">
        <v>79.181818181818187</v>
      </c>
      <c r="N117" s="4">
        <v>187.37762237762246</v>
      </c>
      <c r="O117" s="4">
        <v>322.63636363636653</v>
      </c>
      <c r="P117" s="4">
        <v>16.93006993006993</v>
      </c>
      <c r="Q117" s="4">
        <v>26.594405594405583</v>
      </c>
      <c r="R117" s="4">
        <v>108.32167832167832</v>
      </c>
      <c r="S117" s="4">
        <v>26.97202797202797</v>
      </c>
      <c r="T117" s="4">
        <v>9.664335664335665</v>
      </c>
      <c r="U117" s="4">
        <v>408.58041958042281</v>
      </c>
      <c r="V117" s="4">
        <v>299.81118881119056</v>
      </c>
      <c r="W117" s="5">
        <v>1181</v>
      </c>
      <c r="X117" s="3" t="s">
        <v>142</v>
      </c>
      <c r="Y117" s="80"/>
      <c r="Z117" s="144"/>
      <c r="AA117" s="144"/>
      <c r="AB117" s="143" t="s">
        <v>539</v>
      </c>
      <c r="AC117" s="145" t="s">
        <v>144</v>
      </c>
      <c r="AD117" s="79" t="s">
        <v>563</v>
      </c>
      <c r="AE117" s="80" t="s">
        <v>142</v>
      </c>
      <c r="AF117" s="81" t="s">
        <v>539</v>
      </c>
      <c r="AG117" s="79">
        <v>44329</v>
      </c>
    </row>
    <row r="118" spans="1:33" ht="15.5" x14ac:dyDescent="0.35">
      <c r="A118" s="3" t="s">
        <v>393</v>
      </c>
      <c r="B118" s="3" t="s">
        <v>394</v>
      </c>
      <c r="C118" s="3" t="s">
        <v>395</v>
      </c>
      <c r="D118" s="3" t="s">
        <v>234</v>
      </c>
      <c r="E118" s="6">
        <v>80814</v>
      </c>
      <c r="F118" s="3" t="s">
        <v>235</v>
      </c>
      <c r="G118" s="3" t="s">
        <v>161</v>
      </c>
      <c r="H118" s="3" t="s">
        <v>141</v>
      </c>
      <c r="I118" s="78">
        <v>4.5</v>
      </c>
      <c r="J118" s="4">
        <v>0</v>
      </c>
      <c r="K118" s="4">
        <v>2.097902097902098E-2</v>
      </c>
      <c r="L118" s="4">
        <v>0.46153846153846168</v>
      </c>
      <c r="M118" s="4">
        <v>0</v>
      </c>
      <c r="N118" s="4">
        <v>0.46153846153846168</v>
      </c>
      <c r="O118" s="4">
        <v>2.097902097902098E-2</v>
      </c>
      <c r="P118" s="4">
        <v>0</v>
      </c>
      <c r="Q118" s="4">
        <v>0</v>
      </c>
      <c r="R118" s="4">
        <v>4.195804195804196E-2</v>
      </c>
      <c r="S118" s="4">
        <v>0</v>
      </c>
      <c r="T118" s="4">
        <v>0</v>
      </c>
      <c r="U118" s="4">
        <v>0.44055944055944068</v>
      </c>
      <c r="V118" s="4">
        <v>0.44755244755244766</v>
      </c>
      <c r="W118" s="5"/>
      <c r="X118" s="3" t="s">
        <v>142</v>
      </c>
      <c r="Y118" s="80"/>
      <c r="Z118" s="144"/>
      <c r="AA118" s="144"/>
      <c r="AB118" s="143" t="s">
        <v>559</v>
      </c>
      <c r="AC118" s="145" t="s">
        <v>249</v>
      </c>
      <c r="AD118" s="79" t="s">
        <v>656</v>
      </c>
      <c r="AE118" s="80" t="s">
        <v>142</v>
      </c>
      <c r="AF118" s="81" t="s">
        <v>559</v>
      </c>
      <c r="AG118" s="79">
        <v>44286</v>
      </c>
    </row>
    <row r="119" spans="1:33" ht="15.5" x14ac:dyDescent="0.35">
      <c r="A119" s="3" t="s">
        <v>275</v>
      </c>
      <c r="B119" s="3" t="s">
        <v>276</v>
      </c>
      <c r="C119" s="3" t="s">
        <v>277</v>
      </c>
      <c r="D119" s="3" t="s">
        <v>189</v>
      </c>
      <c r="E119" s="6">
        <v>87016</v>
      </c>
      <c r="F119" s="3" t="s">
        <v>190</v>
      </c>
      <c r="G119" s="3" t="s">
        <v>161</v>
      </c>
      <c r="H119" s="3" t="s">
        <v>4</v>
      </c>
      <c r="I119" s="78">
        <v>32.482517482517501</v>
      </c>
      <c r="J119" s="4">
        <v>103.9790209790208</v>
      </c>
      <c r="K119" s="4">
        <v>8.104895104895105</v>
      </c>
      <c r="L119" s="4">
        <v>0.11888111888111888</v>
      </c>
      <c r="M119" s="4">
        <v>3.4965034965034968E-2</v>
      </c>
      <c r="N119" s="4">
        <v>0.35664335664335672</v>
      </c>
      <c r="O119" s="4">
        <v>111.88111888111878</v>
      </c>
      <c r="P119" s="4">
        <v>0</v>
      </c>
      <c r="Q119" s="4">
        <v>0</v>
      </c>
      <c r="R119" s="4">
        <v>2.097902097902098E-2</v>
      </c>
      <c r="S119" s="4">
        <v>6.993006993006993E-3</v>
      </c>
      <c r="T119" s="4">
        <v>0.19580419580419581</v>
      </c>
      <c r="U119" s="4">
        <v>112.01398601398593</v>
      </c>
      <c r="V119" s="4">
        <v>73.75524475524459</v>
      </c>
      <c r="W119" s="5">
        <v>505</v>
      </c>
      <c r="X119" s="3" t="s">
        <v>825</v>
      </c>
      <c r="Y119" s="80">
        <v>44909</v>
      </c>
      <c r="Z119" s="144" t="s">
        <v>701</v>
      </c>
      <c r="AA119" s="144" t="s">
        <v>240</v>
      </c>
      <c r="AB119" s="143" t="s">
        <v>539</v>
      </c>
      <c r="AC119" s="145" t="s">
        <v>144</v>
      </c>
      <c r="AD119" s="79" t="s">
        <v>592</v>
      </c>
      <c r="AE119" s="80" t="s">
        <v>142</v>
      </c>
      <c r="AF119" s="81" t="s">
        <v>539</v>
      </c>
      <c r="AG119" s="79">
        <v>44651</v>
      </c>
    </row>
    <row r="120" spans="1:33" ht="15.5" x14ac:dyDescent="0.35">
      <c r="A120" s="3" t="s">
        <v>349</v>
      </c>
      <c r="B120" s="3" t="s">
        <v>350</v>
      </c>
      <c r="C120" s="3" t="s">
        <v>351</v>
      </c>
      <c r="D120" s="3" t="s">
        <v>291</v>
      </c>
      <c r="E120" s="6">
        <v>74103</v>
      </c>
      <c r="F120" s="3" t="s">
        <v>220</v>
      </c>
      <c r="G120" s="3" t="s">
        <v>161</v>
      </c>
      <c r="H120" s="3" t="s">
        <v>141</v>
      </c>
      <c r="I120" s="78">
        <v>1.95132743362832</v>
      </c>
      <c r="J120" s="4">
        <v>0.88811188811188746</v>
      </c>
      <c r="K120" s="4">
        <v>0.60839160839160833</v>
      </c>
      <c r="L120" s="4">
        <v>1.1048951048951043</v>
      </c>
      <c r="M120" s="4">
        <v>0.5244755244755247</v>
      </c>
      <c r="N120" s="4">
        <v>2.3566433566433607</v>
      </c>
      <c r="O120" s="4">
        <v>0.74125874125874092</v>
      </c>
      <c r="P120" s="4">
        <v>1.3986013986013986E-2</v>
      </c>
      <c r="Q120" s="4">
        <v>1.3986013986013986E-2</v>
      </c>
      <c r="R120" s="4">
        <v>0.34965034965034969</v>
      </c>
      <c r="S120" s="4">
        <v>0.30069930069930073</v>
      </c>
      <c r="T120" s="4">
        <v>0.25174825174825188</v>
      </c>
      <c r="U120" s="4">
        <v>2.2237762237762269</v>
      </c>
      <c r="V120" s="4">
        <v>2.0419580419580434</v>
      </c>
      <c r="W120" s="5"/>
      <c r="X120" s="3" t="s">
        <v>142</v>
      </c>
      <c r="Y120" s="80"/>
      <c r="Z120" s="144"/>
      <c r="AA120" s="144"/>
      <c r="AB120" s="143" t="s">
        <v>239</v>
      </c>
      <c r="AC120" s="145" t="s">
        <v>240</v>
      </c>
      <c r="AD120" s="79" t="s">
        <v>624</v>
      </c>
      <c r="AE120" s="80" t="s">
        <v>142</v>
      </c>
      <c r="AF120" s="81" t="s">
        <v>239</v>
      </c>
      <c r="AG120" s="79">
        <v>44187</v>
      </c>
    </row>
    <row r="121" spans="1:33" ht="15.5" x14ac:dyDescent="0.35">
      <c r="A121" s="3" t="s">
        <v>408</v>
      </c>
      <c r="B121" s="3" t="s">
        <v>614</v>
      </c>
      <c r="C121" s="3" t="s">
        <v>409</v>
      </c>
      <c r="D121" s="3" t="s">
        <v>397</v>
      </c>
      <c r="E121" s="6">
        <v>84737</v>
      </c>
      <c r="F121" s="3" t="s">
        <v>295</v>
      </c>
      <c r="G121" s="3" t="s">
        <v>202</v>
      </c>
      <c r="H121" s="3" t="s">
        <v>141</v>
      </c>
      <c r="I121" s="78">
        <v>9.1098901098901095</v>
      </c>
      <c r="J121" s="4">
        <v>0.71328671328671334</v>
      </c>
      <c r="K121" s="4">
        <v>2.4825174825174825</v>
      </c>
      <c r="L121" s="4">
        <v>2.1958041958041963</v>
      </c>
      <c r="M121" s="4">
        <v>0.36363636363636365</v>
      </c>
      <c r="N121" s="4">
        <v>4.7272727272727266</v>
      </c>
      <c r="O121" s="4">
        <v>0.81818181818181812</v>
      </c>
      <c r="P121" s="4">
        <v>0.18881118881118883</v>
      </c>
      <c r="Q121" s="4">
        <v>2.097902097902098E-2</v>
      </c>
      <c r="R121" s="4">
        <v>1.5454545454545454</v>
      </c>
      <c r="S121" s="4">
        <v>0.65034965034965042</v>
      </c>
      <c r="T121" s="4">
        <v>0.20979020979020982</v>
      </c>
      <c r="U121" s="4">
        <v>3.3496503496503491</v>
      </c>
      <c r="V121" s="4">
        <v>5.1888111888111901</v>
      </c>
      <c r="W121" s="5"/>
      <c r="X121" s="3" t="s">
        <v>396</v>
      </c>
      <c r="Y121" s="80"/>
      <c r="Z121" s="144"/>
      <c r="AA121" s="144"/>
      <c r="AB121" s="143" t="s">
        <v>559</v>
      </c>
      <c r="AC121" s="145" t="s">
        <v>600</v>
      </c>
      <c r="AD121" s="79" t="s">
        <v>565</v>
      </c>
      <c r="AE121" s="80" t="s">
        <v>396</v>
      </c>
      <c r="AF121" s="81" t="s">
        <v>239</v>
      </c>
      <c r="AG121" s="79">
        <v>43358</v>
      </c>
    </row>
    <row r="122" spans="1:33" ht="15.5" x14ac:dyDescent="0.35">
      <c r="A122" s="3" t="s">
        <v>398</v>
      </c>
      <c r="B122" s="3" t="s">
        <v>399</v>
      </c>
      <c r="C122" s="3" t="s">
        <v>400</v>
      </c>
      <c r="D122" s="3" t="s">
        <v>294</v>
      </c>
      <c r="E122" s="6">
        <v>89512</v>
      </c>
      <c r="F122" s="3" t="s">
        <v>295</v>
      </c>
      <c r="G122" s="3" t="s">
        <v>202</v>
      </c>
      <c r="H122" s="3" t="s">
        <v>141</v>
      </c>
      <c r="I122" s="78">
        <v>10.8780487804878</v>
      </c>
      <c r="J122" s="4">
        <v>0.36363636363636365</v>
      </c>
      <c r="K122" s="4">
        <v>3.0629370629370634</v>
      </c>
      <c r="L122" s="4">
        <v>2.8111888111888104</v>
      </c>
      <c r="M122" s="4">
        <v>3.8951048951048985</v>
      </c>
      <c r="N122" s="4">
        <v>9.2167832167832149</v>
      </c>
      <c r="O122" s="4">
        <v>0.56643356643356646</v>
      </c>
      <c r="P122" s="4">
        <v>0.34965034965034969</v>
      </c>
      <c r="Q122" s="4">
        <v>0</v>
      </c>
      <c r="R122" s="4">
        <v>2.7482517482517488</v>
      </c>
      <c r="S122" s="4">
        <v>0.35664335664335667</v>
      </c>
      <c r="T122" s="4">
        <v>0.76923076923076927</v>
      </c>
      <c r="U122" s="4">
        <v>6.2587412587412619</v>
      </c>
      <c r="V122" s="4">
        <v>9.4195804195804165</v>
      </c>
      <c r="W122" s="5"/>
      <c r="X122" s="3" t="s">
        <v>825</v>
      </c>
      <c r="Y122" s="80">
        <v>44916</v>
      </c>
      <c r="Z122" s="144" t="s">
        <v>559</v>
      </c>
      <c r="AA122" s="144" t="s">
        <v>240</v>
      </c>
      <c r="AB122" s="143" t="s">
        <v>559</v>
      </c>
      <c r="AC122" s="145" t="s">
        <v>600</v>
      </c>
      <c r="AD122" s="79" t="s">
        <v>610</v>
      </c>
      <c r="AE122" s="80" t="s">
        <v>142</v>
      </c>
      <c r="AF122" s="81" t="s">
        <v>239</v>
      </c>
      <c r="AG122" s="79">
        <v>44119</v>
      </c>
    </row>
    <row r="123" spans="1:33" ht="15.5" x14ac:dyDescent="0.35">
      <c r="A123" s="3" t="s">
        <v>21</v>
      </c>
      <c r="B123" s="3" t="s">
        <v>328</v>
      </c>
      <c r="C123" s="3" t="s">
        <v>251</v>
      </c>
      <c r="D123" s="3" t="s">
        <v>152</v>
      </c>
      <c r="E123" s="6">
        <v>78046</v>
      </c>
      <c r="F123" s="3" t="s">
        <v>553</v>
      </c>
      <c r="G123" s="3" t="s">
        <v>140</v>
      </c>
      <c r="H123" s="3" t="s">
        <v>141</v>
      </c>
      <c r="I123" s="78">
        <v>42.466353677621299</v>
      </c>
      <c r="J123" s="4">
        <v>53.608391608391486</v>
      </c>
      <c r="K123" s="4">
        <v>5.8111888111888108</v>
      </c>
      <c r="L123" s="4">
        <v>35.692307692307708</v>
      </c>
      <c r="M123" s="4">
        <v>101.31468531468529</v>
      </c>
      <c r="N123" s="4">
        <v>59.21678321678322</v>
      </c>
      <c r="O123" s="4">
        <v>110.65034965034961</v>
      </c>
      <c r="P123" s="4">
        <v>8.06993006993007</v>
      </c>
      <c r="Q123" s="4">
        <v>18.489510489510501</v>
      </c>
      <c r="R123" s="4">
        <v>8.44055944055944</v>
      </c>
      <c r="S123" s="4">
        <v>4.1258741258741249</v>
      </c>
      <c r="T123" s="4">
        <v>6.7482517482517492</v>
      </c>
      <c r="U123" s="4">
        <v>177.11188811188828</v>
      </c>
      <c r="V123" s="4">
        <v>120.65034965034968</v>
      </c>
      <c r="W123" s="5"/>
      <c r="X123" s="3" t="s">
        <v>142</v>
      </c>
      <c r="Y123" s="80"/>
      <c r="Z123" s="80"/>
      <c r="AA123" s="80"/>
      <c r="AB123" s="7" t="s">
        <v>539</v>
      </c>
      <c r="AC123" s="3" t="s">
        <v>144</v>
      </c>
      <c r="AD123" s="79" t="s">
        <v>546</v>
      </c>
      <c r="AE123" s="80" t="s">
        <v>142</v>
      </c>
      <c r="AF123" s="81" t="s">
        <v>539</v>
      </c>
      <c r="AG123" s="79">
        <v>44230</v>
      </c>
    </row>
    <row r="124" spans="1:33" ht="15.5" x14ac:dyDescent="0.35">
      <c r="A124" s="3" t="s">
        <v>156</v>
      </c>
      <c r="B124" s="3" t="s">
        <v>157</v>
      </c>
      <c r="C124" s="3" t="s">
        <v>158</v>
      </c>
      <c r="D124" s="3" t="s">
        <v>159</v>
      </c>
      <c r="E124" s="6">
        <v>71483</v>
      </c>
      <c r="F124" s="3" t="s">
        <v>160</v>
      </c>
      <c r="G124" s="3" t="s">
        <v>140</v>
      </c>
      <c r="H124" s="3" t="s">
        <v>4</v>
      </c>
      <c r="I124" s="78">
        <v>58.210716435881999</v>
      </c>
      <c r="J124" s="4">
        <v>992.81118881119278</v>
      </c>
      <c r="K124" s="4">
        <v>38.972027972027952</v>
      </c>
      <c r="L124" s="4">
        <v>58.321678321678299</v>
      </c>
      <c r="M124" s="4">
        <v>61.006993006992964</v>
      </c>
      <c r="N124" s="4">
        <v>165.28671328671339</v>
      </c>
      <c r="O124" s="4">
        <v>985.82517482517926</v>
      </c>
      <c r="P124" s="4">
        <v>0</v>
      </c>
      <c r="Q124" s="4">
        <v>0</v>
      </c>
      <c r="R124" s="4">
        <v>72.139860139860076</v>
      </c>
      <c r="S124" s="4">
        <v>25.482517482517487</v>
      </c>
      <c r="T124" s="4">
        <v>43.14685314685314</v>
      </c>
      <c r="U124" s="4">
        <v>1010.3426573426623</v>
      </c>
      <c r="V124" s="4">
        <v>793.43356643357151</v>
      </c>
      <c r="W124" s="5">
        <v>946</v>
      </c>
      <c r="X124" s="3" t="s">
        <v>142</v>
      </c>
      <c r="Y124" s="80"/>
      <c r="Z124" s="80"/>
      <c r="AA124" s="80"/>
      <c r="AB124" s="135" t="s">
        <v>539</v>
      </c>
      <c r="AC124" s="135" t="s">
        <v>144</v>
      </c>
      <c r="AD124" s="80" t="s">
        <v>542</v>
      </c>
      <c r="AE124" s="80" t="s">
        <v>142</v>
      </c>
      <c r="AF124" s="80" t="s">
        <v>539</v>
      </c>
      <c r="AG124" s="80">
        <v>44127</v>
      </c>
    </row>
    <row r="125" spans="1:33" ht="15.5" x14ac:dyDescent="0.35">
      <c r="A125" s="3" t="s">
        <v>324</v>
      </c>
      <c r="B125" s="3" t="s">
        <v>325</v>
      </c>
      <c r="C125" s="3" t="s">
        <v>326</v>
      </c>
      <c r="D125" s="3" t="s">
        <v>327</v>
      </c>
      <c r="E125" s="6">
        <v>2863</v>
      </c>
      <c r="F125" s="3" t="s">
        <v>269</v>
      </c>
      <c r="G125" s="3" t="s">
        <v>202</v>
      </c>
      <c r="H125" s="3" t="s">
        <v>4</v>
      </c>
      <c r="I125" s="78">
        <v>31.026515151515198</v>
      </c>
      <c r="J125" s="4">
        <v>35.916083916083863</v>
      </c>
      <c r="K125" s="4">
        <v>23.58741258741258</v>
      </c>
      <c r="L125" s="4">
        <v>2.7972027972027972E-2</v>
      </c>
      <c r="M125" s="4">
        <v>6.993006993006993E-3</v>
      </c>
      <c r="N125" s="4">
        <v>15.223776223776222</v>
      </c>
      <c r="O125" s="4">
        <v>44.314685314685221</v>
      </c>
      <c r="P125" s="4">
        <v>0</v>
      </c>
      <c r="Q125" s="4">
        <v>0</v>
      </c>
      <c r="R125" s="4">
        <v>4.13986013986014</v>
      </c>
      <c r="S125" s="4">
        <v>0.21678321678321677</v>
      </c>
      <c r="T125" s="4">
        <v>2.9020979020979021</v>
      </c>
      <c r="U125" s="4">
        <v>52.279720279720159</v>
      </c>
      <c r="V125" s="4">
        <v>41.958041958041861</v>
      </c>
      <c r="W125" s="5"/>
      <c r="X125" s="3" t="s">
        <v>142</v>
      </c>
      <c r="Y125" s="80"/>
      <c r="Z125" s="80"/>
      <c r="AA125" s="80"/>
      <c r="AB125" s="7" t="s">
        <v>559</v>
      </c>
      <c r="AC125" s="3" t="s">
        <v>144</v>
      </c>
      <c r="AD125" s="79" t="s">
        <v>594</v>
      </c>
      <c r="AE125" s="80" t="s">
        <v>142</v>
      </c>
      <c r="AF125" s="81" t="s">
        <v>559</v>
      </c>
      <c r="AG125" s="79">
        <v>44294</v>
      </c>
    </row>
    <row r="126" spans="1:33" ht="15.5" x14ac:dyDescent="0.35">
      <c r="A126" s="82"/>
      <c r="B126" s="82"/>
      <c r="C126" s="82"/>
      <c r="D126" s="82"/>
      <c r="E126" s="83"/>
      <c r="F126" s="82"/>
      <c r="G126" s="82"/>
      <c r="H126" s="82"/>
      <c r="I126" s="84"/>
      <c r="J126" s="85"/>
      <c r="K126" s="85"/>
      <c r="L126" s="85"/>
      <c r="M126" s="85"/>
      <c r="N126" s="85"/>
      <c r="O126" s="85"/>
      <c r="P126" s="85"/>
      <c r="Q126" s="85"/>
      <c r="R126" s="85"/>
      <c r="S126" s="85"/>
      <c r="T126" s="85"/>
      <c r="U126" s="85"/>
      <c r="V126" s="85"/>
      <c r="W126" s="86"/>
      <c r="X126" s="82"/>
      <c r="Y126" s="82"/>
      <c r="Z126" s="82"/>
      <c r="AA126" s="82"/>
      <c r="AB126" s="87"/>
      <c r="AC126" s="82"/>
      <c r="AD126" s="88"/>
      <c r="AE126" s="89"/>
      <c r="AF126" s="90"/>
      <c r="AG126" s="88"/>
    </row>
    <row r="127" spans="1:33" ht="15.5" x14ac:dyDescent="0.35">
      <c r="A127" s="91" t="s">
        <v>823</v>
      </c>
      <c r="B127" s="82"/>
      <c r="C127" s="82"/>
      <c r="D127" s="82"/>
      <c r="E127" s="83"/>
      <c r="F127" s="82"/>
      <c r="G127" s="82"/>
      <c r="H127" s="82"/>
      <c r="I127" s="84"/>
      <c r="J127" s="85"/>
      <c r="K127" s="85"/>
      <c r="L127" s="85"/>
      <c r="M127" s="85"/>
      <c r="N127" s="85"/>
      <c r="O127" s="85"/>
      <c r="P127" s="85"/>
      <c r="Q127" s="85"/>
      <c r="R127" s="85"/>
      <c r="S127" s="85"/>
      <c r="T127" s="85"/>
      <c r="U127" s="85"/>
      <c r="V127" s="85"/>
      <c r="W127" s="86"/>
      <c r="X127" s="82"/>
      <c r="Y127" s="82"/>
      <c r="Z127" s="82"/>
      <c r="AA127" s="82"/>
      <c r="AB127" s="87"/>
      <c r="AC127" s="82"/>
      <c r="AD127" s="88"/>
      <c r="AE127" s="89"/>
      <c r="AF127" s="90"/>
      <c r="AG127" s="88"/>
    </row>
    <row r="128" spans="1:33" ht="15.5" x14ac:dyDescent="0.35">
      <c r="A128" s="91" t="s">
        <v>824</v>
      </c>
      <c r="B128" s="91"/>
      <c r="C128" s="82"/>
      <c r="D128" s="91"/>
      <c r="E128" s="91"/>
      <c r="F128" s="92"/>
      <c r="G128" s="93"/>
      <c r="H128" s="94"/>
      <c r="I128" s="91"/>
      <c r="J128" s="91"/>
      <c r="K128" s="91"/>
      <c r="L128" s="91"/>
      <c r="M128" s="92"/>
      <c r="N128" s="95"/>
      <c r="O128" s="95"/>
      <c r="P128" s="95"/>
      <c r="Q128" s="95"/>
      <c r="R128" s="95"/>
      <c r="S128" s="95"/>
      <c r="T128" s="95"/>
      <c r="U128" s="95"/>
      <c r="V128" s="95"/>
      <c r="W128" s="95"/>
      <c r="X128" s="95"/>
      <c r="Y128" s="95"/>
      <c r="Z128" s="95"/>
      <c r="AA128" s="95"/>
      <c r="AB128" s="95"/>
      <c r="AC128" s="95"/>
      <c r="AD128" s="95"/>
      <c r="AE128" s="95"/>
      <c r="AF128" s="95"/>
      <c r="AG128" s="95"/>
    </row>
    <row r="129" spans="1:5" x14ac:dyDescent="0.35">
      <c r="C129" s="97"/>
    </row>
    <row r="130" spans="1:5" x14ac:dyDescent="0.35">
      <c r="A130" s="161" t="s">
        <v>700</v>
      </c>
      <c r="B130" s="161"/>
      <c r="C130" s="161"/>
      <c r="D130" s="161"/>
      <c r="E130" s="161"/>
    </row>
    <row r="131" spans="1:5" x14ac:dyDescent="0.35">
      <c r="A131" s="161"/>
      <c r="B131" s="161"/>
      <c r="C131" s="161"/>
      <c r="D131" s="161"/>
      <c r="E131" s="161"/>
    </row>
    <row r="132" spans="1:5" ht="15.5" x14ac:dyDescent="0.35">
      <c r="A132" s="96" t="s">
        <v>830</v>
      </c>
    </row>
  </sheetData>
  <mergeCells count="16">
    <mergeCell ref="A130:E131"/>
    <mergeCell ref="A1:D1"/>
    <mergeCell ref="A2:D2"/>
    <mergeCell ref="A3:D3"/>
    <mergeCell ref="E3:H3"/>
    <mergeCell ref="N5:Q5"/>
    <mergeCell ref="R5:U5"/>
    <mergeCell ref="W5:AG5"/>
    <mergeCell ref="M3:P3"/>
    <mergeCell ref="I3:L3"/>
    <mergeCell ref="Q3:T3"/>
    <mergeCell ref="U3:X3"/>
    <mergeCell ref="AB3:AE3"/>
    <mergeCell ref="AF3:AG3"/>
    <mergeCell ref="A4:AG4"/>
    <mergeCell ref="J5:M5"/>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74DC-734F-4737-BEC3-D510CB63BF98}">
  <dimension ref="A1:F22"/>
  <sheetViews>
    <sheetView workbookViewId="0">
      <selection activeCell="F27" sqref="F27"/>
    </sheetView>
  </sheetViews>
  <sheetFormatPr defaultRowHeight="14.5" x14ac:dyDescent="0.35"/>
  <cols>
    <col min="1" max="1" width="45.54296875" customWidth="1"/>
    <col min="2" max="2" width="19" customWidth="1"/>
  </cols>
  <sheetData>
    <row r="1" spans="1:6" ht="26" x14ac:dyDescent="0.35">
      <c r="A1" s="162" t="s">
        <v>42</v>
      </c>
      <c r="B1" s="162"/>
      <c r="C1" s="162"/>
      <c r="D1" s="162"/>
      <c r="E1" s="162"/>
      <c r="F1" s="162"/>
    </row>
    <row r="3" spans="1:6" ht="15" customHeight="1" x14ac:dyDescent="0.35">
      <c r="A3" s="164" t="s">
        <v>826</v>
      </c>
      <c r="B3" s="164"/>
      <c r="C3" s="164"/>
      <c r="D3" s="164"/>
      <c r="E3" s="164"/>
    </row>
    <row r="4" spans="1:6" x14ac:dyDescent="0.35">
      <c r="A4" s="139" t="s">
        <v>684</v>
      </c>
      <c r="B4" s="139" t="s">
        <v>685</v>
      </c>
    </row>
    <row r="5" spans="1:6" ht="15" thickBot="1" x14ac:dyDescent="0.4">
      <c r="A5" s="120" t="s">
        <v>686</v>
      </c>
      <c r="B5" s="121">
        <v>48</v>
      </c>
    </row>
    <row r="6" spans="1:6" ht="15" thickTop="1" x14ac:dyDescent="0.35">
      <c r="A6" s="122" t="s">
        <v>687</v>
      </c>
      <c r="B6" s="123">
        <v>15</v>
      </c>
    </row>
    <row r="7" spans="1:6" x14ac:dyDescent="0.35">
      <c r="A7" s="124" t="s">
        <v>688</v>
      </c>
      <c r="B7" s="140">
        <v>4</v>
      </c>
    </row>
    <row r="8" spans="1:6" x14ac:dyDescent="0.35">
      <c r="A8" s="124" t="s">
        <v>689</v>
      </c>
      <c r="B8" s="140">
        <v>11</v>
      </c>
    </row>
    <row r="9" spans="1:6" x14ac:dyDescent="0.35">
      <c r="A9" s="122" t="s">
        <v>690</v>
      </c>
      <c r="B9" s="122">
        <v>15</v>
      </c>
    </row>
    <row r="10" spans="1:6" x14ac:dyDescent="0.35">
      <c r="A10" s="125" t="s">
        <v>691</v>
      </c>
      <c r="B10" s="126">
        <v>5</v>
      </c>
    </row>
    <row r="11" spans="1:6" x14ac:dyDescent="0.35">
      <c r="A11" s="125" t="s">
        <v>693</v>
      </c>
      <c r="B11" s="126">
        <v>3</v>
      </c>
    </row>
    <row r="12" spans="1:6" x14ac:dyDescent="0.35">
      <c r="A12" s="125" t="s">
        <v>692</v>
      </c>
      <c r="B12" s="126">
        <v>2</v>
      </c>
    </row>
    <row r="13" spans="1:6" x14ac:dyDescent="0.35">
      <c r="A13" s="125" t="s">
        <v>694</v>
      </c>
      <c r="B13" s="126">
        <v>1</v>
      </c>
    </row>
    <row r="14" spans="1:6" x14ac:dyDescent="0.35">
      <c r="A14" s="125" t="s">
        <v>698</v>
      </c>
      <c r="B14" s="126">
        <v>1</v>
      </c>
    </row>
    <row r="15" spans="1:6" x14ac:dyDescent="0.35">
      <c r="A15" s="125" t="s">
        <v>695</v>
      </c>
      <c r="B15" s="126">
        <v>1</v>
      </c>
    </row>
    <row r="16" spans="1:6" x14ac:dyDescent="0.35">
      <c r="A16" s="125" t="s">
        <v>696</v>
      </c>
      <c r="B16" s="126">
        <v>1</v>
      </c>
    </row>
    <row r="17" spans="1:2" x14ac:dyDescent="0.35">
      <c r="A17" s="125" t="s">
        <v>697</v>
      </c>
      <c r="B17" s="126">
        <v>1</v>
      </c>
    </row>
    <row r="19" spans="1:2" x14ac:dyDescent="0.35">
      <c r="A19" s="165" t="s">
        <v>699</v>
      </c>
      <c r="B19" s="165"/>
    </row>
    <row r="20" spans="1:2" x14ac:dyDescent="0.35">
      <c r="A20" s="165"/>
      <c r="B20" s="165"/>
    </row>
    <row r="21" spans="1:2" x14ac:dyDescent="0.35">
      <c r="A21" s="165"/>
      <c r="B21" s="165"/>
    </row>
    <row r="22" spans="1:2" x14ac:dyDescent="0.35">
      <c r="A22" s="165"/>
      <c r="B22" s="165"/>
    </row>
  </sheetData>
  <mergeCells count="3">
    <mergeCell ref="A1:F1"/>
    <mergeCell ref="A3:E3"/>
    <mergeCell ref="A19:B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83C8-77E4-405C-BB0D-E081121B3E23}">
  <dimension ref="A1:BD197"/>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26953125" style="8"/>
  </cols>
  <sheetData>
    <row r="1" spans="1:50" ht="26.25" customHeight="1" thickBot="1" x14ac:dyDescent="0.4">
      <c r="A1" s="98" t="s">
        <v>657</v>
      </c>
      <c r="B1" s="98"/>
      <c r="C1" s="99"/>
      <c r="D1" s="100"/>
      <c r="E1" s="100"/>
      <c r="F1" s="100"/>
      <c r="G1" s="100"/>
      <c r="H1" s="101"/>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10.15" customHeight="1" thickBot="1" x14ac:dyDescent="0.4">
      <c r="A2" s="169" t="s">
        <v>658</v>
      </c>
      <c r="B2" s="170"/>
      <c r="C2" s="170"/>
      <c r="D2" s="170"/>
      <c r="E2" s="170"/>
      <c r="F2" s="170"/>
      <c r="G2" s="170"/>
      <c r="H2" s="171"/>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5.5" thickBot="1" x14ac:dyDescent="0.4">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5.5" thickBot="1" x14ac:dyDescent="0.4">
      <c r="A4" s="166" t="s">
        <v>659</v>
      </c>
      <c r="B4" s="167"/>
      <c r="C4" s="167"/>
      <c r="D4" s="168"/>
      <c r="I4" s="62"/>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75" customHeight="1" thickBot="1" x14ac:dyDescent="0.4">
      <c r="A5" s="98" t="s">
        <v>660</v>
      </c>
      <c r="B5" s="102" t="s">
        <v>661</v>
      </c>
      <c r="C5" s="102" t="s">
        <v>662</v>
      </c>
      <c r="D5" s="102" t="s">
        <v>663</v>
      </c>
      <c r="I5" s="62"/>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65" customHeight="1" thickBot="1" x14ac:dyDescent="0.4">
      <c r="A6" s="103" t="s">
        <v>664</v>
      </c>
      <c r="B6" s="104">
        <v>55</v>
      </c>
      <c r="C6" s="104">
        <v>12.36</v>
      </c>
      <c r="D6" s="104">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5.5" thickBot="1" x14ac:dyDescent="0.4">
      <c r="A7" s="103" t="s">
        <v>665</v>
      </c>
      <c r="B7" s="104">
        <v>9</v>
      </c>
      <c r="C7" s="104">
        <v>40.78</v>
      </c>
      <c r="D7" s="104">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5.5" thickBot="1" x14ac:dyDescent="0.4">
      <c r="A8" s="103" t="s">
        <v>666</v>
      </c>
      <c r="B8" s="104">
        <v>235</v>
      </c>
      <c r="C8" s="104">
        <v>13.41</v>
      </c>
      <c r="D8" s="104">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46.9" customHeight="1" thickBot="1" x14ac:dyDescent="0.4">
      <c r="A9" s="105" t="s">
        <v>667</v>
      </c>
      <c r="B9" s="104">
        <v>13</v>
      </c>
      <c r="C9" s="104">
        <v>17.850000000000001</v>
      </c>
      <c r="D9" s="104">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5.5" thickBot="1" x14ac:dyDescent="0.4">
      <c r="A10" s="103" t="s">
        <v>668</v>
      </c>
      <c r="B10" s="104">
        <v>1</v>
      </c>
      <c r="C10" s="104">
        <v>22</v>
      </c>
      <c r="D10" s="104">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5.5" thickBot="1" x14ac:dyDescent="0.4">
      <c r="A11" s="106" t="s">
        <v>669</v>
      </c>
      <c r="B11" s="107">
        <v>313</v>
      </c>
      <c r="C11" s="107">
        <v>14.23</v>
      </c>
      <c r="D11" s="107">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35">
      <c r="A12" s="10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35">
      <c r="A13" s="172" t="s">
        <v>670</v>
      </c>
      <c r="B13" s="172"/>
      <c r="C13" s="172"/>
      <c r="D13" s="172"/>
      <c r="E13" s="172"/>
      <c r="F13" s="172"/>
      <c r="G13" s="172"/>
      <c r="H13" s="172"/>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5.5" thickBot="1" x14ac:dyDescent="0.4">
      <c r="A14" s="10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29.25" customHeight="1" thickBot="1" x14ac:dyDescent="0.4">
      <c r="A15" s="166" t="s">
        <v>671</v>
      </c>
      <c r="B15" s="167"/>
      <c r="C15" s="167"/>
      <c r="D15" s="16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48" customHeight="1" thickBot="1" x14ac:dyDescent="0.4">
      <c r="A16" s="98" t="s">
        <v>660</v>
      </c>
      <c r="B16" s="102" t="s">
        <v>661</v>
      </c>
      <c r="C16" s="102" t="s">
        <v>662</v>
      </c>
      <c r="D16" s="102" t="s">
        <v>663</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5.5" thickBot="1" x14ac:dyDescent="0.4">
      <c r="A17" s="103" t="s">
        <v>664</v>
      </c>
      <c r="B17" s="104">
        <v>41</v>
      </c>
      <c r="C17" s="104">
        <v>14.46</v>
      </c>
      <c r="D17" s="104">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5.5" thickBot="1" x14ac:dyDescent="0.4">
      <c r="A18" s="103" t="s">
        <v>665</v>
      </c>
      <c r="B18" s="104">
        <v>10</v>
      </c>
      <c r="C18" s="104">
        <v>26.3</v>
      </c>
      <c r="D18" s="104">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5.5" thickBot="1" x14ac:dyDescent="0.4">
      <c r="A19" s="103" t="s">
        <v>666</v>
      </c>
      <c r="B19" s="104">
        <v>231</v>
      </c>
      <c r="C19" s="104">
        <v>10.48</v>
      </c>
      <c r="D19" s="104">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45" customHeight="1" thickBot="1" x14ac:dyDescent="0.4">
      <c r="A20" s="105" t="s">
        <v>667</v>
      </c>
      <c r="B20" s="104">
        <v>12</v>
      </c>
      <c r="C20" s="104">
        <v>20.83</v>
      </c>
      <c r="D20" s="104">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5.5" thickBot="1" x14ac:dyDescent="0.4">
      <c r="A21" s="103" t="s">
        <v>668</v>
      </c>
      <c r="B21" s="104">
        <v>2</v>
      </c>
      <c r="C21" s="104">
        <v>11</v>
      </c>
      <c r="D21" s="104">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5.5" thickBot="1" x14ac:dyDescent="0.4">
      <c r="A22" s="106" t="s">
        <v>669</v>
      </c>
      <c r="B22" s="107">
        <v>296</v>
      </c>
      <c r="C22" s="107">
        <v>11.99</v>
      </c>
      <c r="D22" s="107">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A24" s="172" t="s">
        <v>672</v>
      </c>
      <c r="B24" s="172"/>
      <c r="C24" s="172"/>
      <c r="D24" s="172"/>
      <c r="E24" s="172"/>
      <c r="F24" s="172"/>
      <c r="G24" s="172"/>
      <c r="H24" s="172"/>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5.5" thickBot="1" x14ac:dyDescent="0.4">
      <c r="A25" s="109"/>
      <c r="B25" s="109"/>
      <c r="C25" s="109"/>
      <c r="D25" s="109"/>
      <c r="E25" s="109"/>
      <c r="F25" s="109"/>
      <c r="G25" s="109"/>
      <c r="H25" s="109"/>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4">
      <c r="A26" s="166" t="s">
        <v>673</v>
      </c>
      <c r="B26" s="167"/>
      <c r="C26" s="167"/>
      <c r="D26" s="16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45.75" customHeight="1" thickBot="1" x14ac:dyDescent="0.4">
      <c r="A27" s="98" t="s">
        <v>660</v>
      </c>
      <c r="B27" s="102" t="s">
        <v>661</v>
      </c>
      <c r="C27" s="102" t="s">
        <v>662</v>
      </c>
      <c r="D27" s="102" t="s">
        <v>663</v>
      </c>
      <c r="E27" s="110"/>
      <c r="F27" s="111"/>
      <c r="G27" s="111"/>
      <c r="H27" s="111"/>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5.5" thickBot="1" x14ac:dyDescent="0.4">
      <c r="A28" s="103" t="s">
        <v>664</v>
      </c>
      <c r="B28" s="104">
        <v>52</v>
      </c>
      <c r="C28" s="112">
        <v>9.884615385</v>
      </c>
      <c r="D28" s="112">
        <v>11.42222222</v>
      </c>
      <c r="E28" s="113"/>
      <c r="F28" s="114"/>
      <c r="G28" s="114"/>
      <c r="H28" s="114"/>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5.5" thickBot="1" x14ac:dyDescent="0.4">
      <c r="A29" s="103" t="s">
        <v>665</v>
      </c>
      <c r="B29" s="104">
        <v>5</v>
      </c>
      <c r="C29" s="112">
        <v>15.2</v>
      </c>
      <c r="D29" s="112">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thickBot="1" x14ac:dyDescent="0.4">
      <c r="A30" s="103" t="s">
        <v>666</v>
      </c>
      <c r="B30" s="104">
        <v>111</v>
      </c>
      <c r="C30" s="112">
        <v>7.4864864860000004</v>
      </c>
      <c r="D30" s="112">
        <v>7.6944444440000002</v>
      </c>
      <c r="E30" s="110"/>
      <c r="F30" s="111"/>
      <c r="G30" s="111"/>
      <c r="H30" s="111"/>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52.4" customHeight="1" thickBot="1" x14ac:dyDescent="0.4">
      <c r="A31" s="105" t="s">
        <v>667</v>
      </c>
      <c r="B31" s="104">
        <v>19</v>
      </c>
      <c r="C31" s="112">
        <v>7.0526315789999998</v>
      </c>
      <c r="D31" s="112">
        <v>7.4444444440000002</v>
      </c>
      <c r="E31" s="115"/>
      <c r="F31" s="115"/>
      <c r="G31" s="115"/>
      <c r="H31" s="115"/>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thickBot="1" x14ac:dyDescent="0.4">
      <c r="A32" s="103" t="s">
        <v>668</v>
      </c>
      <c r="B32" s="104">
        <v>39</v>
      </c>
      <c r="C32" s="112">
        <v>17.410256409999999</v>
      </c>
      <c r="D32" s="112">
        <v>19.399999999999999</v>
      </c>
      <c r="E32" s="116"/>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5.5" thickBot="1" x14ac:dyDescent="0.4">
      <c r="A33" s="106" t="s">
        <v>669</v>
      </c>
      <c r="B33" s="107">
        <v>226</v>
      </c>
      <c r="C33" s="117">
        <v>11.406797971999998</v>
      </c>
      <c r="D33" s="117">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35">
      <c r="A35" s="172" t="s">
        <v>674</v>
      </c>
      <c r="B35" s="172"/>
      <c r="C35" s="172"/>
      <c r="D35" s="172"/>
      <c r="E35" s="172"/>
      <c r="F35" s="172"/>
      <c r="G35" s="172"/>
      <c r="H35" s="172"/>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5">
      <c r="A36" s="109" t="s">
        <v>675</v>
      </c>
      <c r="B36" s="109"/>
      <c r="C36" s="109"/>
      <c r="D36" s="109"/>
      <c r="E36" s="109"/>
      <c r="F36" s="109"/>
      <c r="G36" s="109"/>
      <c r="H36" s="109"/>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5.5" thickBot="1" x14ac:dyDescent="0.4">
      <c r="A37" s="109"/>
      <c r="B37" s="109"/>
      <c r="C37" s="109"/>
      <c r="D37" s="109"/>
      <c r="E37" s="109"/>
      <c r="F37" s="109"/>
      <c r="G37" s="109"/>
      <c r="H37" s="109"/>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26.25" customHeight="1" thickBot="1" x14ac:dyDescent="0.4">
      <c r="A38" s="166" t="s">
        <v>676</v>
      </c>
      <c r="B38" s="167"/>
      <c r="C38" s="167"/>
      <c r="D38" s="168"/>
      <c r="E38" s="109"/>
      <c r="F38" s="109"/>
      <c r="G38" s="109"/>
      <c r="H38" s="109"/>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48" customHeight="1" thickBot="1" x14ac:dyDescent="0.4">
      <c r="A39" s="98" t="s">
        <v>660</v>
      </c>
      <c r="B39" s="102" t="s">
        <v>661</v>
      </c>
      <c r="C39" s="102" t="s">
        <v>662</v>
      </c>
      <c r="D39" s="102" t="s">
        <v>663</v>
      </c>
      <c r="E39" s="109"/>
      <c r="F39" s="109"/>
      <c r="G39" s="109"/>
      <c r="H39" s="109"/>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5" thickBot="1" x14ac:dyDescent="0.4">
      <c r="A40" s="103" t="s">
        <v>664</v>
      </c>
      <c r="B40" s="104">
        <v>59</v>
      </c>
      <c r="C40" s="112">
        <v>11.78</v>
      </c>
      <c r="D40" s="112">
        <v>35</v>
      </c>
      <c r="E40" s="109"/>
      <c r="F40" s="109"/>
      <c r="G40" s="109"/>
      <c r="H40" s="109"/>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5.5" thickBot="1" x14ac:dyDescent="0.4">
      <c r="A41" s="103" t="s">
        <v>665</v>
      </c>
      <c r="B41" s="104">
        <v>13</v>
      </c>
      <c r="C41" s="112">
        <v>17.079999999999998</v>
      </c>
      <c r="D41" s="112">
        <v>64.540000000000006</v>
      </c>
      <c r="E41" s="109"/>
      <c r="F41" s="109"/>
      <c r="G41" s="109"/>
      <c r="H41" s="109"/>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5" thickBot="1" x14ac:dyDescent="0.4">
      <c r="A42" s="103" t="s">
        <v>666</v>
      </c>
      <c r="B42" s="104">
        <v>146</v>
      </c>
      <c r="C42" s="112">
        <v>10.210000000000001</v>
      </c>
      <c r="D42" s="112">
        <v>18.420000000000002</v>
      </c>
      <c r="E42" s="109"/>
      <c r="F42" s="109"/>
      <c r="G42" s="109"/>
      <c r="H42" s="109"/>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44.65" customHeight="1" thickBot="1" x14ac:dyDescent="0.4">
      <c r="A43" s="105" t="s">
        <v>667</v>
      </c>
      <c r="B43" s="104">
        <v>32</v>
      </c>
      <c r="C43" s="112">
        <v>4.91</v>
      </c>
      <c r="D43" s="112">
        <v>9.9700000000000006</v>
      </c>
      <c r="E43" s="109"/>
      <c r="F43" s="109"/>
      <c r="G43" s="109"/>
      <c r="H43" s="109"/>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5" thickBot="1" x14ac:dyDescent="0.4">
      <c r="A44" s="103" t="s">
        <v>668</v>
      </c>
      <c r="B44" s="104">
        <v>61</v>
      </c>
      <c r="C44" s="112">
        <v>50.8</v>
      </c>
      <c r="D44" s="112">
        <v>87.23</v>
      </c>
      <c r="E44" s="109"/>
      <c r="F44" s="109"/>
      <c r="G44" s="109"/>
      <c r="H44" s="109"/>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5.5" thickBot="1" x14ac:dyDescent="0.4">
      <c r="A45" s="106" t="s">
        <v>669</v>
      </c>
      <c r="B45" s="107">
        <v>311</v>
      </c>
      <c r="C45" s="117">
        <v>18.21</v>
      </c>
      <c r="D45" s="117">
        <v>36.119999999999997</v>
      </c>
      <c r="E45" s="109"/>
      <c r="F45" s="109"/>
      <c r="G45" s="109"/>
      <c r="H45" s="109"/>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3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5">
      <c r="A47" s="118" t="s">
        <v>677</v>
      </c>
      <c r="B47" s="118"/>
      <c r="C47" s="118"/>
      <c r="D47" s="118"/>
      <c r="E47" s="11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5">
      <c r="A48" s="118"/>
      <c r="B48" s="118"/>
      <c r="C48" s="118"/>
      <c r="D48" s="118"/>
      <c r="E48" s="11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5.5" thickBot="1" x14ac:dyDescent="0.4">
      <c r="A49" s="118"/>
      <c r="B49" s="118"/>
      <c r="C49" s="118"/>
      <c r="D49" s="118"/>
      <c r="E49" s="11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5.5" thickBot="1" x14ac:dyDescent="0.4">
      <c r="A50" s="166" t="s">
        <v>678</v>
      </c>
      <c r="B50" s="167"/>
      <c r="C50" s="167"/>
      <c r="D50" s="168"/>
      <c r="E50" s="11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45" customHeight="1" thickBot="1" x14ac:dyDescent="0.4">
      <c r="A51" s="98" t="s">
        <v>660</v>
      </c>
      <c r="B51" s="102" t="s">
        <v>661</v>
      </c>
      <c r="C51" s="102" t="s">
        <v>662</v>
      </c>
      <c r="D51" s="102" t="s">
        <v>663</v>
      </c>
      <c r="E51" s="11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5.5" thickBot="1" x14ac:dyDescent="0.4">
      <c r="A52" s="103" t="s">
        <v>664</v>
      </c>
      <c r="B52" s="104">
        <v>96</v>
      </c>
      <c r="C52" s="112">
        <v>14.614583333333334</v>
      </c>
      <c r="D52" s="112">
        <v>32.385416666666664</v>
      </c>
      <c r="E52" s="11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5.5" thickBot="1" x14ac:dyDescent="0.4">
      <c r="A53" s="103" t="s">
        <v>665</v>
      </c>
      <c r="B53" s="104">
        <v>5</v>
      </c>
      <c r="C53" s="112">
        <v>29</v>
      </c>
      <c r="D53" s="112">
        <v>57.6</v>
      </c>
      <c r="E53" s="11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5" thickBot="1" x14ac:dyDescent="0.4">
      <c r="A54" s="103" t="s">
        <v>666</v>
      </c>
      <c r="B54" s="104">
        <v>200</v>
      </c>
      <c r="C54" s="112">
        <v>12.205</v>
      </c>
      <c r="D54" s="112">
        <v>17.045000000000002</v>
      </c>
      <c r="E54" s="11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29.5" thickBot="1" x14ac:dyDescent="0.4">
      <c r="A55" s="105" t="s">
        <v>667</v>
      </c>
      <c r="B55" s="104">
        <v>19</v>
      </c>
      <c r="C55" s="112">
        <v>4.1052631578947372</v>
      </c>
      <c r="D55" s="112">
        <v>26</v>
      </c>
      <c r="E55" s="11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5.5" thickBot="1" x14ac:dyDescent="0.4">
      <c r="A56" s="103" t="s">
        <v>668</v>
      </c>
      <c r="B56" s="104">
        <v>57</v>
      </c>
      <c r="C56" s="112">
        <v>43.210526315789473</v>
      </c>
      <c r="D56" s="112">
        <v>73.578947368421055</v>
      </c>
      <c r="E56" s="11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5.5" thickBot="1" x14ac:dyDescent="0.4">
      <c r="A57" s="106" t="s">
        <v>669</v>
      </c>
      <c r="B57" s="107">
        <v>377</v>
      </c>
      <c r="C57" s="117">
        <v>17.320954907161802</v>
      </c>
      <c r="D57" s="117">
        <v>30.488063660477454</v>
      </c>
      <c r="E57" s="11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35">
      <c r="E58" s="11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35">
      <c r="A59" s="118" t="s">
        <v>679</v>
      </c>
      <c r="B59" s="118"/>
      <c r="C59" s="118"/>
      <c r="D59" s="118"/>
      <c r="E59" s="11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5">
      <c r="A60" s="118"/>
      <c r="B60" s="118"/>
      <c r="C60" s="118"/>
      <c r="D60" s="118"/>
      <c r="E60" s="11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118"/>
      <c r="B61" s="118"/>
      <c r="C61" s="118"/>
      <c r="D61" s="118"/>
      <c r="E61" s="11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5">
      <c r="A63" s="175" t="s">
        <v>680</v>
      </c>
      <c r="B63" s="176"/>
      <c r="C63" s="176"/>
      <c r="D63" s="176"/>
      <c r="E63" s="176"/>
      <c r="F63" s="176"/>
      <c r="G63" s="176"/>
      <c r="H63" s="176"/>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65" customHeight="1" x14ac:dyDescent="0.35">
      <c r="A64" s="177" t="s">
        <v>681</v>
      </c>
      <c r="B64" s="178"/>
      <c r="C64" s="178"/>
      <c r="D64" s="178"/>
      <c r="E64" s="178"/>
      <c r="F64" s="178"/>
      <c r="G64" s="178"/>
      <c r="H64" s="17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175" t="s">
        <v>682</v>
      </c>
      <c r="B66" s="176"/>
      <c r="C66" s="176"/>
      <c r="D66" s="176"/>
      <c r="E66" s="176"/>
      <c r="F66" s="176"/>
      <c r="G66" s="176"/>
      <c r="H66" s="176"/>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5">
      <c r="A67" s="173" t="s">
        <v>683</v>
      </c>
      <c r="B67" s="174"/>
      <c r="C67" s="174"/>
      <c r="D67" s="174"/>
      <c r="E67" s="174"/>
      <c r="F67" s="174"/>
      <c r="G67" s="174"/>
      <c r="H67" s="174"/>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5">
      <c r="A68" s="115"/>
      <c r="B68" s="115"/>
      <c r="C68" s="115"/>
      <c r="D68" s="115"/>
      <c r="E68" s="115"/>
      <c r="F68" s="115"/>
      <c r="G68" s="115"/>
      <c r="H68" s="115"/>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5">
      <c r="A69" s="115"/>
      <c r="B69" s="115"/>
      <c r="C69" s="115"/>
      <c r="D69" s="115"/>
      <c r="E69" s="115"/>
      <c r="F69" s="115"/>
      <c r="G69" s="115"/>
      <c r="H69" s="115"/>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35">
      <c r="A70" s="115"/>
      <c r="B70" s="115"/>
      <c r="C70" s="115"/>
      <c r="D70" s="115"/>
      <c r="E70" s="115"/>
      <c r="F70" s="115"/>
      <c r="G70" s="115"/>
      <c r="H70" s="115"/>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5">
      <c r="A71" s="119"/>
      <c r="B71" s="119"/>
      <c r="C71" s="119"/>
      <c r="D71" s="119"/>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5">
      <c r="A72" s="119"/>
      <c r="B72" s="119"/>
      <c r="C72" s="119"/>
      <c r="D72" s="119"/>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5">
      <c r="A73" s="119"/>
      <c r="B73" s="119"/>
      <c r="C73" s="119"/>
      <c r="D73" s="119"/>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5">
      <c r="A74" s="119"/>
      <c r="B74" s="119"/>
      <c r="C74" s="119"/>
      <c r="D74" s="119"/>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119"/>
      <c r="B75" s="119"/>
      <c r="C75" s="119"/>
      <c r="D75" s="119"/>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5">
      <c r="A76" s="119"/>
      <c r="B76" s="119"/>
      <c r="C76" s="119"/>
      <c r="D76" s="119"/>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5">
      <c r="A77" s="119"/>
      <c r="B77" s="119"/>
      <c r="C77" s="119"/>
      <c r="D77" s="119"/>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5">
      <c r="A78" s="119"/>
      <c r="B78" s="119"/>
      <c r="C78" s="119"/>
      <c r="D78" s="119"/>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5">
      <c r="A79" s="119"/>
      <c r="B79" s="119"/>
      <c r="C79" s="119"/>
      <c r="D79" s="119"/>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119"/>
      <c r="B80" s="119"/>
      <c r="C80" s="119"/>
      <c r="D80" s="119"/>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5">
      <c r="A81" s="119"/>
      <c r="B81" s="119"/>
      <c r="C81" s="119"/>
      <c r="D81" s="119"/>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5">
      <c r="A82" s="119"/>
      <c r="B82" s="119"/>
      <c r="C82" s="119"/>
      <c r="D82" s="119"/>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5">
      <c r="A83" s="119"/>
      <c r="B83" s="119"/>
      <c r="C83" s="119"/>
      <c r="D83" s="119"/>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5">
      <c r="A84" s="119"/>
      <c r="B84" s="119"/>
      <c r="C84" s="119"/>
      <c r="D84" s="119"/>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119"/>
      <c r="B85" s="119"/>
      <c r="C85" s="119"/>
      <c r="D85" s="119"/>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5">
      <c r="A86" s="119"/>
      <c r="B86" s="119"/>
      <c r="C86" s="119"/>
      <c r="D86" s="119"/>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5">
      <c r="A87" s="119"/>
      <c r="B87" s="119"/>
      <c r="C87" s="119"/>
      <c r="D87" s="119"/>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5">
      <c r="A88" s="119"/>
      <c r="B88" s="119"/>
      <c r="C88" s="119"/>
      <c r="D88" s="119"/>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5">
      <c r="A89" s="119"/>
      <c r="B89" s="119"/>
      <c r="C89" s="119"/>
      <c r="D89" s="119"/>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119"/>
      <c r="B90" s="119"/>
      <c r="C90" s="119"/>
      <c r="D90" s="119"/>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5">
      <c r="A91" s="119"/>
      <c r="B91" s="119"/>
      <c r="C91" s="119"/>
      <c r="D91" s="119"/>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5">
      <c r="A92" s="119"/>
      <c r="B92" s="119"/>
      <c r="C92" s="119"/>
      <c r="D92" s="119"/>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5">
      <c r="A93" s="119"/>
      <c r="B93" s="119"/>
      <c r="C93" s="119"/>
      <c r="D93" s="119"/>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5">
      <c r="A94" s="119"/>
      <c r="B94" s="119"/>
      <c r="C94" s="119"/>
      <c r="D94" s="119"/>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119"/>
      <c r="B95" s="119"/>
      <c r="C95" s="119"/>
      <c r="D95" s="119"/>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5">
      <c r="A96" s="119"/>
      <c r="B96" s="119"/>
      <c r="C96" s="119"/>
      <c r="D96" s="119"/>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5">
      <c r="A97" s="119"/>
      <c r="B97" s="119"/>
      <c r="C97" s="119"/>
      <c r="D97" s="119"/>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5">
      <c r="A98" s="119"/>
      <c r="B98" s="119"/>
      <c r="C98" s="119"/>
      <c r="D98" s="119"/>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5">
      <c r="A99" s="119"/>
      <c r="B99" s="119"/>
      <c r="C99" s="119"/>
      <c r="D99" s="119"/>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119"/>
      <c r="B100" s="119"/>
      <c r="C100" s="119"/>
      <c r="D100" s="119"/>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5">
      <c r="A101" s="119"/>
      <c r="B101" s="119"/>
      <c r="C101" s="119"/>
      <c r="D101" s="119"/>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5">
      <c r="A102" s="119"/>
      <c r="B102" s="119"/>
      <c r="C102" s="119"/>
      <c r="D102" s="119"/>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5">
      <c r="A103" s="119"/>
      <c r="B103" s="119"/>
      <c r="C103" s="119"/>
      <c r="D103" s="119"/>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5">
      <c r="A104" s="119"/>
      <c r="B104" s="119"/>
      <c r="C104" s="119"/>
      <c r="D104" s="119"/>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119"/>
      <c r="B105" s="119"/>
      <c r="C105" s="119"/>
      <c r="D105" s="119"/>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5">
      <c r="A106" s="119"/>
      <c r="B106" s="119"/>
      <c r="C106" s="119"/>
      <c r="D106" s="119"/>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5">
      <c r="A107" s="119"/>
      <c r="B107" s="119"/>
      <c r="C107" s="119"/>
      <c r="D107" s="119"/>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5">
      <c r="A108" s="119"/>
      <c r="B108" s="119"/>
      <c r="C108" s="119"/>
      <c r="D108" s="119"/>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5">
      <c r="A109" s="119"/>
      <c r="B109" s="119"/>
      <c r="C109" s="119"/>
      <c r="D109" s="119"/>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119"/>
      <c r="B110" s="119"/>
      <c r="C110" s="119"/>
      <c r="D110" s="119"/>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5">
      <c r="A111" s="119"/>
      <c r="B111" s="119"/>
      <c r="C111" s="119"/>
      <c r="D111" s="119"/>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5">
      <c r="A112" s="119"/>
      <c r="B112" s="119"/>
      <c r="C112" s="119"/>
      <c r="D112" s="119"/>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119"/>
      <c r="B113" s="119"/>
      <c r="C113" s="119"/>
      <c r="D113" s="119"/>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5">
      <c r="A114" s="119"/>
      <c r="B114" s="119"/>
      <c r="C114" s="119"/>
      <c r="D114" s="119"/>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5">
      <c r="A115" s="119"/>
      <c r="B115" s="119"/>
      <c r="C115" s="119"/>
      <c r="D115" s="119"/>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5">
      <c r="A116" s="119"/>
      <c r="B116" s="119"/>
      <c r="C116" s="119"/>
      <c r="D116" s="119"/>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5">
      <c r="A117" s="119"/>
      <c r="B117" s="119"/>
      <c r="C117" s="119"/>
      <c r="D117" s="119"/>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119"/>
      <c r="B118" s="119"/>
      <c r="C118" s="119"/>
      <c r="D118" s="119"/>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35">
      <c r="A119" s="119"/>
      <c r="B119" s="119"/>
      <c r="C119" s="119"/>
      <c r="D119" s="119"/>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35">
      <c r="A120" s="119"/>
      <c r="B120" s="119"/>
      <c r="C120" s="119"/>
      <c r="D120" s="119"/>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35">
      <c r="A121" s="119"/>
      <c r="B121" s="119"/>
      <c r="C121" s="119"/>
      <c r="D121" s="119"/>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35">
      <c r="A122" s="119"/>
      <c r="B122" s="119"/>
      <c r="C122" s="119"/>
      <c r="D122" s="119"/>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119"/>
      <c r="B123" s="119"/>
      <c r="C123" s="119"/>
      <c r="D123" s="119"/>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35">
      <c r="A124" s="119"/>
      <c r="B124" s="119"/>
      <c r="C124" s="119"/>
      <c r="D124" s="119"/>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35">
      <c r="A125" s="119"/>
      <c r="B125" s="119"/>
      <c r="C125" s="119"/>
      <c r="D125" s="119"/>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35">
      <c r="A126" s="119"/>
      <c r="B126" s="119"/>
      <c r="C126" s="119"/>
      <c r="D126" s="119"/>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35">
      <c r="A127" s="119"/>
      <c r="B127" s="119"/>
      <c r="C127" s="119"/>
      <c r="D127" s="119"/>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119"/>
      <c r="B128" s="119"/>
      <c r="C128" s="119"/>
      <c r="D128" s="119"/>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35">
      <c r="A129" s="119"/>
      <c r="B129" s="119"/>
      <c r="C129" s="119"/>
      <c r="D129" s="119"/>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35">
      <c r="A130" s="119"/>
      <c r="B130" s="119"/>
      <c r="C130" s="119"/>
      <c r="D130" s="119"/>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35">
      <c r="A131" s="119"/>
      <c r="B131" s="119"/>
      <c r="C131" s="119"/>
      <c r="D131" s="119"/>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35">
      <c r="A132" s="119"/>
      <c r="B132" s="119"/>
      <c r="C132" s="119"/>
      <c r="D132" s="119"/>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119"/>
      <c r="B133" s="119"/>
      <c r="C133" s="119"/>
      <c r="D133" s="119"/>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35">
      <c r="A134" s="119"/>
      <c r="B134" s="119"/>
      <c r="C134" s="119"/>
      <c r="D134" s="119"/>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35">
      <c r="A135" s="119"/>
      <c r="B135" s="119"/>
      <c r="C135" s="119"/>
      <c r="D135" s="119"/>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35">
      <c r="A136" s="119"/>
      <c r="B136" s="119"/>
      <c r="C136" s="119"/>
      <c r="D136" s="119"/>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35">
      <c r="A137" s="119"/>
      <c r="B137" s="119"/>
      <c r="C137" s="119"/>
      <c r="D137" s="119"/>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35">
      <c r="A138" s="119"/>
      <c r="B138" s="119"/>
      <c r="C138" s="119"/>
      <c r="D138" s="119"/>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35">
      <c r="A139" s="119"/>
      <c r="B139" s="119"/>
      <c r="C139" s="119"/>
      <c r="D139" s="119"/>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35">
      <c r="A140" s="119"/>
      <c r="B140" s="119"/>
      <c r="C140" s="119"/>
      <c r="D140" s="119"/>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35">
      <c r="A141" s="119"/>
      <c r="B141" s="119"/>
      <c r="C141" s="119"/>
      <c r="D141" s="119"/>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35">
      <c r="A142" s="119"/>
      <c r="B142" s="119"/>
      <c r="C142" s="119"/>
      <c r="D142" s="119"/>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35">
      <c r="A143" s="119"/>
      <c r="B143" s="119"/>
      <c r="C143" s="119"/>
      <c r="D143" s="119"/>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35">
      <c r="A144" s="119"/>
      <c r="B144" s="119"/>
      <c r="C144" s="119"/>
      <c r="D144" s="119"/>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35">
      <c r="A145" s="119"/>
      <c r="B145" s="119"/>
      <c r="C145" s="119"/>
      <c r="D145" s="119"/>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35">
      <c r="A146" s="119"/>
      <c r="B146" s="119"/>
      <c r="C146" s="119"/>
      <c r="D146" s="119"/>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35">
      <c r="A147" s="119"/>
      <c r="B147" s="119"/>
      <c r="C147" s="119"/>
      <c r="D147" s="119"/>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35">
      <c r="A148" s="119"/>
      <c r="B148" s="119"/>
      <c r="C148" s="119"/>
      <c r="D148" s="119"/>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35">
      <c r="A149" s="119"/>
      <c r="B149" s="119"/>
      <c r="C149" s="119"/>
      <c r="D149" s="119"/>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35">
      <c r="A150" s="119"/>
      <c r="B150" s="119"/>
      <c r="C150" s="119"/>
      <c r="D150" s="119"/>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35">
      <c r="A151" s="119"/>
      <c r="B151" s="119"/>
      <c r="C151" s="119"/>
      <c r="D151" s="119"/>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35">
      <c r="A152" s="119"/>
      <c r="B152" s="119"/>
      <c r="C152" s="119"/>
      <c r="D152" s="119"/>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35">
      <c r="A153" s="119"/>
      <c r="B153" s="119"/>
      <c r="C153" s="119"/>
      <c r="D153" s="119"/>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35">
      <c r="A154" s="119"/>
      <c r="B154" s="119"/>
      <c r="C154" s="119"/>
      <c r="D154" s="119"/>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35">
      <c r="A155" s="119"/>
      <c r="B155" s="119"/>
      <c r="C155" s="119"/>
      <c r="D155" s="119"/>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35">
      <c r="A156" s="119"/>
      <c r="B156" s="119"/>
      <c r="C156" s="119"/>
      <c r="D156" s="119"/>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35">
      <c r="A157" s="119"/>
      <c r="B157" s="119"/>
      <c r="C157" s="119"/>
      <c r="D157" s="119"/>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35">
      <c r="A158" s="119"/>
      <c r="B158" s="119"/>
      <c r="C158" s="119"/>
      <c r="D158" s="119"/>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35">
      <c r="A159" s="119"/>
      <c r="B159" s="119"/>
      <c r="C159" s="119"/>
      <c r="D159" s="119"/>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35">
      <c r="A160" s="119"/>
      <c r="B160" s="119"/>
      <c r="C160" s="119"/>
      <c r="D160" s="119"/>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35">
      <c r="A161" s="119"/>
      <c r="B161" s="119"/>
      <c r="C161" s="119"/>
      <c r="D161" s="119"/>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35">
      <c r="A162" s="119"/>
      <c r="B162" s="119"/>
      <c r="C162" s="119"/>
      <c r="D162" s="119"/>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35">
      <c r="A163" s="119"/>
      <c r="B163" s="119"/>
      <c r="C163" s="119"/>
      <c r="D163" s="119"/>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35">
      <c r="A164" s="119"/>
      <c r="B164" s="119"/>
      <c r="C164" s="119"/>
      <c r="D164" s="119"/>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35">
      <c r="A165" s="119"/>
      <c r="B165" s="119"/>
      <c r="C165" s="119"/>
      <c r="D165" s="119"/>
      <c r="M165"/>
    </row>
    <row r="166" spans="1:56" x14ac:dyDescent="0.35">
      <c r="A166" s="119"/>
      <c r="B166" s="119"/>
      <c r="C166" s="119"/>
      <c r="D166" s="119"/>
      <c r="M166"/>
    </row>
    <row r="167" spans="1:56" x14ac:dyDescent="0.35">
      <c r="A167" s="119"/>
      <c r="B167" s="119"/>
      <c r="C167" s="119"/>
      <c r="D167" s="119"/>
    </row>
    <row r="168" spans="1:56" x14ac:dyDescent="0.35">
      <c r="A168" s="119"/>
      <c r="B168" s="119"/>
      <c r="C168" s="119"/>
      <c r="D168" s="119"/>
    </row>
    <row r="169" spans="1:56" x14ac:dyDescent="0.35">
      <c r="A169" s="119"/>
      <c r="B169" s="119"/>
      <c r="C169" s="119"/>
      <c r="D169" s="119"/>
    </row>
    <row r="170" spans="1:56" x14ac:dyDescent="0.35">
      <c r="A170" s="119"/>
      <c r="B170" s="119"/>
      <c r="C170" s="119"/>
      <c r="D170" s="119"/>
    </row>
    <row r="171" spans="1:56" x14ac:dyDescent="0.35">
      <c r="A171" s="119"/>
      <c r="B171" s="119"/>
      <c r="C171" s="119"/>
      <c r="D171" s="119"/>
    </row>
    <row r="172" spans="1:56" x14ac:dyDescent="0.35">
      <c r="A172" s="119"/>
      <c r="B172" s="119"/>
      <c r="C172" s="119"/>
      <c r="D172" s="119"/>
    </row>
    <row r="173" spans="1:56" x14ac:dyDescent="0.35">
      <c r="A173" s="119"/>
      <c r="B173" s="119"/>
      <c r="C173" s="119"/>
      <c r="D173" s="119"/>
    </row>
    <row r="174" spans="1:56" x14ac:dyDescent="0.35">
      <c r="A174" s="119"/>
      <c r="B174" s="119"/>
      <c r="C174" s="119"/>
      <c r="D174" s="119"/>
    </row>
    <row r="175" spans="1:56" x14ac:dyDescent="0.35">
      <c r="A175" s="119"/>
      <c r="B175" s="119"/>
      <c r="C175" s="119"/>
      <c r="D175" s="119"/>
    </row>
    <row r="176" spans="1:56" x14ac:dyDescent="0.35">
      <c r="A176" s="119"/>
      <c r="B176" s="119"/>
      <c r="C176" s="119"/>
      <c r="D176" s="119"/>
    </row>
    <row r="177" spans="1:4" x14ac:dyDescent="0.35">
      <c r="A177" s="119"/>
      <c r="B177" s="119"/>
      <c r="C177" s="119"/>
      <c r="D177" s="119"/>
    </row>
    <row r="178" spans="1:4" x14ac:dyDescent="0.35">
      <c r="A178" s="119"/>
      <c r="B178" s="119"/>
      <c r="C178" s="119"/>
      <c r="D178" s="119"/>
    </row>
    <row r="179" spans="1:4" x14ac:dyDescent="0.35">
      <c r="A179" s="119"/>
      <c r="B179" s="119"/>
      <c r="C179" s="119"/>
      <c r="D179" s="119"/>
    </row>
    <row r="180" spans="1:4" x14ac:dyDescent="0.35">
      <c r="A180" s="119"/>
      <c r="B180" s="119"/>
      <c r="C180" s="119"/>
      <c r="D180" s="119"/>
    </row>
    <row r="181" spans="1:4" x14ac:dyDescent="0.35">
      <c r="A181" s="119"/>
      <c r="B181" s="119"/>
      <c r="C181" s="119"/>
      <c r="D181" s="119"/>
    </row>
    <row r="182" spans="1:4" x14ac:dyDescent="0.35">
      <c r="A182" s="119"/>
      <c r="B182" s="119"/>
      <c r="C182" s="119"/>
      <c r="D182" s="119"/>
    </row>
    <row r="183" spans="1:4" x14ac:dyDescent="0.35">
      <c r="A183" s="119"/>
      <c r="B183" s="119"/>
      <c r="C183" s="119"/>
      <c r="D183" s="119"/>
    </row>
    <row r="184" spans="1:4" x14ac:dyDescent="0.35">
      <c r="A184" s="119"/>
      <c r="B184" s="119"/>
      <c r="C184" s="119"/>
      <c r="D184" s="119"/>
    </row>
    <row r="185" spans="1:4" x14ac:dyDescent="0.35">
      <c r="A185" s="119"/>
      <c r="B185" s="119"/>
      <c r="C185" s="119"/>
      <c r="D185" s="119"/>
    </row>
    <row r="186" spans="1:4" x14ac:dyDescent="0.35">
      <c r="A186" s="119"/>
      <c r="B186" s="119"/>
      <c r="C186" s="119"/>
      <c r="D186" s="119"/>
    </row>
    <row r="187" spans="1:4" x14ac:dyDescent="0.35">
      <c r="A187" s="119"/>
      <c r="B187" s="119"/>
      <c r="C187" s="119"/>
      <c r="D187" s="119"/>
    </row>
    <row r="188" spans="1:4" x14ac:dyDescent="0.35">
      <c r="A188" s="119"/>
      <c r="B188" s="119"/>
      <c r="C188" s="119"/>
      <c r="D188" s="119"/>
    </row>
    <row r="189" spans="1:4" x14ac:dyDescent="0.35">
      <c r="A189" s="119"/>
      <c r="B189" s="119"/>
      <c r="C189" s="119"/>
      <c r="D189" s="119"/>
    </row>
    <row r="190" spans="1:4" x14ac:dyDescent="0.35">
      <c r="A190" s="119"/>
      <c r="B190" s="119"/>
      <c r="C190" s="119"/>
      <c r="D190" s="119"/>
    </row>
    <row r="191" spans="1:4" x14ac:dyDescent="0.35">
      <c r="A191" s="119"/>
      <c r="B191" s="119"/>
      <c r="C191" s="119"/>
      <c r="D191" s="119"/>
    </row>
    <row r="192" spans="1:4" x14ac:dyDescent="0.35">
      <c r="A192" s="119"/>
      <c r="B192" s="119"/>
      <c r="C192" s="119"/>
      <c r="D192" s="119"/>
    </row>
    <row r="193" spans="1:4" x14ac:dyDescent="0.35">
      <c r="A193" s="119"/>
      <c r="B193" s="119"/>
      <c r="C193" s="119"/>
      <c r="D193" s="119"/>
    </row>
    <row r="194" spans="1:4" x14ac:dyDescent="0.35">
      <c r="A194" s="119"/>
      <c r="B194" s="119"/>
      <c r="C194" s="119"/>
      <c r="D194" s="119"/>
    </row>
    <row r="195" spans="1:4" x14ac:dyDescent="0.35">
      <c r="A195" s="119"/>
      <c r="B195" s="119"/>
      <c r="C195" s="119"/>
      <c r="D195" s="119"/>
    </row>
    <row r="196" spans="1:4" x14ac:dyDescent="0.35">
      <c r="A196" s="119"/>
      <c r="B196" s="119"/>
      <c r="C196" s="119"/>
      <c r="D196" s="119"/>
    </row>
    <row r="197" spans="1:4" x14ac:dyDescent="0.35">
      <c r="A197" s="119"/>
      <c r="B197" s="119"/>
      <c r="C197" s="119"/>
      <c r="D197" s="119"/>
    </row>
  </sheetData>
  <mergeCells count="13">
    <mergeCell ref="A67:H67"/>
    <mergeCell ref="A35:H35"/>
    <mergeCell ref="A38:D38"/>
    <mergeCell ref="A50:D50"/>
    <mergeCell ref="A63:H63"/>
    <mergeCell ref="A64:H64"/>
    <mergeCell ref="A66:H66"/>
    <mergeCell ref="A26:D26"/>
    <mergeCell ref="A2:H2"/>
    <mergeCell ref="A4:D4"/>
    <mergeCell ref="A13:H13"/>
    <mergeCell ref="A15:D15"/>
    <mergeCell ref="A24:H2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51f64f43-848e-4f71-a29c-5b275075194e"/>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9225b539-7b15-42b2-871d-c20cb6e17ae7"/>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C019E6D2-CAF3-47A0-9501-50153DC71F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2023-03-02T19:07:16Z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