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MChambe\Downloads\"/>
    </mc:Choice>
  </mc:AlternateContent>
  <xr:revisionPtr revIDLastSave="0" documentId="13_ncr:1_{1D1D6C7B-F58D-44AA-B699-4C24EA3BB4A1}" xr6:coauthVersionLast="47" xr6:coauthVersionMax="47" xr10:uidLastSave="{00000000-0000-0000-0000-000000000000}"/>
  <bookViews>
    <workbookView xWindow="-28920" yWindow="-1125" windowWidth="29040" windowHeight="15840" tabRatio="668" firstSheet="3" activeTab="8"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5" r:id="rId7"/>
    <sheet name="Trans. Detainee Pop. FY23" sheetId="13" r:id="rId8"/>
    <sheet name="Vulnerable &amp; Special Population" sheetId="21" r:id="rId9"/>
    <sheet name="Footnotes" sheetId="20"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Q47" i="17"/>
  <c r="BP47" i="17"/>
  <c r="BO47" i="17"/>
  <c r="BN47" i="17"/>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Q46" i="17"/>
  <c r="BP46" i="17"/>
  <c r="BO46" i="17"/>
  <c r="BN46"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Q45" i="17"/>
  <c r="BP45" i="17"/>
  <c r="BO45" i="17"/>
  <c r="BN45"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Q44" i="17"/>
  <c r="BQ48" i="17" s="1"/>
  <c r="BP44" i="17"/>
  <c r="BP48" i="17" s="1"/>
  <c r="BO44" i="17"/>
  <c r="BO48" i="17" s="1"/>
  <c r="BN44" i="17"/>
  <c r="BN48" i="17" s="1"/>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O55" i="16" s="1"/>
  <c r="F55" i="16"/>
  <c r="E55" i="16"/>
  <c r="D55" i="16"/>
  <c r="C55" i="16"/>
  <c r="O54" i="16"/>
  <c r="O53" i="16"/>
  <c r="O52" i="16"/>
  <c r="N51" i="16"/>
  <c r="M51" i="16"/>
  <c r="L51" i="16"/>
  <c r="K51" i="16"/>
  <c r="J51" i="16"/>
  <c r="I51" i="16"/>
  <c r="H51" i="16"/>
  <c r="G51" i="16"/>
  <c r="O51" i="16" s="1"/>
  <c r="F51" i="16"/>
  <c r="E51" i="16"/>
  <c r="D51" i="16"/>
  <c r="C51" i="16"/>
  <c r="O50" i="16"/>
  <c r="O49" i="16"/>
  <c r="O48" i="16"/>
  <c r="N47" i="16"/>
  <c r="M47" i="16"/>
  <c r="L47" i="16"/>
  <c r="K47" i="16"/>
  <c r="J47" i="16"/>
  <c r="I47" i="16"/>
  <c r="H47" i="16"/>
  <c r="G47" i="16"/>
  <c r="O47" i="16" s="1"/>
  <c r="F47" i="16"/>
  <c r="E47" i="16"/>
  <c r="D47" i="16"/>
  <c r="C47" i="16"/>
  <c r="O46" i="16"/>
  <c r="O45" i="16"/>
  <c r="O41" i="16" s="1"/>
  <c r="O44" i="16"/>
  <c r="O43" i="16"/>
  <c r="N43" i="16"/>
  <c r="M43" i="16"/>
  <c r="L43" i="16"/>
  <c r="K43" i="16"/>
  <c r="J43" i="16"/>
  <c r="I43" i="16"/>
  <c r="H43" i="16"/>
  <c r="G43" i="16"/>
  <c r="F43" i="16"/>
  <c r="E43" i="16"/>
  <c r="D43" i="16"/>
  <c r="C43" i="16"/>
  <c r="O42" i="16"/>
  <c r="O40" i="16"/>
  <c r="N39" i="16"/>
  <c r="M39" i="16"/>
  <c r="L39" i="16"/>
  <c r="K39" i="16"/>
  <c r="K38" i="16" s="1"/>
  <c r="J39" i="16"/>
  <c r="J38" i="16" s="1"/>
  <c r="I39" i="16"/>
  <c r="I38" i="16" s="1"/>
  <c r="H39" i="16"/>
  <c r="H38" i="16" s="1"/>
  <c r="G39" i="16"/>
  <c r="G38" i="16" s="1"/>
  <c r="F39" i="16"/>
  <c r="E39" i="16"/>
  <c r="D39" i="16"/>
  <c r="C39" i="16"/>
  <c r="N38" i="16"/>
  <c r="M38" i="16"/>
  <c r="L38" i="16"/>
  <c r="F38" i="16"/>
  <c r="E38" i="16"/>
  <c r="D38" i="16"/>
  <c r="C38" i="16"/>
  <c r="E31" i="16"/>
  <c r="E30" i="16"/>
  <c r="J29" i="16"/>
  <c r="D29" i="16"/>
  <c r="C29" i="16"/>
  <c r="B29" i="16"/>
  <c r="E29" i="16" s="1"/>
  <c r="F23" i="16"/>
  <c r="E23" i="16" s="1"/>
  <c r="V22" i="16"/>
  <c r="F22" i="16"/>
  <c r="C22" i="16" s="1"/>
  <c r="E22" i="16"/>
  <c r="V21" i="16"/>
  <c r="F21" i="16"/>
  <c r="E21" i="16" s="1"/>
  <c r="U20" i="16"/>
  <c r="T20" i="16"/>
  <c r="S20" i="16"/>
  <c r="R20" i="16"/>
  <c r="Q20" i="16"/>
  <c r="P20" i="16"/>
  <c r="O20" i="16"/>
  <c r="N20" i="16"/>
  <c r="M20" i="16"/>
  <c r="L20" i="16"/>
  <c r="K20" i="16"/>
  <c r="J20" i="16"/>
  <c r="V20" i="16" s="1"/>
  <c r="F20" i="16"/>
  <c r="D20" i="16"/>
  <c r="E20" i="16" s="1"/>
  <c r="B20" i="16"/>
  <c r="C20" i="16" s="1"/>
  <c r="D14" i="16"/>
  <c r="D13" i="16"/>
  <c r="D12" i="16"/>
  <c r="D11" i="16"/>
  <c r="D10" i="16" s="1"/>
  <c r="O10" i="16"/>
  <c r="C10" i="16"/>
  <c r="A24" i="12"/>
  <c r="E22" i="12"/>
  <c r="O38" i="16" l="1"/>
  <c r="O39" i="16"/>
  <c r="C21" i="16"/>
  <c r="C23" i="16"/>
</calcChain>
</file>

<file path=xl/sharedStrings.xml><?xml version="1.0" encoding="utf-8"?>
<sst xmlns="http://schemas.openxmlformats.org/spreadsheetml/2006/main" count="3078" uniqueCount="999">
  <si>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</si>
  <si>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</si>
  <si>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</si>
  <si>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</si>
  <si>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</si>
  <si>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</si>
  <si>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</si>
  <si>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</si>
  <si>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</si>
  <si>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</si>
  <si>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</si>
  <si>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</si>
  <si>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</si>
  <si>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</si>
  <si>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</si>
  <si>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</si>
  <si>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</si>
  <si>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</si>
  <si>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</si>
  <si>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</si>
  <si>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</si>
  <si>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</si>
  <si>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</si>
  <si>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</si>
  <si>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</si>
  <si>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</si>
  <si>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</si>
  <si>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</si>
  <si>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</si>
  <si>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</si>
  <si>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</si>
  <si>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</si>
  <si>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</si>
  <si>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</si>
  <si>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</si>
  <si>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</si>
  <si>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</si>
  <si>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</si>
  <si>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</si>
  <si>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</si>
  <si>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</si>
  <si>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</si>
  <si>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</si>
  <si>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</si>
  <si>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</si>
  <si>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</si>
  <si>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</si>
  <si>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</si>
  <si>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</si>
  <si>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</si>
  <si>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</si>
  <si>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</si>
  <si>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</si>
  <si>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</si>
  <si>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</si>
  <si>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</si>
  <si>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</si>
  <si>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</si>
  <si>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</si>
  <si>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</si>
  <si>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</si>
  <si>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</si>
  <si>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</si>
  <si>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</si>
  <si>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</si>
  <si>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</si>
  <si>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</si>
  <si>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</si>
  <si>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</si>
  <si>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</si>
  <si>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</si>
  <si>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</si>
  <si>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</si>
  <si>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</si>
  <si>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</si>
  <si>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</si>
  <si>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</si>
  <si>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</si>
  <si>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</si>
  <si>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</si>
  <si>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</si>
  <si>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</si>
  <si>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</si>
  <si>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</si>
  <si>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</si>
  <si>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</si>
  <si>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</si>
  <si>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</si>
  <si>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</si>
  <si>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</si>
  <si>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</si>
  <si>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</si>
  <si>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</si>
  <si>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</si>
  <si>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</si>
  <si>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</si>
  <si>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</si>
  <si>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</si>
  <si>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</si>
  <si>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</si>
  <si>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</si>
  <si>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</si>
  <si>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</si>
  <si>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</si>
  <si>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</si>
  <si>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</si>
  <si>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</si>
  <si>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</si>
  <si>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</si>
  <si>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</si>
  <si>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</si>
  <si>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</si>
  <si>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</si>
  <si>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</si>
  <si>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</si>
  <si>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</si>
  <si>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</si>
  <si>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</si>
  <si>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</si>
  <si>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</si>
  <si>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</si>
  <si>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</si>
  <si>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</si>
  <si>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</si>
  <si>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</si>
  <si>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</si>
  <si>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</si>
  <si>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</si>
  <si>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</si>
  <si>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</si>
  <si>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</si>
  <si>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</si>
  <si>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</si>
  <si>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</si>
  <si>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</si>
  <si>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</si>
  <si>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</si>
  <si>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</si>
  <si>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</si>
  <si>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</si>
  <si>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</si>
  <si>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</si>
  <si>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</si>
  <si>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</si>
  <si>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</si>
  <si>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</si>
  <si>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</si>
  <si>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</si>
  <si>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</si>
  <si>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</si>
  <si>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</si>
  <si>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</si>
  <si>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</si>
  <si>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</si>
  <si>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</si>
  <si>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</si>
  <si>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</si>
  <si>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</si>
  <si>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</si>
  <si>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</si>
  <si>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</si>
  <si>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</si>
  <si>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</si>
  <si>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</si>
  <si>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</si>
  <si>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</si>
  <si>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</si>
  <si>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</si>
  <si>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</si>
  <si>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</si>
  <si>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</si>
  <si>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</si>
  <si>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</si>
  <si>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</si>
  <si>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</si>
  <si>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</si>
  <si>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</si>
  <si>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</si>
  <si>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</si>
  <si>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</si>
  <si>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</si>
  <si>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</si>
  <si>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</si>
  <si>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</si>
  <si>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</si>
  <si>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</si>
  <si>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</si>
  <si>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</si>
  <si>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</si>
  <si>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</si>
  <si>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</si>
  <si>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</si>
  <si>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</si>
  <si>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</si>
  <si>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</si>
  <si>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</si>
  <si>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</si>
  <si>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</si>
  <si>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</si>
  <si>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</si>
  <si>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</si>
  <si>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</si>
  <si>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</si>
  <si>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</si>
  <si>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</si>
  <si>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</si>
  <si>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</si>
  <si>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</si>
  <si>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</si>
  <si>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</si>
  <si>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</si>
  <si>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</si>
  <si>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</si>
  <si>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</si>
  <si>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</si>
  <si>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</si>
  <si>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</si>
  <si>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</si>
  <si>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</si>
  <si>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</si>
  <si>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</si>
  <si>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</si>
  <si>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</si>
  <si>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</si>
  <si>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</si>
  <si>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</si>
  <si>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</si>
  <si>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</si>
  <si>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</si>
  <si>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</si>
  <si>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</si>
  <si>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</si>
  <si>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</si>
  <si>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</si>
  <si>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</si>
  <si>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</si>
  <si>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</si>
  <si>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</si>
  <si>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</si>
  <si>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</si>
  <si>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</si>
  <si>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HARRISONBURG</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</si>
  <si>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</si>
  <si>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</si>
  <si>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</si>
  <si>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</si>
  <si>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</si>
  <si>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</si>
  <si>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</si>
  <si>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</si>
  <si>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</si>
  <si>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</si>
  <si>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</si>
  <si>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</si>
  <si>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</si>
  <si>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</si>
  <si>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</si>
  <si>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</si>
  <si>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</si>
  <si>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</si>
  <si>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</si>
  <si>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</si>
  <si>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</si>
  <si>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</si>
  <si>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</si>
  <si>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</si>
  <si>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</si>
  <si>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</si>
  <si>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</si>
  <si>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</si>
  <si>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</si>
  <si>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</si>
  <si>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</si>
  <si>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</si>
  <si>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</si>
  <si>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</si>
  <si>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</si>
  <si>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</si>
  <si>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</si>
  <si>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</si>
  <si>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</si>
  <si>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</si>
  <si>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</si>
  <si>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</si>
  <si>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</si>
  <si>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</si>
  <si>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</si>
  <si>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</si>
  <si>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</si>
  <si>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</si>
  <si>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</si>
  <si>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</si>
  <si>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</si>
  <si>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</si>
  <si>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</si>
  <si>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</si>
  <si>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</si>
  <si>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</si>
  <si>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</si>
  <si>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</si>
  <si>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</si>
  <si>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</si>
  <si>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</si>
  <si>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</si>
  <si>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</si>
  <si>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</si>
  <si>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</si>
  <si>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</si>
  <si>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</si>
  <si>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</si>
  <si>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</si>
  <si>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</si>
  <si>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</si>
  <si>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</si>
  <si>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</si>
  <si>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</si>
  <si>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</si>
  <si>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</si>
  <si>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</si>
  <si>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</si>
  <si>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</si>
  <si>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</si>
  <si>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</si>
  <si>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</si>
  <si>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</si>
  <si>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</si>
  <si>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</si>
  <si>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</si>
  <si>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</si>
  <si>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</si>
  <si>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</si>
  <si>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</si>
  <si>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</si>
  <si>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</si>
  <si>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</si>
  <si>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</si>
  <si>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</si>
  <si>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</si>
  <si>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</si>
  <si>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</si>
  <si>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</si>
  <si>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</si>
  <si>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</si>
  <si>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</si>
  <si>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</si>
  <si>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</si>
  <si>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</si>
  <si>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</si>
  <si>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</si>
  <si>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</si>
  <si>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</si>
  <si>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</si>
  <si>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</si>
  <si>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</si>
  <si>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</si>
  <si>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</si>
  <si>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</si>
  <si>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</si>
  <si>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</si>
  <si>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</si>
  <si>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</si>
  <si>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</si>
  <si>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</si>
  <si>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</si>
  <si>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</si>
  <si>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</si>
  <si>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</si>
  <si>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</si>
  <si>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</si>
  <si>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</si>
  <si>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</si>
  <si>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</si>
  <si>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</si>
  <si>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</si>
  <si>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</si>
  <si>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</si>
  <si>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</si>
  <si>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</si>
  <si>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</si>
  <si>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</si>
  <si>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</si>
  <si>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</si>
  <si>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</si>
  <si>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</si>
  <si>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</si>
  <si>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</si>
  <si>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</si>
  <si>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</si>
  <si>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</si>
  <si>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</si>
  <si>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</si>
  <si>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</si>
  <si>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</si>
  <si>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</si>
  <si>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</si>
  <si>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</si>
  <si>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</si>
  <si>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</si>
  <si>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</si>
  <si>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</si>
  <si>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</si>
  <si>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</si>
  <si>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</si>
  <si>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</si>
  <si>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</si>
  <si>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</si>
  <si>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</si>
  <si>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</si>
  <si>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</si>
  <si>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</si>
  <si>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</si>
  <si>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</si>
  <si>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</si>
  <si>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</si>
  <si>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</si>
  <si>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</si>
  <si>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</si>
  <si>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</si>
  <si>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</si>
  <si>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</si>
  <si>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</si>
  <si>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</si>
  <si>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</si>
  <si>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</si>
  <si>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</si>
  <si>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</si>
  <si>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</si>
  <si>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</si>
  <si>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</si>
  <si>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</si>
  <si>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</si>
  <si>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</si>
  <si>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</si>
  <si>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</si>
  <si>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</si>
  <si>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</si>
  <si>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</si>
  <si>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</si>
  <si>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</si>
  <si>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</si>
  <si>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</si>
  <si>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</si>
  <si>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</si>
  <si>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</si>
  <si>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</si>
  <si>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</si>
  <si>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</si>
  <si>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</si>
  <si>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</si>
  <si>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</si>
  <si>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</si>
  <si>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</si>
  <si>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WASHINGTON COUNTY DETENTION CENTER</t>
  </si>
  <si>
    <t>1155 WEST CLYDESDALE DRIVE</t>
  </si>
  <si>
    <t>FAYETTEVILLE</t>
  </si>
  <si>
    <t>AR</t>
  </si>
  <si>
    <t>LEXINGTON</t>
  </si>
  <si>
    <t>8/14/2018</t>
  </si>
  <si>
    <t>LEXINGTON COUNTY JAIL</t>
  </si>
  <si>
    <t>521 GIBSON ROAD</t>
  </si>
  <si>
    <t>DAKOTA COUNTY JAIL</t>
  </si>
  <si>
    <t>1601 BROADWAY</t>
  </si>
  <si>
    <t>DAKOTA CITY</t>
  </si>
  <si>
    <t>9/24/2018</t>
  </si>
  <si>
    <t>NEW HANOVER COUNTY JAIL</t>
  </si>
  <si>
    <t>3950 JUVENILE RD</t>
  </si>
  <si>
    <t>CASTLE HAYNE</t>
  </si>
  <si>
    <t>SALT LAKE COUNTY METRO JAIL</t>
  </si>
  <si>
    <t>3415 SOUTH 900 WEST</t>
  </si>
  <si>
    <t>SALT LAKE CITY</t>
  </si>
  <si>
    <t>SD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</si>
  <si>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</si>
  <si>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</si>
  <si>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</si>
  <si>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</si>
  <si>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</si>
  <si>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</si>
  <si>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</si>
  <si>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</si>
  <si>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</si>
  <si>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</si>
  <si>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</si>
  <si>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</si>
  <si>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</si>
  <si>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</si>
  <si>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</si>
  <si>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</si>
  <si>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</si>
  <si>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</si>
  <si>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</si>
  <si>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</si>
  <si>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</si>
  <si>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</si>
  <si>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</si>
  <si>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</si>
  <si>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</si>
  <si>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</si>
  <si>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</si>
  <si>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</si>
  <si>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</si>
  <si>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</si>
  <si>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</si>
  <si>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</si>
  <si>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</si>
  <si>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</si>
  <si>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</si>
  <si>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</si>
  <si>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</si>
  <si>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</si>
  <si>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</si>
  <si>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</si>
  <si>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</si>
  <si>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</si>
  <si>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</si>
  <si>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</si>
  <si>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</si>
  <si>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</si>
  <si>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</si>
  <si>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</si>
  <si>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</si>
  <si>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</si>
  <si>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</si>
  <si>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</si>
  <si>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</si>
  <si>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</si>
  <si>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</si>
  <si>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</si>
  <si>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</si>
  <si>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</si>
  <si>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</si>
  <si>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</si>
  <si>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</si>
  <si>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</si>
  <si>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</si>
  <si>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</si>
  <si>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</si>
  <si>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</si>
  <si>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</si>
  <si>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</si>
  <si>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</si>
  <si>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</si>
  <si>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</si>
  <si>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</si>
  <si>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</si>
  <si>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</si>
  <si>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</si>
  <si>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</si>
  <si>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</si>
  <si>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</si>
  <si>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Data from OBP Report, 4.9.2023</t>
  </si>
  <si>
    <t>Court Data from BI Inc. as of 3/31/2023</t>
  </si>
  <si>
    <t>Data from BI Inc. Participants Report, 5.6.2023</t>
  </si>
  <si>
    <t>Active ATD Participants and Average Length in Program, FY23,  as of 5/6/2023, by AOR and Technology</t>
  </si>
  <si>
    <t>FY23 through March Court Appearance: Total Hearings*</t>
  </si>
  <si>
    <t>FY23 through March Court Appearance: Final Hearings*</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</si>
  <si>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</si>
  <si>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</si>
  <si>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</si>
  <si>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</si>
  <si>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</si>
  <si>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</si>
  <si>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</si>
  <si>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</si>
  <si>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</si>
  <si>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</si>
  <si>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</si>
  <si>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</si>
  <si>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</si>
  <si>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</si>
  <si>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</si>
  <si>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</si>
  <si>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</si>
  <si>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4/24/2023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</si>
  <si>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</si>
  <si>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</si>
  <si>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</si>
  <si>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</si>
  <si>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</si>
  <si>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</si>
  <si>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</si>
  <si>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</si>
  <si>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</si>
  <si>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</si>
  <si>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</si>
  <si>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</si>
  <si>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</si>
  <si>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</si>
  <si>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</si>
  <si>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</si>
  <si>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</si>
  <si>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</si>
  <si>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</si>
  <si>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</si>
  <si>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</si>
  <si>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</si>
  <si>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</si>
  <si>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</si>
  <si>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</si>
  <si>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</si>
  <si>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</si>
  <si>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</si>
  <si>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</si>
  <si>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</si>
  <si>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</si>
  <si>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</si>
  <si>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</si>
  <si>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</si>
  <si>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</si>
  <si>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</si>
  <si>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</si>
  <si>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</si>
  <si>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PBNDS 2011 - 2016 Revised</t>
  </si>
  <si>
    <t>ODO</t>
  </si>
  <si>
    <t>SALEM</t>
  </si>
  <si>
    <t>5885 W RIVER RD</t>
  </si>
  <si>
    <t>WESTERN VIRGINIA REGIONAL JAIL</t>
  </si>
  <si>
    <t>2/3/2022</t>
  </si>
  <si>
    <t>HLG</t>
  </si>
  <si>
    <t>11/16/2021</t>
  </si>
  <si>
    <t>Meets Standards</t>
  </si>
  <si>
    <t>2/10/2022</t>
  </si>
  <si>
    <t>750 SOUTH 5300 WEST</t>
  </si>
  <si>
    <t>1/4/2023</t>
  </si>
  <si>
    <t>3/12/2021</t>
  </si>
  <si>
    <t>7/14/2022</t>
  </si>
  <si>
    <t>PBNDS 2011 - 2013 Errata</t>
  </si>
  <si>
    <t>8/19/2021</t>
  </si>
  <si>
    <t>5/12/2022</t>
  </si>
  <si>
    <t>3/31/2022</t>
  </si>
  <si>
    <t>T. DON HUTTO DETENTION CENTER</t>
  </si>
  <si>
    <t>12/9/2021</t>
  </si>
  <si>
    <t>5/5/2022</t>
  </si>
  <si>
    <t>2/17/2022</t>
  </si>
  <si>
    <t>FRS</t>
  </si>
  <si>
    <t>2/17/2023</t>
  </si>
  <si>
    <t>300 EL RANCHO WAY</t>
  </si>
  <si>
    <r>
      <t>SOUTH TEXAS FAMILY RESIDENTIAL CENTER</t>
    </r>
    <r>
      <rPr>
        <vertAlign val="superscript"/>
        <sz val="14"/>
        <rFont val="Calibri"/>
        <family val="2"/>
        <scheme val="minor"/>
      </rPr>
      <t>1</t>
    </r>
  </si>
  <si>
    <t>11/19/2021</t>
  </si>
  <si>
    <t>10/28/2021</t>
  </si>
  <si>
    <t>9/23/2021</t>
  </si>
  <si>
    <t>6/3/2022</t>
  </si>
  <si>
    <t>GUAYNABO</t>
  </si>
  <si>
    <t>651 FEDERAL DRIVE, SUITE 104</t>
  </si>
  <si>
    <t>SAN JUAN STAGING</t>
  </si>
  <si>
    <t>12/31/2021</t>
  </si>
  <si>
    <t>12/6/2022</t>
  </si>
  <si>
    <t>6/23/2022</t>
  </si>
  <si>
    <t>9/27/2017</t>
  </si>
  <si>
    <t>25 SOUTH LIBERTY STREET</t>
  </si>
  <si>
    <t>ROCKINGHAM COUNTY JAIL</t>
  </si>
  <si>
    <t>12/17/2020</t>
  </si>
  <si>
    <t>8/18/2022</t>
  </si>
  <si>
    <t>3/10/2022</t>
  </si>
  <si>
    <t>3/13/2023</t>
  </si>
  <si>
    <t>AMARILLO</t>
  </si>
  <si>
    <t>9100 SOUTH GEORGIA STREET</t>
  </si>
  <si>
    <t>RANDALL COUNTY JAIL</t>
  </si>
  <si>
    <t>3/9/2023</t>
  </si>
  <si>
    <t>Failure</t>
  </si>
  <si>
    <t>NDS 2000</t>
  </si>
  <si>
    <t>1/13/2022</t>
  </si>
  <si>
    <t>7/29/2021</t>
  </si>
  <si>
    <t>Acceptable/Adequate</t>
  </si>
  <si>
    <t>4/21/2022</t>
  </si>
  <si>
    <t>12/13/2021</t>
  </si>
  <si>
    <t>CARROLLTON</t>
  </si>
  <si>
    <t>188 CEMETERY ST</t>
  </si>
  <si>
    <t>PICKENS COUNTY DET CTR</t>
  </si>
  <si>
    <t>7/15/2021</t>
  </si>
  <si>
    <t>1/20/2022</t>
  </si>
  <si>
    <t>RAPID CITY</t>
  </si>
  <si>
    <t>307 SAINT JOSEPH STREET</t>
  </si>
  <si>
    <t>PENNINGTON COUNTY JAIL (SOUTH DAKOTA)</t>
  </si>
  <si>
    <t>1/27/2022</t>
  </si>
  <si>
    <t>ORLANDO</t>
  </si>
  <si>
    <t>3855 SOUTH JOHN YOUNG PARKWAY</t>
  </si>
  <si>
    <t>5/19/2022</t>
  </si>
  <si>
    <t>9/5/2018</t>
  </si>
  <si>
    <t>VT</t>
  </si>
  <si>
    <t>SWANTON</t>
  </si>
  <si>
    <t>3649 LOWER NEWTON ROAD</t>
  </si>
  <si>
    <t>NORTHWEST STATE CORRECTIONAL CENTER</t>
  </si>
  <si>
    <t>11/30/2022</t>
  </si>
  <si>
    <t>7/22/2022</t>
  </si>
  <si>
    <t>3/3/2022</t>
  </si>
  <si>
    <t>PHILIPSBURG</t>
  </si>
  <si>
    <t>555 GEO Drive</t>
  </si>
  <si>
    <t>MOSHANNON VALLEY CORRECTIONAL</t>
  </si>
  <si>
    <t>12/17/2021</t>
  </si>
  <si>
    <t>11/29/2021</t>
  </si>
  <si>
    <t>6/16/2022</t>
  </si>
  <si>
    <t>1/10/2023</t>
  </si>
  <si>
    <t>12/10/2021</t>
  </si>
  <si>
    <t>11/30/2021</t>
  </si>
  <si>
    <t>5/26/2022</t>
  </si>
  <si>
    <t>2/25/2022</t>
  </si>
  <si>
    <t>1/23/2023</t>
  </si>
  <si>
    <t>11/10/2022</t>
  </si>
  <si>
    <t>8/25/2022</t>
  </si>
  <si>
    <t>409 FM 1144</t>
  </si>
  <si>
    <r>
      <t>KARNES COUNTY IMMIGRATION PROCESSING CENTER</t>
    </r>
    <r>
      <rPr>
        <vertAlign val="superscript"/>
        <sz val="14"/>
        <rFont val="Calibri"/>
        <family val="2"/>
        <scheme val="minor"/>
      </rPr>
      <t>2</t>
    </r>
  </si>
  <si>
    <t>500 HILBIG RD</t>
  </si>
  <si>
    <t>JOE CORLEY PROCESSING CTR</t>
  </si>
  <si>
    <t>3/1/2023</t>
  </si>
  <si>
    <t>11/17/2021</t>
  </si>
  <si>
    <t>PBNDS 2011 (Revised 2016)</t>
  </si>
  <si>
    <t>1/6/2022</t>
  </si>
  <si>
    <t>12/28/2021</t>
  </si>
  <si>
    <t>BAY ST. LOUIS</t>
  </si>
  <si>
    <t>8450 HIGHWAY 90</t>
  </si>
  <si>
    <t>HANCOCK CO PUB SFTY CPLX</t>
  </si>
  <si>
    <t>LEITCHFIELD</t>
  </si>
  <si>
    <t>320 SHAW STATION ROAD</t>
  </si>
  <si>
    <t>GRAYSON COUNTY JAIL</t>
  </si>
  <si>
    <t>10/21/2021</t>
  </si>
  <si>
    <t>MCFARLAND</t>
  </si>
  <si>
    <t>611 FRONTAGE RD</t>
  </si>
  <si>
    <t>GOLDEN STATE ANNEX</t>
  </si>
  <si>
    <t>11/18/2021</t>
  </si>
  <si>
    <t>4/14/2022</t>
  </si>
  <si>
    <t>7/28/2022</t>
  </si>
  <si>
    <t>3026 HWY 252 EAST</t>
  </si>
  <si>
    <t>FOLKSTON MAIN IPC</t>
  </si>
  <si>
    <t>3/17/2022</t>
  </si>
  <si>
    <t>1/27/2023</t>
  </si>
  <si>
    <t>Meet Standards</t>
  </si>
  <si>
    <t>GARDEN CITY</t>
  </si>
  <si>
    <t>304 N. 9TH STREET</t>
  </si>
  <si>
    <t>FINNEY COUNTY JAIL</t>
  </si>
  <si>
    <t>12/8/2021</t>
  </si>
  <si>
    <t>MOUNTAIN HOME</t>
  </si>
  <si>
    <t>2255 E. 8TH NORTH</t>
  </si>
  <si>
    <t>ELMORE COUNTY JAIL</t>
  </si>
  <si>
    <t>10/7/2021</t>
  </si>
  <si>
    <t>11/5/2021</t>
  </si>
  <si>
    <t>10450 RANCHO ROAD</t>
  </si>
  <si>
    <t>DESERT VIEW</t>
  </si>
  <si>
    <t>12/20/2022</t>
  </si>
  <si>
    <t>12/31/2022</t>
  </si>
  <si>
    <t>ME</t>
  </si>
  <si>
    <t>PORTLAND</t>
  </si>
  <si>
    <t>50 COUNTY WAY</t>
  </si>
  <si>
    <t>CUMBERLAND COUNTY JAIL</t>
  </si>
  <si>
    <t>11/8/2021</t>
  </si>
  <si>
    <t>SOUTH BURLINGTON</t>
  </si>
  <si>
    <t>7 FARRELL STREET</t>
  </si>
  <si>
    <t>CHITTENDEN REGIONAL CORRECTIONAL FACILITY</t>
  </si>
  <si>
    <t>3/24/2021</t>
  </si>
  <si>
    <t>8/4/2022</t>
  </si>
  <si>
    <t>CENTRAL LOUISIANA ICE PROCESSING CENTER (CLIPC)</t>
  </si>
  <si>
    <t>1100 BOWLING ROAD</t>
  </si>
  <si>
    <t>CCA, FLORENCE CORRECTIONAL CENTER</t>
  </si>
  <si>
    <t>3/18/2023</t>
  </si>
  <si>
    <t>MT</t>
  </si>
  <si>
    <t>GREAT FALLS</t>
  </si>
  <si>
    <t>3800 ULM NORTH FRONTAGE ROAD</t>
  </si>
  <si>
    <t>CASCADE COUNTY JAIL (MONTANA)</t>
  </si>
  <si>
    <t>4/28/2022</t>
  </si>
  <si>
    <t>3/6/2023</t>
  </si>
  <si>
    <t>BURNET</t>
  </si>
  <si>
    <t>JAIL ADMINISTRATOR</t>
  </si>
  <si>
    <t>BURNET COUNTY JAIL</t>
  </si>
  <si>
    <t>11/4/2021</t>
  </si>
  <si>
    <t>BELTON</t>
  </si>
  <si>
    <t>111 W. CENTRAL</t>
  </si>
  <si>
    <t>BELL COUNTY JAIL</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</si>
  <si>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</si>
  <si>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</si>
  <si>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</si>
  <si>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</si>
  <si>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</si>
  <si>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</si>
  <si>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</si>
  <si>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</si>
  <si>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</si>
  <si>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</si>
  <si>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</si>
  <si>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</si>
  <si>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</si>
  <si>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05/01/2023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</si>
  <si>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</si>
  <si>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</si>
  <si>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</si>
  <si>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</si>
  <si>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</si>
  <si>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</si>
  <si>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</si>
  <si>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</si>
  <si>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</si>
  <si>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</si>
  <si>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</si>
  <si>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</si>
  <si>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</si>
  <si>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</si>
  <si>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</si>
  <si>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</si>
  <si>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</si>
  <si>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</si>
  <si>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</si>
  <si>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</si>
  <si>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</si>
  <si>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</si>
  <si>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</si>
  <si>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</si>
  <si>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</si>
  <si>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</si>
  <si>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</si>
  <si>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</si>
  <si>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</si>
  <si>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</si>
  <si>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</si>
  <si>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</si>
  <si>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</si>
  <si>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</si>
  <si>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</si>
  <si>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</si>
  <si>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</si>
  <si>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</si>
  <si>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</si>
  <si>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</si>
  <si>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</si>
  <si>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</si>
  <si>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</si>
  <si>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</si>
  <si>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</si>
  <si>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</si>
  <si>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</si>
  <si>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</si>
  <si>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</si>
  <si>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</si>
  <si>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</si>
  <si>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</si>
  <si>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</si>
  <si>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</si>
  <si>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</si>
  <si>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</si>
  <si>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</si>
  <si>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</si>
  <si>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</si>
  <si>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</si>
  <si>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</si>
  <si>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</si>
  <si>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</si>
  <si>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</si>
  <si>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</si>
  <si>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</si>
  <si>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</si>
  <si>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</si>
  <si>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</si>
  <si>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</si>
  <si>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</si>
  <si>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</si>
  <si>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</si>
  <si>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</si>
  <si>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</si>
  <si>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</si>
  <si>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</si>
  <si>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</si>
  <si>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</si>
  <si>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</si>
  <si>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</si>
  <si>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</si>
  <si>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</si>
  <si>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</si>
  <si>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</si>
  <si>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</si>
  <si>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</si>
  <si>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</si>
  <si>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</si>
  <si>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</si>
  <si>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</si>
  <si>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</si>
  <si>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</si>
  <si>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</si>
  <si>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</si>
  <si>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</si>
  <si>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</si>
  <si>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</si>
  <si>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</si>
  <si>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</si>
  <si>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</si>
  <si>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</si>
  <si>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</si>
  <si>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</si>
  <si>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</si>
  <si>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</si>
  <si>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</si>
  <si>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</si>
  <si>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</si>
  <si>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</si>
  <si>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</si>
  <si>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</si>
  <si>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</si>
  <si>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</si>
  <si>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</si>
  <si>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</si>
  <si>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</si>
  <si>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</si>
  <si>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</si>
  <si>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</si>
  <si>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</si>
  <si>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</si>
  <si>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</si>
  <si>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</si>
  <si>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</si>
  <si>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</si>
  <si>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</si>
  <si>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</si>
  <si>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</si>
  <si>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</si>
  <si>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</si>
  <si>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</si>
  <si>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</si>
  <si>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</si>
  <si>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</si>
  <si>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</si>
  <si>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</si>
  <si>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</si>
  <si>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</si>
  <si>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</si>
  <si>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</si>
  <si>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</si>
  <si>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</si>
  <si>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</si>
  <si>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05/06/2023 (IIDS v.2.0 run date 05/08/2023; EID as of 05/06/2023).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</si>
  <si>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</si>
  <si>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</si>
  <si>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</si>
  <si>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</si>
  <si>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05/06/2023 (IIDS v.2.0 run date 05/08/2023; EID as of 05/06/2023).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</si>
  <si>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</si>
  <si>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</si>
  <si>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</si>
  <si>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05/06/2023 (IIDS v.2.0 run date 05/08/2023; EID as of 05/06/2023).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</si>
  <si>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</si>
  <si>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</si>
  <si>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05/07/2023 (IIDS v.2.0 run date 05/08/2023; EID as of 05/07/2023).</t>
  </si>
  <si>
    <t>Processing dispositions of Other may include, but are not limited to, Non Citizens processed under Administrative Removal, Visa Waiver Program Removal, Stowaway or Crewmember.</t>
  </si>
  <si>
    <t>FY2023 ICE Initial Book-Ins</t>
  </si>
  <si>
    <t>FY2023 ICE Book-ins data is updated through 05/06/2023 (IIDS v.2.0 run date 05/08/2023; EID as of 05/06/2023).</t>
  </si>
  <si>
    <t>USCIS Average Time from USCIS Fear Decision Service Date to ICE Release (In Days) &amp; Non-Citizens with USCIS-Established Fear Decisions in an ICE Detention Facility</t>
  </si>
  <si>
    <t>Non Citizens Currently in ICE Detention Facilities data are a snapshot as of 05/07/2023 (IIDS v.2.0 run date 05/08/2023; EID as of 05/07/2023).</t>
  </si>
  <si>
    <t>USCIS provided data containing APSO (Asylum Pre Screening Officer) cases clocked during FY2020 - FY2023. Data were received on 05/08/2023.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</si>
  <si>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</si>
  <si>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</si>
  <si>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212,692 records in the USCIS provided data, the breakdown of the fear screening determinations is as follows; 109,055 positive fear screening determinations, 55,860 negative fear screening determinations and 47,777 without an identified determination. Of the 109,055 with positive fear screening determinations; 78,340 have Persecution Claim Established and 30,715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</si>
  <si>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</si>
  <si>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212,692 unique fear determinations and 8,404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</si>
  <si>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</si>
  <si>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</si>
  <si>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</si>
  <si>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</si>
  <si>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</si>
  <si>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</si>
  <si>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04/30/2023 (IIDS v.2.0 run date 05/09/2023; EID as of 05/08/2023).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</si>
  <si>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</si>
  <si>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</si>
  <si>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04/01/2022 - 05/08/2023 . Data were received on 05/09/2023.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</si>
  <si>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</si>
  <si>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</si>
  <si>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</si>
  <si>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</si>
  <si>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05/08/2023 (IIDS v.2.0 run date 05/09/2023; EID as of 05/08/2023).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</si>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</sst>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4"/>
      <name val="Calibri"/>
      <family val="2"/>
      <scheme val="minor"/>
    </font>
    <font>
      <vertAlign val="superscript"/>
      <sz val="14"/>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42">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164" fontId="2" fillId="2" borderId="1" xfId="1" applyNumberFormat="1" applyFont="1" applyFill="1" applyBorder="1" applyAlignment="1">
      <alignment horizontal="left"/>
    </xf>
    <xf numFmtId="0" fontId="16" fillId="3" borderId="1" xfId="0" applyFont="1" applyFill="1" applyBorder="1" applyAlignment="1">
      <alignment horizontal="center" vertical="center" wrapText="1"/>
    </xf>
    <xf numFmtId="0" fontId="0" fillId="0" borderId="7" xfId="0" applyBorder="1"/>
    <xf numFmtId="3" fontId="0" fillId="0" borderId="0" xfId="0" applyNumberFormat="1"/>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36" fillId="0" borderId="0" xfId="0" applyFont="1" applyAlignment="1">
      <alignment horizontal="left"/>
    </xf>
    <xf numFmtId="0" fontId="0" fillId="0" borderId="17" xfId="0" applyBorder="1"/>
    <xf numFmtId="0" fontId="36"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36" fillId="0" borderId="0" xfId="0" applyFont="1"/>
    <xf numFmtId="2" fontId="38" fillId="10" borderId="18" xfId="0" applyNumberFormat="1" applyFont="1" applyFill="1" applyBorder="1" applyAlignment="1">
      <alignment horizontal="right" vertical="center"/>
    </xf>
    <xf numFmtId="0" fontId="38" fillId="10" borderId="18" xfId="0" applyFont="1" applyFill="1" applyBorder="1" applyAlignment="1">
      <alignment horizontal="right" vertical="center"/>
    </xf>
    <xf numFmtId="0" fontId="38" fillId="10" borderId="19" xfId="0" applyFont="1" applyFill="1" applyBorder="1" applyAlignment="1">
      <alignment vertical="center"/>
    </xf>
    <xf numFmtId="2" fontId="39" fillId="0" borderId="18" xfId="0" applyNumberFormat="1" applyFont="1" applyBorder="1" applyAlignment="1">
      <alignment horizontal="right" vertical="center"/>
    </xf>
    <xf numFmtId="0" fontId="39" fillId="0" borderId="18" xfId="0" applyFont="1" applyBorder="1" applyAlignment="1">
      <alignment horizontal="right" vertical="center"/>
    </xf>
    <xf numFmtId="0" fontId="39" fillId="0" borderId="19" xfId="0" applyFont="1" applyBorder="1" applyAlignment="1">
      <alignment vertical="center"/>
    </xf>
    <xf numFmtId="0" fontId="39" fillId="0" borderId="19" xfId="0" applyFont="1" applyBorder="1" applyAlignment="1">
      <alignment vertical="center" wrapText="1"/>
    </xf>
    <xf numFmtId="0" fontId="38" fillId="10" borderId="20" xfId="0" applyFont="1" applyFill="1" applyBorder="1" applyAlignment="1">
      <alignment vertical="center" wrapText="1"/>
    </xf>
    <xf numFmtId="0" fontId="38" fillId="10" borderId="16"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7" xfId="0" applyFont="1" applyBorder="1" applyAlignment="1">
      <alignment horizontal="left" vertical="center"/>
    </xf>
    <xf numFmtId="0" fontId="0" fillId="0" borderId="0" xfId="0"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0" fontId="38" fillId="10" borderId="22"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14" fontId="6" fillId="0" borderId="0" xfId="0" applyNumberFormat="1" applyFont="1" applyAlignment="1">
      <alignment horizontal="right"/>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4" fontId="41" fillId="0" borderId="1" xfId="0" applyNumberFormat="1" applyFont="1" applyBorder="1"/>
    <xf numFmtId="0" fontId="41" fillId="0" borderId="1" xfId="0" applyFont="1" applyBorder="1"/>
    <xf numFmtId="14" fontId="41" fillId="0" borderId="1" xfId="0" applyNumberFormat="1" applyFont="1" applyBorder="1" applyAlignment="1">
      <alignment horizontal="right"/>
    </xf>
    <xf numFmtId="0" fontId="41" fillId="0" borderId="3" xfId="0" applyFont="1" applyBorder="1"/>
    <xf numFmtId="1" fontId="41" fillId="0" borderId="1" xfId="0" applyNumberFormat="1" applyFont="1" applyBorder="1"/>
    <xf numFmtId="14" fontId="11" fillId="4" borderId="9"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4" fontId="11" fillId="4" borderId="9" xfId="0" applyNumberFormat="1" applyFont="1" applyFill="1" applyBorder="1" applyAlignment="1">
      <alignment horizontal="right" wrapText="1"/>
    </xf>
    <xf numFmtId="14"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3" fontId="7" fillId="3" borderId="6" xfId="1" applyNumberFormat="1" applyFont="1" applyFill="1" applyBorder="1" applyAlignment="1">
      <alignment horizontal="left" vertical="top" wrapText="1"/>
    </xf>
    <xf numFmtId="14" fontId="7" fillId="3" borderId="6" xfId="1" applyNumberFormat="1" applyFont="1" applyFill="1" applyBorder="1" applyAlignment="1">
      <alignment horizontal="right" wrapText="1"/>
    </xf>
    <xf numFmtId="14" fontId="7" fillId="3" borderId="6" xfId="1" applyNumberFormat="1" applyFont="1" applyFill="1" applyBorder="1" applyAlignment="1">
      <alignment horizontal="left" vertical="top"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7"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5"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9" fillId="0" borderId="25"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5" xfId="0" applyFont="1" applyFill="1" applyBorder="1" applyAlignment="1">
      <alignment horizontal="center" vertical="center" wrapText="1"/>
    </xf>
    <xf numFmtId="0" fontId="9" fillId="5" borderId="28"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6"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5"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8" fillId="9" borderId="26" xfId="0" applyFont="1" applyFill="1" applyBorder="1"/>
    <xf numFmtId="0" fontId="48" fillId="9" borderId="32" xfId="0" applyFont="1" applyFill="1" applyBorder="1"/>
    <xf numFmtId="0" fontId="48" fillId="9" borderId="27" xfId="0" applyFont="1" applyFill="1" applyBorder="1"/>
    <xf numFmtId="0" fontId="48" fillId="12" borderId="26" xfId="0" applyFont="1" applyFill="1" applyBorder="1"/>
    <xf numFmtId="0" fontId="48" fillId="12" borderId="32" xfId="0" applyFont="1" applyFill="1" applyBorder="1"/>
    <xf numFmtId="0" fontId="48" fillId="12" borderId="27" xfId="0" applyFont="1" applyFill="1" applyBorder="1"/>
    <xf numFmtId="0" fontId="48" fillId="13" borderId="26" xfId="0" applyFont="1" applyFill="1" applyBorder="1"/>
    <xf numFmtId="0" fontId="48" fillId="13" borderId="32" xfId="0" applyFont="1" applyFill="1" applyBorder="1"/>
    <xf numFmtId="0" fontId="48" fillId="14" borderId="26" xfId="0" applyFont="1" applyFill="1" applyBorder="1"/>
    <xf numFmtId="0" fontId="48" fillId="14" borderId="32" xfId="0" applyFont="1" applyFill="1" applyBorder="1"/>
    <xf numFmtId="0" fontId="48" fillId="14" borderId="27" xfId="0" applyFont="1" applyFill="1" applyBorder="1"/>
    <xf numFmtId="0" fontId="48" fillId="9" borderId="1" xfId="0" applyFont="1" applyFill="1" applyBorder="1" applyAlignment="1">
      <alignment horizontal="center"/>
    </xf>
    <xf numFmtId="0" fontId="48" fillId="12" borderId="1" xfId="0" applyFont="1" applyFill="1" applyBorder="1" applyAlignment="1">
      <alignment horizontal="center"/>
    </xf>
    <xf numFmtId="0" fontId="48" fillId="13" borderId="1" xfId="0" applyFont="1" applyFill="1" applyBorder="1" applyAlignment="1">
      <alignment horizontal="center"/>
    </xf>
    <xf numFmtId="0" fontId="48" fillId="14" borderId="1" xfId="0" applyFont="1" applyFill="1" applyBorder="1" applyAlignment="1">
      <alignment horizontal="center"/>
    </xf>
    <xf numFmtId="0" fontId="48" fillId="0" borderId="1" xfId="0" applyFont="1" applyBorder="1"/>
    <xf numFmtId="172" fontId="49" fillId="2" borderId="1" xfId="1" applyNumberFormat="1" applyFont="1" applyFill="1" applyBorder="1" applyAlignment="1">
      <alignment horizontal="left"/>
    </xf>
    <xf numFmtId="171" fontId="49" fillId="2" borderId="1" xfId="1" applyNumberFormat="1" applyFont="1" applyFill="1" applyBorder="1" applyAlignment="1">
      <alignment horizontal="left"/>
    </xf>
    <xf numFmtId="171" fontId="49" fillId="0" borderId="1" xfId="1" applyNumberFormat="1" applyFont="1" applyFill="1" applyBorder="1" applyAlignment="1">
      <alignment horizontal="left"/>
    </xf>
    <xf numFmtId="0" fontId="48" fillId="0" borderId="44" xfId="0" applyFont="1" applyBorder="1"/>
    <xf numFmtId="172" fontId="49" fillId="2" borderId="44" xfId="1" applyNumberFormat="1" applyFont="1" applyFill="1" applyBorder="1" applyAlignment="1">
      <alignment horizontal="left"/>
    </xf>
    <xf numFmtId="171" fontId="49" fillId="2" borderId="44" xfId="1" applyNumberFormat="1" applyFont="1" applyFill="1" applyBorder="1" applyAlignment="1">
      <alignment horizontal="left"/>
    </xf>
    <xf numFmtId="0" fontId="47" fillId="5" borderId="3" xfId="0" applyFont="1" applyFill="1" applyBorder="1"/>
    <xf numFmtId="172" fontId="49" fillId="2" borderId="3" xfId="1" applyNumberFormat="1" applyFont="1" applyFill="1" applyBorder="1" applyAlignment="1">
      <alignment horizontal="left"/>
    </xf>
    <xf numFmtId="171" fontId="49" fillId="2" borderId="3" xfId="1" applyNumberFormat="1" applyFont="1" applyFill="1" applyBorder="1" applyAlignment="1">
      <alignment horizontal="left"/>
    </xf>
    <xf numFmtId="0" fontId="33" fillId="0" borderId="0" xfId="0" applyFont="1"/>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164" fontId="49" fillId="2" borderId="44" xfId="1" applyNumberFormat="1" applyFont="1" applyFill="1" applyBorder="1" applyAlignment="1">
      <alignment horizontal="left"/>
    </xf>
    <xf numFmtId="164" fontId="49" fillId="2" borderId="3" xfId="1" applyNumberFormat="1" applyFont="1" applyFill="1" applyBorder="1" applyAlignment="1">
      <alignment horizontal="left"/>
    </xf>
    <xf numFmtId="164" fontId="48"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5"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2" xfId="1" applyNumberFormat="1" applyFont="1" applyFill="1" applyBorder="1" applyAlignment="1"/>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6" xfId="2" applyFont="1" applyFill="1" applyBorder="1" applyAlignment="1">
      <alignment horizontal="center" vertical="top"/>
    </xf>
    <xf numFmtId="0" fontId="6" fillId="0" borderId="25"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7" xfId="0" applyFont="1" applyFill="1" applyBorder="1" applyAlignment="1">
      <alignment horizontal="left" vertical="top" wrapText="1"/>
    </xf>
    <xf numFmtId="0" fontId="6" fillId="2" borderId="15" xfId="0" applyFont="1" applyFill="1" applyBorder="1" applyAlignment="1">
      <alignment horizontal="left" vertical="top" wrapText="1"/>
    </xf>
    <xf numFmtId="0" fontId="23" fillId="2" borderId="0" xfId="0" applyFont="1" applyFill="1" applyAlignment="1">
      <alignment horizontal="left" vertical="center" wrapText="1"/>
    </xf>
    <xf numFmtId="0" fontId="22" fillId="2" borderId="0" xfId="0" applyFont="1" applyFill="1" applyAlignment="1">
      <alignment horizontal="left"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7" xfId="0" applyFont="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9" fillId="2" borderId="7"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4" xfId="0" applyFont="1" applyFill="1" applyBorder="1" applyAlignment="1">
      <alignment horizontal="left"/>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 xfId="1" applyNumberFormat="1" applyFont="1" applyFill="1" applyBorder="1" applyAlignment="1">
      <alignment horizontal="left"/>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9" fillId="0" borderId="7" xfId="0" applyFont="1" applyBorder="1" applyAlignment="1">
      <alignment horizontal="left" vertical="center" wrapText="1"/>
    </xf>
    <xf numFmtId="0" fontId="9" fillId="0" borderId="0" xfId="0" applyFont="1" applyAlignment="1">
      <alignment horizontal="left" vertical="center" wrapText="1"/>
    </xf>
    <xf numFmtId="0" fontId="9" fillId="2" borderId="25"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23" xfId="0" applyFont="1" applyFill="1" applyBorder="1"/>
    <xf numFmtId="0" fontId="43" fillId="2" borderId="0" xfId="0" applyFont="1" applyFill="1" applyAlignment="1">
      <alignment horizontal="left" vertical="center"/>
    </xf>
    <xf numFmtId="0" fontId="45" fillId="4" borderId="10" xfId="0" applyFont="1" applyFill="1" applyBorder="1" applyAlignment="1">
      <alignment horizontal="center" vertical="center"/>
    </xf>
    <xf numFmtId="0" fontId="45" fillId="4" borderId="24" xfId="0" applyFont="1" applyFill="1" applyBorder="1" applyAlignment="1">
      <alignment horizontal="center" vertical="center"/>
    </xf>
    <xf numFmtId="0" fontId="45" fillId="4" borderId="11"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8" fillId="13" borderId="36" xfId="0" applyFont="1" applyFill="1" applyBorder="1" applyAlignment="1">
      <alignment horizontal="center"/>
    </xf>
    <xf numFmtId="0" fontId="48" fillId="13" borderId="38" xfId="0" applyFont="1" applyFill="1" applyBorder="1" applyAlignment="1">
      <alignment horizontal="center"/>
    </xf>
    <xf numFmtId="0" fontId="48" fillId="14" borderId="36" xfId="0" applyFont="1" applyFill="1" applyBorder="1" applyAlignment="1">
      <alignment horizontal="center"/>
    </xf>
    <xf numFmtId="0" fontId="48" fillId="14" borderId="38" xfId="0" applyFont="1" applyFill="1" applyBorder="1" applyAlignment="1">
      <alignment horizontal="center"/>
    </xf>
    <xf numFmtId="0" fontId="48" fillId="13" borderId="26" xfId="0" applyFont="1" applyFill="1" applyBorder="1" applyAlignment="1">
      <alignment horizontal="center"/>
    </xf>
    <xf numFmtId="0" fontId="48" fillId="13" borderId="27" xfId="0" applyFont="1" applyFill="1" applyBorder="1" applyAlignment="1">
      <alignment horizontal="center"/>
    </xf>
    <xf numFmtId="0" fontId="48" fillId="12" borderId="26" xfId="0" applyFont="1" applyFill="1" applyBorder="1" applyAlignment="1">
      <alignment horizontal="center"/>
    </xf>
    <xf numFmtId="0" fontId="48" fillId="12" borderId="27" xfId="0" applyFont="1" applyFill="1" applyBorder="1" applyAlignment="1">
      <alignment horizontal="center"/>
    </xf>
    <xf numFmtId="0" fontId="48" fillId="9" borderId="26" xfId="0" applyFont="1" applyFill="1" applyBorder="1" applyAlignment="1">
      <alignment horizontal="center"/>
    </xf>
    <xf numFmtId="0" fontId="48" fillId="9" borderId="27" xfId="0" applyFont="1" applyFill="1" applyBorder="1" applyAlignment="1">
      <alignment horizontal="center"/>
    </xf>
    <xf numFmtId="0" fontId="47" fillId="5" borderId="1" xfId="0" applyFont="1" applyFill="1" applyBorder="1" applyAlignment="1">
      <alignment horizontal="center" vertical="center"/>
    </xf>
    <xf numFmtId="0" fontId="47" fillId="4" borderId="1" xfId="0" applyFont="1" applyFill="1" applyBorder="1" applyAlignment="1">
      <alignment horizontal="center" vertical="center"/>
    </xf>
    <xf numFmtId="0" fontId="50"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2" fillId="0" borderId="0" xfId="0" applyFont="1" applyAlignment="1">
      <alignment vertical="top" wrapText="1"/>
    </xf>
    <xf numFmtId="0" fontId="38" fillId="10" borderId="22" xfId="0" applyFont="1" applyFill="1" applyBorder="1" applyAlignment="1">
      <alignment horizontal="center" vertical="center"/>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36" fillId="0" borderId="0" xfId="0" applyFont="1" applyAlignment="1">
      <alignment horizontal="left" vertical="center"/>
    </xf>
    <xf numFmtId="0" fontId="37" fillId="0" borderId="7" xfId="0" applyFont="1" applyBorder="1" applyAlignment="1">
      <alignment horizontal="left" vertical="top" wrapText="1"/>
    </xf>
    <xf numFmtId="0" fontId="37" fillId="0" borderId="0" xfId="0" applyFont="1" applyAlignment="1">
      <alignment horizontal="left" vertical="top" wrapText="1"/>
    </xf>
    <xf numFmtId="0" fontId="38" fillId="10" borderId="7" xfId="0" applyFont="1" applyFill="1" applyBorder="1" applyAlignment="1">
      <alignment horizontal="center" vertical="center"/>
    </xf>
    <xf numFmtId="0" fontId="38"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48" fillId="0" borderId="13" xfId="0" applyFont="1" applyBorder="1" applyAlignment="1">
      <alignment horizontal="center" vertical="top" wrapText="1"/>
    </xf>
    <xf numFmtId="0" fontId="48" fillId="0" borderId="8" xfId="0" applyFont="1" applyBorder="1" applyAlignment="1">
      <alignment horizontal="center" vertical="top" wrapText="1"/>
    </xf>
    <xf numFmtId="0" fontId="48" fillId="0" borderId="2" xfId="0" applyFont="1" applyBorder="1" applyAlignment="1">
      <alignment horizontal="center" vertical="top" wrapText="1"/>
    </xf>
    <xf numFmtId="0" fontId="48" fillId="0" borderId="13" xfId="0" applyFont="1" applyBorder="1" applyAlignment="1">
      <alignment vertical="top" wrapText="1"/>
    </xf>
    <xf numFmtId="0" fontId="48" fillId="0" borderId="8" xfId="0" applyFont="1" applyBorder="1" applyAlignment="1">
      <alignment vertical="top" wrapText="1"/>
    </xf>
    <xf numFmtId="0" fontId="48" fillId="0" borderId="14" xfId="0" applyFont="1" applyBorder="1" applyAlignment="1">
      <alignment vertical="top" wrapText="1"/>
    </xf>
    <xf numFmtId="0" fontId="6" fillId="0" borderId="5"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B750D9-4D7F-4367-A17C-2244FD12EEE5}" name="Table_Facility_List_Staging_8_26_2013.accdb_11432" displayName="Table_Facility_List_Staging_8_26_2013.accdb_11432" ref="A7:AG128" headerRowDxfId="69" dataDxfId="67" totalsRowDxfId="65" headerRowBorderDxfId="68" tableBorderDxfId="66">
  <autoFilter ref="A7:AG128" xr:uid="{61BD7780-12DE-4870-B406-61B4C7C077E2}"/>
  <tableColumns count="33">
    <tableColumn id="2" xr3:uid="{10895AFD-F49E-40D9-948E-B701846377BB}" name="Name" dataDxfId="64" totalsRowDxfId="63"/>
    <tableColumn id="3" xr3:uid="{F0A027AE-C0F3-469D-9CE3-2988A7B03D71}" name="Address" dataDxfId="62" totalsRowDxfId="61"/>
    <tableColumn id="4" xr3:uid="{AB4D3FF5-9D0C-4E97-98F7-D39BD18F01A3}" name="City" dataDxfId="60" totalsRowDxfId="59"/>
    <tableColumn id="6" xr3:uid="{059B87C0-E12A-44CD-A2A5-864048BB5BB5}" name="State" dataDxfId="58"/>
    <tableColumn id="7" xr3:uid="{79165F63-6970-4F80-878B-0E5A0D9BD41A}" name="Zip" dataDxfId="57" totalsRowDxfId="56"/>
    <tableColumn id="9" xr3:uid="{741B3489-8AE9-477B-A5DE-D53AA18EFFFE}" name="AOR" dataDxfId="55" totalsRowDxfId="54"/>
    <tableColumn id="12" xr3:uid="{C87EE11E-73CC-46C5-8160-F9EC01F8A46A}" name="Type Detailed" dataDxfId="53" totalsRowDxfId="52"/>
    <tableColumn id="81" xr3:uid="{71754BA6-FBA5-4C05-BFB0-282A758F6B66}" name="Male/Female" dataDxfId="51" totalsRowDxfId="50"/>
    <tableColumn id="43" xr3:uid="{38BC0168-0264-46AE-BC38-977CAC477010}" name="FY23 ALOS" dataDxfId="49" totalsRowDxfId="48"/>
    <tableColumn id="67" xr3:uid="{5695D2F7-7B27-45C9-932B-74B6C86AD0B3}" name="Level A" dataDxfId="47" totalsRowDxfId="46"/>
    <tableColumn id="68" xr3:uid="{762AADEE-0375-46A4-8233-21EE47AF78AD}" name="Level B" dataDxfId="45" totalsRowDxfId="44"/>
    <tableColumn id="69" xr3:uid="{32C650B4-DB42-4844-A215-9A5CE105D873}" name="Level C" dataDxfId="43" totalsRowDxfId="42"/>
    <tableColumn id="70" xr3:uid="{78827C0A-AA86-455C-ACCB-3E49DC7A75E2}" name="Level D" dataDxfId="41" totalsRowDxfId="40"/>
    <tableColumn id="71" xr3:uid="{3012DB96-584B-4D22-8516-5873FCB359C9}" name="Male Crim" dataDxfId="39" totalsRowDxfId="38"/>
    <tableColumn id="72" xr3:uid="{8ACA202C-1C63-4272-8BCC-2536B7815E1D}" name="Male Non-Crim" dataDxfId="37" totalsRowDxfId="36"/>
    <tableColumn id="73" xr3:uid="{FF726A5C-C4DB-4B9A-90B8-EC9F564877E5}" name="Female Crim" dataDxfId="35" totalsRowDxfId="34"/>
    <tableColumn id="74" xr3:uid="{E9290274-E90B-4782-AC01-273DFEB6B6DC}" name="Female Non-Crim" dataDxfId="33" totalsRowDxfId="32"/>
    <tableColumn id="75" xr3:uid="{F77A62A0-AA8E-42A7-8F25-1B689F37B8E4}" name="ICE Threat Level 1" dataDxfId="31" totalsRowDxfId="30"/>
    <tableColumn id="76" xr3:uid="{4FFC1CB6-F098-4D6B-A904-E5B7164A0EC6}" name="ICE Threat Level 2" dataDxfId="29" totalsRowDxfId="28"/>
    <tableColumn id="77" xr3:uid="{42AE1F13-1AEC-4085-A24F-0E5B7E4B203B}" name="ICE Threat Level 3" dataDxfId="27" totalsRowDxfId="26"/>
    <tableColumn id="78" xr3:uid="{D96A840E-624E-4E3F-857A-F9A7636ABF82}" name="No ICE Threat Level" dataDxfId="25" totalsRowDxfId="24"/>
    <tableColumn id="79" xr3:uid="{05AE5A1E-118B-4B61-9E9E-A5B04CE85585}" name="Mandatory" dataDxfId="23" totalsRowDxfId="22"/>
    <tableColumn id="86" xr3:uid="{8CD16A7D-17BC-4DFF-9F76-A918D2D46B53}" name="Guaranteed Minimum" dataDxfId="21" totalsRowDxfId="20"/>
    <tableColumn id="124" xr3:uid="{A0CF3BB1-585B-4492-B42B-131ACD035C0D}" name="Last Inspection Type" dataDxfId="19" totalsRowDxfId="18"/>
    <tableColumn id="10" xr3:uid="{36586CDC-FC3C-4EC2-AF85-E08A6B66BB25}" name="ODO Inspection End Date" dataDxfId="17" totalsRowDxfId="16"/>
    <tableColumn id="1" xr3:uid="{3CCDCF62-EC37-4DB0-A69F-4DC71248B473}" name="ODO Last Inspection Standard" dataDxfId="15" totalsRowDxfId="14"/>
    <tableColumn id="8" xr3:uid="{1DC150B5-A0C2-4456-875B-661B810E20D1}" name="ODO Final Rating" dataDxfId="13" totalsRowDxfId="12"/>
    <tableColumn id="129" xr3:uid="{ED5A89C6-5593-4246-B901-CA1A361DEAEA}" name="Last Nakamoto Inspection Standard" dataDxfId="11" totalsRowDxfId="10"/>
    <tableColumn id="93" xr3:uid="{3113D64C-A15D-4095-AA04-8E729453B939}" name="Last Nakamoto Inspection Rating - Final" dataDxfId="9"/>
    <tableColumn id="95" xr3:uid="{F0099AAF-A63D-4222-A3CD-DE6E04695BBB}" name="Last Nakamoto Inspection Date" dataDxfId="8" totalsRowDxfId="7"/>
    <tableColumn id="125" xr3:uid="{DEB54A46-F1FD-4FC1-A2A4-8B2B1B9B6BB1}" name="Second to Last Nakamoto Inspection Type" dataDxfId="6" totalsRowDxfId="5"/>
    <tableColumn id="131" xr3:uid="{808F7F2B-13B5-4429-BA8C-0C233BB86DAC}" name="Second to Last Nakamoto Inspection Standard" dataDxfId="4" totalsRowDxfId="3"/>
    <tableColumn id="97" xr3:uid="{9B426976-5F3A-4B8A-B85B-59B2AD05D064}"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4" zeroHeight="1" x14ac:dyDescent="0.3"/>
  <cols>
    <col min="1" max="1" width="110.44140625" customWidth="1"/>
    <col min="2" max="16384" width="8.77734375" hidden="1"/>
  </cols>
  <sheetData>
    <row r="1" spans="1:1" ht="119.1" customHeight="1" x14ac:dyDescent="0.3">
      <c r="A1" s="9" t="s">
        <v>499</v>
      </c>
    </row>
    <row r="2" spans="1:1" ht="51.75" customHeight="1" x14ac:dyDescent="0.3">
      <c r="A2" s="8" t="s">
        <v>45</v>
      </c>
    </row>
    <row r="3" spans="1:1" ht="76.349999999999994" customHeight="1" x14ac:dyDescent="0.3">
      <c r="A3" s="8" t="s">
        <v>532</v>
      </c>
    </row>
    <row r="4" spans="1:1" ht="22.5" customHeight="1" x14ac:dyDescent="0.3">
      <c r="A4" s="8" t="s">
        <v>498</v>
      </c>
    </row>
    <row r="5" spans="1:1" ht="36.75" customHeight="1" x14ac:dyDescent="0.3">
      <c r="A5" s="8" t="s">
        <v>471</v>
      </c>
    </row>
    <row r="6" spans="1:1"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027B0-9CC5-4F2A-B39C-4AB431EFCE91}">
  <sheetPr>
    <pageSetUpPr fitToPage="1"/>
  </sheetPr>
  <dimension ref="A1:D155"/>
  <sheetViews>
    <sheetView showGridLines="0" topLeftCell="A102" zoomScale="80" zoomScaleNormal="80" workbookViewId="0">
      <selection activeCell="B114" sqref="B114"/>
    </sheetView>
  </sheetViews>
  <sheetFormatPr defaultRowHeight="14.4" x14ac:dyDescent="0.3"/>
  <cols>
    <col min="1" max="1" width="26.5546875" style="1" customWidth="1"/>
    <col min="2" max="2" width="160.77734375" customWidth="1"/>
  </cols>
  <sheetData>
    <row r="1" spans="1:2" s="2" customFormat="1" ht="25.8" x14ac:dyDescent="0.3">
      <c r="A1" s="354" t="s">
        <v>44</v>
      </c>
      <c r="B1" s="354"/>
    </row>
    <row r="2" spans="1:2" s="2" customFormat="1" ht="74.25" customHeight="1" x14ac:dyDescent="0.3">
      <c r="A2" s="355" t="s">
        <v>45</v>
      </c>
      <c r="B2" s="355"/>
    </row>
    <row r="3" spans="1:2" s="2" customFormat="1" ht="48.6" customHeight="1" thickBot="1" x14ac:dyDescent="0.35">
      <c r="A3" s="10" t="s">
        <v>503</v>
      </c>
      <c r="B3" s="341"/>
    </row>
    <row r="4" spans="1:2" ht="18" x14ac:dyDescent="0.3">
      <c r="A4" s="15" t="s">
        <v>112</v>
      </c>
      <c r="B4" s="16" t="s">
        <v>113</v>
      </c>
    </row>
    <row r="5" spans="1:2" ht="15.6" x14ac:dyDescent="0.3">
      <c r="A5" s="17" t="s">
        <v>46</v>
      </c>
      <c r="B5" s="18" t="s">
        <v>47</v>
      </c>
    </row>
    <row r="6" spans="1:2" ht="15.6" x14ac:dyDescent="0.3">
      <c r="A6" s="17" t="s">
        <v>48</v>
      </c>
      <c r="B6" s="18" t="s">
        <v>49</v>
      </c>
    </row>
    <row r="7" spans="1:2" ht="15.6" x14ac:dyDescent="0.3">
      <c r="A7" s="17" t="s">
        <v>50</v>
      </c>
      <c r="B7" s="18" t="s">
        <v>51</v>
      </c>
    </row>
    <row r="8" spans="1:2" ht="15.6" x14ac:dyDescent="0.3">
      <c r="A8" s="17" t="s">
        <v>52</v>
      </c>
      <c r="B8" s="18" t="s">
        <v>53</v>
      </c>
    </row>
    <row r="9" spans="1:2" ht="15.6" x14ac:dyDescent="0.3">
      <c r="A9" s="17" t="s">
        <v>3</v>
      </c>
      <c r="B9" s="18" t="s">
        <v>54</v>
      </c>
    </row>
    <row r="10" spans="1:2" ht="15.6" x14ac:dyDescent="0.3">
      <c r="A10" s="17" t="s">
        <v>55</v>
      </c>
      <c r="B10" s="18" t="s">
        <v>56</v>
      </c>
    </row>
    <row r="11" spans="1:2" ht="15.6" x14ac:dyDescent="0.3">
      <c r="A11" s="17" t="s">
        <v>57</v>
      </c>
      <c r="B11" s="18" t="s">
        <v>58</v>
      </c>
    </row>
    <row r="12" spans="1:2" ht="15.6" x14ac:dyDescent="0.3">
      <c r="A12" s="17" t="s">
        <v>59</v>
      </c>
      <c r="B12" s="18" t="s">
        <v>60</v>
      </c>
    </row>
    <row r="13" spans="1:2" ht="46.8" x14ac:dyDescent="0.3">
      <c r="A13" s="17" t="s">
        <v>61</v>
      </c>
      <c r="B13" s="18" t="s">
        <v>62</v>
      </c>
    </row>
    <row r="14" spans="1:2" ht="46.8" x14ac:dyDescent="0.3">
      <c r="A14" s="17" t="s">
        <v>63</v>
      </c>
      <c r="B14" s="18" t="s">
        <v>64</v>
      </c>
    </row>
    <row r="15" spans="1:2" ht="15.6" x14ac:dyDescent="0.3">
      <c r="A15" s="17" t="s">
        <v>65</v>
      </c>
      <c r="B15" s="18" t="s">
        <v>66</v>
      </c>
    </row>
    <row r="16" spans="1:2" ht="47.25" customHeight="1" x14ac:dyDescent="0.3">
      <c r="A16" s="441" t="s">
        <v>67</v>
      </c>
      <c r="B16" s="18" t="s">
        <v>68</v>
      </c>
    </row>
    <row r="17" spans="1:2" ht="46.8" x14ac:dyDescent="0.3">
      <c r="A17" s="441"/>
      <c r="B17" s="18" t="s">
        <v>69</v>
      </c>
    </row>
    <row r="18" spans="1:2" ht="47.1" customHeight="1" x14ac:dyDescent="0.3">
      <c r="A18" s="441" t="s">
        <v>506</v>
      </c>
      <c r="B18" s="18" t="s">
        <v>507</v>
      </c>
    </row>
    <row r="19" spans="1:2" ht="46.8" x14ac:dyDescent="0.3">
      <c r="A19" s="441"/>
      <c r="B19" s="18" t="s">
        <v>508</v>
      </c>
    </row>
    <row r="20" spans="1:2" ht="201" customHeight="1" x14ac:dyDescent="0.3">
      <c r="A20" s="17" t="s">
        <v>70</v>
      </c>
      <c r="B20" s="18" t="s">
        <v>922</v>
      </c>
    </row>
    <row r="21" spans="1:2" ht="15.6" x14ac:dyDescent="0.3">
      <c r="A21" s="17" t="s">
        <v>71</v>
      </c>
      <c r="B21" s="18" t="s">
        <v>72</v>
      </c>
    </row>
    <row r="22" spans="1:2" ht="15.6" x14ac:dyDescent="0.3">
      <c r="A22" s="17" t="s">
        <v>73</v>
      </c>
      <c r="B22" s="18" t="s">
        <v>74</v>
      </c>
    </row>
    <row r="23" spans="1:2" ht="15.6" x14ac:dyDescent="0.3">
      <c r="A23" s="17" t="s">
        <v>75</v>
      </c>
      <c r="B23" s="18" t="s">
        <v>76</v>
      </c>
    </row>
    <row r="24" spans="1:2" ht="46.8" x14ac:dyDescent="0.3">
      <c r="A24" s="17" t="s">
        <v>77</v>
      </c>
      <c r="B24" s="18" t="s">
        <v>78</v>
      </c>
    </row>
    <row r="25" spans="1:2" ht="31.2" x14ac:dyDescent="0.3">
      <c r="A25" s="17" t="s">
        <v>79</v>
      </c>
      <c r="B25" s="18" t="s">
        <v>80</v>
      </c>
    </row>
    <row r="26" spans="1:2" ht="15.6" x14ac:dyDescent="0.3">
      <c r="A26" s="17" t="s">
        <v>81</v>
      </c>
      <c r="B26" s="18" t="s">
        <v>82</v>
      </c>
    </row>
    <row r="27" spans="1:2" ht="15.6" x14ac:dyDescent="0.3">
      <c r="A27" s="17" t="s">
        <v>83</v>
      </c>
      <c r="B27" s="18" t="s">
        <v>84</v>
      </c>
    </row>
    <row r="28" spans="1:2" ht="15.6" x14ac:dyDescent="0.3">
      <c r="A28" s="17" t="s">
        <v>85</v>
      </c>
      <c r="B28" s="18" t="s">
        <v>86</v>
      </c>
    </row>
    <row r="29" spans="1:2" ht="15.6" x14ac:dyDescent="0.3">
      <c r="A29" s="17" t="s">
        <v>87</v>
      </c>
      <c r="B29" s="18" t="s">
        <v>88</v>
      </c>
    </row>
    <row r="30" spans="1:2" ht="15.6" x14ac:dyDescent="0.3">
      <c r="A30" s="17" t="s">
        <v>89</v>
      </c>
      <c r="B30" s="18" t="s">
        <v>90</v>
      </c>
    </row>
    <row r="31" spans="1:2" ht="15.6" x14ac:dyDescent="0.3">
      <c r="A31" s="17" t="s">
        <v>1</v>
      </c>
      <c r="B31" s="18" t="s">
        <v>91</v>
      </c>
    </row>
    <row r="32" spans="1:2" ht="31.2" x14ac:dyDescent="0.3">
      <c r="A32" s="17" t="s">
        <v>530</v>
      </c>
      <c r="B32" s="18" t="s">
        <v>92</v>
      </c>
    </row>
    <row r="33" spans="1:2" ht="15.6" x14ac:dyDescent="0.3">
      <c r="A33" s="17" t="s">
        <v>2</v>
      </c>
      <c r="B33" s="18" t="s">
        <v>93</v>
      </c>
    </row>
    <row r="34" spans="1:2" ht="31.2" x14ac:dyDescent="0.3">
      <c r="A34" s="17" t="s">
        <v>94</v>
      </c>
      <c r="B34" s="18" t="s">
        <v>95</v>
      </c>
    </row>
    <row r="35" spans="1:2" ht="15.6" x14ac:dyDescent="0.3">
      <c r="A35" s="17" t="s">
        <v>96</v>
      </c>
      <c r="B35" s="18" t="s">
        <v>97</v>
      </c>
    </row>
    <row r="36" spans="1:2" ht="31.2" x14ac:dyDescent="0.3">
      <c r="A36" s="17" t="s">
        <v>98</v>
      </c>
      <c r="B36" s="18" t="s">
        <v>99</v>
      </c>
    </row>
    <row r="37" spans="1:2" ht="15.6" x14ac:dyDescent="0.3">
      <c r="A37" s="17" t="s">
        <v>100</v>
      </c>
      <c r="B37" s="18" t="s">
        <v>509</v>
      </c>
    </row>
    <row r="38" spans="1:2" ht="15.6" x14ac:dyDescent="0.3">
      <c r="A38" s="17" t="s">
        <v>19</v>
      </c>
      <c r="B38" s="18" t="s">
        <v>510</v>
      </c>
    </row>
    <row r="39" spans="1:2" ht="15.6" x14ac:dyDescent="0.3">
      <c r="A39" s="441" t="s">
        <v>101</v>
      </c>
      <c r="B39" s="18" t="s">
        <v>102</v>
      </c>
    </row>
    <row r="40" spans="1:2" ht="15.6" x14ac:dyDescent="0.3">
      <c r="A40" s="441"/>
      <c r="B40" s="18" t="s">
        <v>103</v>
      </c>
    </row>
    <row r="41" spans="1:2" ht="46.8" x14ac:dyDescent="0.3">
      <c r="A41" s="441"/>
      <c r="B41" s="18" t="s">
        <v>104</v>
      </c>
    </row>
    <row r="42" spans="1:2" ht="15.6" x14ac:dyDescent="0.3">
      <c r="A42" s="441"/>
      <c r="B42" s="18" t="s">
        <v>105</v>
      </c>
    </row>
    <row r="43" spans="1:2" ht="46.8" x14ac:dyDescent="0.3">
      <c r="A43" s="441"/>
      <c r="B43" s="18" t="s">
        <v>106</v>
      </c>
    </row>
    <row r="44" spans="1:2" ht="15.6" x14ac:dyDescent="0.3">
      <c r="A44" s="441"/>
      <c r="B44" s="18" t="s">
        <v>107</v>
      </c>
    </row>
    <row r="45" spans="1:2" ht="15.6" x14ac:dyDescent="0.3">
      <c r="A45" s="441"/>
      <c r="B45" s="18" t="s">
        <v>108</v>
      </c>
    </row>
    <row r="46" spans="1:2" ht="15.6" x14ac:dyDescent="0.3">
      <c r="A46" s="441"/>
      <c r="B46" s="18" t="s">
        <v>109</v>
      </c>
    </row>
    <row r="47" spans="1:2" ht="15.6" x14ac:dyDescent="0.3">
      <c r="A47" s="17" t="s">
        <v>110</v>
      </c>
      <c r="B47" s="18" t="s">
        <v>111</v>
      </c>
    </row>
    <row r="48" spans="1:2" ht="31.2" x14ac:dyDescent="0.3">
      <c r="A48" s="441" t="s">
        <v>525</v>
      </c>
      <c r="B48" s="18" t="s">
        <v>511</v>
      </c>
    </row>
    <row r="49" spans="1:2" ht="15.6" x14ac:dyDescent="0.3">
      <c r="A49" s="441"/>
      <c r="B49" s="18" t="s">
        <v>512</v>
      </c>
    </row>
    <row r="50" spans="1:2" ht="15.6" x14ac:dyDescent="0.3">
      <c r="A50" s="441"/>
      <c r="B50" s="18" t="s">
        <v>513</v>
      </c>
    </row>
    <row r="51" spans="1:2" ht="15.75" customHeight="1" x14ac:dyDescent="0.3">
      <c r="A51" s="441" t="s">
        <v>923</v>
      </c>
      <c r="B51" s="342" t="s">
        <v>924</v>
      </c>
    </row>
    <row r="52" spans="1:2" ht="15.6" x14ac:dyDescent="0.3">
      <c r="A52" s="441"/>
      <c r="B52" s="18" t="s">
        <v>514</v>
      </c>
    </row>
    <row r="53" spans="1:2" ht="35.549999999999997" customHeight="1" x14ac:dyDescent="0.3">
      <c r="A53" s="441"/>
      <c r="B53" s="18" t="s">
        <v>515</v>
      </c>
    </row>
    <row r="54" spans="1:2" ht="86.25" customHeight="1" x14ac:dyDescent="0.3">
      <c r="A54" s="441"/>
      <c r="B54" s="18" t="s">
        <v>925</v>
      </c>
    </row>
    <row r="55" spans="1:2" ht="87.6" customHeight="1" x14ac:dyDescent="0.3">
      <c r="A55" s="441"/>
      <c r="B55" s="18" t="s">
        <v>528</v>
      </c>
    </row>
    <row r="56" spans="1:2" ht="31.2" x14ac:dyDescent="0.3">
      <c r="A56" s="441"/>
      <c r="B56" s="18" t="s">
        <v>516</v>
      </c>
    </row>
    <row r="57" spans="1:2" ht="78" x14ac:dyDescent="0.3">
      <c r="A57" s="441"/>
      <c r="B57" s="18" t="s">
        <v>526</v>
      </c>
    </row>
    <row r="58" spans="1:2" ht="15.6" x14ac:dyDescent="0.3">
      <c r="A58" s="441"/>
      <c r="B58" s="18" t="s">
        <v>517</v>
      </c>
    </row>
    <row r="59" spans="1:2" ht="31.2" x14ac:dyDescent="0.3">
      <c r="A59" s="441"/>
      <c r="B59" s="18" t="s">
        <v>926</v>
      </c>
    </row>
    <row r="60" spans="1:2" ht="171.6" x14ac:dyDescent="0.3">
      <c r="A60" s="441"/>
      <c r="B60" s="18" t="s">
        <v>927</v>
      </c>
    </row>
    <row r="61" spans="1:2" ht="15.6" x14ac:dyDescent="0.3">
      <c r="A61" s="441" t="s">
        <v>928</v>
      </c>
      <c r="B61" s="342" t="s">
        <v>929</v>
      </c>
    </row>
    <row r="62" spans="1:2" ht="31.2" x14ac:dyDescent="0.3">
      <c r="A62" s="441"/>
      <c r="B62" s="18" t="s">
        <v>930</v>
      </c>
    </row>
    <row r="63" spans="1:2" ht="15.6" x14ac:dyDescent="0.3">
      <c r="A63" s="441"/>
      <c r="B63" s="18" t="s">
        <v>518</v>
      </c>
    </row>
    <row r="64" spans="1:2" ht="15.6" x14ac:dyDescent="0.3">
      <c r="A64" s="441"/>
      <c r="B64" s="18" t="s">
        <v>931</v>
      </c>
    </row>
    <row r="65" spans="1:2" ht="78" x14ac:dyDescent="0.3">
      <c r="A65" s="441"/>
      <c r="B65" s="18" t="s">
        <v>527</v>
      </c>
    </row>
    <row r="66" spans="1:2" ht="178.05" customHeight="1" x14ac:dyDescent="0.3">
      <c r="A66" s="441"/>
      <c r="B66" s="18" t="s">
        <v>927</v>
      </c>
    </row>
    <row r="67" spans="1:2" ht="15.6" x14ac:dyDescent="0.3">
      <c r="A67" s="434" t="s">
        <v>932</v>
      </c>
      <c r="B67" s="342" t="s">
        <v>933</v>
      </c>
    </row>
    <row r="68" spans="1:2" ht="15.6" x14ac:dyDescent="0.3">
      <c r="A68" s="434"/>
      <c r="B68" s="18" t="s">
        <v>519</v>
      </c>
    </row>
    <row r="69" spans="1:2" ht="50.55" customHeight="1" x14ac:dyDescent="0.3">
      <c r="A69" s="434"/>
      <c r="B69" s="18" t="s">
        <v>934</v>
      </c>
    </row>
    <row r="70" spans="1:2" ht="46.8" x14ac:dyDescent="0.3">
      <c r="A70" s="434"/>
      <c r="B70" s="18" t="s">
        <v>935</v>
      </c>
    </row>
    <row r="71" spans="1:2" ht="171.6" x14ac:dyDescent="0.3">
      <c r="A71" s="434"/>
      <c r="B71" s="18" t="s">
        <v>927</v>
      </c>
    </row>
    <row r="72" spans="1:2" ht="15.6" x14ac:dyDescent="0.3">
      <c r="A72" s="434" t="s">
        <v>529</v>
      </c>
      <c r="B72" s="342" t="s">
        <v>936</v>
      </c>
    </row>
    <row r="73" spans="1:2" ht="15.6" x14ac:dyDescent="0.3">
      <c r="A73" s="434"/>
      <c r="B73" s="18" t="s">
        <v>520</v>
      </c>
    </row>
    <row r="74" spans="1:2" ht="83.55" customHeight="1" x14ac:dyDescent="0.3">
      <c r="A74" s="434"/>
      <c r="B74" s="18" t="s">
        <v>527</v>
      </c>
    </row>
    <row r="75" spans="1:2" ht="78" x14ac:dyDescent="0.3">
      <c r="A75" s="434"/>
      <c r="B75" s="19" t="s">
        <v>526</v>
      </c>
    </row>
    <row r="76" spans="1:2" ht="15.6" x14ac:dyDescent="0.3">
      <c r="A76" s="434"/>
      <c r="B76" s="18" t="s">
        <v>517</v>
      </c>
    </row>
    <row r="77" spans="1:2" ht="31.2" x14ac:dyDescent="0.3">
      <c r="A77" s="434"/>
      <c r="B77" s="18" t="s">
        <v>937</v>
      </c>
    </row>
    <row r="78" spans="1:2" ht="171.6" x14ac:dyDescent="0.3">
      <c r="A78" s="434"/>
      <c r="B78" s="18" t="s">
        <v>927</v>
      </c>
    </row>
    <row r="79" spans="1:2" ht="15.6" x14ac:dyDescent="0.3">
      <c r="A79" s="433" t="s">
        <v>938</v>
      </c>
      <c r="B79" s="342" t="s">
        <v>939</v>
      </c>
    </row>
    <row r="80" spans="1:2" ht="15.6" x14ac:dyDescent="0.3">
      <c r="A80" s="433"/>
      <c r="B80" s="18" t="s">
        <v>520</v>
      </c>
    </row>
    <row r="81" spans="1:2" ht="31.2" x14ac:dyDescent="0.3">
      <c r="A81" s="433"/>
      <c r="B81" s="18" t="s">
        <v>516</v>
      </c>
    </row>
    <row r="82" spans="1:2" ht="15.6" x14ac:dyDescent="0.3">
      <c r="A82" s="433"/>
      <c r="B82" s="18" t="s">
        <v>521</v>
      </c>
    </row>
    <row r="83" spans="1:2" ht="46.8" x14ac:dyDescent="0.3">
      <c r="A83" s="433"/>
      <c r="B83" s="18" t="s">
        <v>522</v>
      </c>
    </row>
    <row r="84" spans="1:2" ht="15.6" x14ac:dyDescent="0.3">
      <c r="A84" s="433"/>
      <c r="B84" s="18" t="s">
        <v>523</v>
      </c>
    </row>
    <row r="85" spans="1:2" ht="15.6" x14ac:dyDescent="0.3">
      <c r="A85" s="433"/>
      <c r="B85" s="18" t="s">
        <v>524</v>
      </c>
    </row>
    <row r="86" spans="1:2" ht="15.6" x14ac:dyDescent="0.3">
      <c r="A86" s="433"/>
      <c r="B86" s="18" t="s">
        <v>517</v>
      </c>
    </row>
    <row r="87" spans="1:2" ht="78" x14ac:dyDescent="0.3">
      <c r="A87" s="433"/>
      <c r="B87" s="18" t="s">
        <v>527</v>
      </c>
    </row>
    <row r="88" spans="1:2" ht="171.6" x14ac:dyDescent="0.3">
      <c r="A88" s="433"/>
      <c r="B88" s="18" t="s">
        <v>927</v>
      </c>
    </row>
    <row r="89" spans="1:2" ht="15.6" customHeight="1" x14ac:dyDescent="0.3">
      <c r="A89" s="432" t="s">
        <v>940</v>
      </c>
      <c r="B89" s="20" t="s">
        <v>941</v>
      </c>
    </row>
    <row r="90" spans="1:2" ht="15.6" x14ac:dyDescent="0.3">
      <c r="A90" s="432"/>
      <c r="B90" s="343" t="s">
        <v>929</v>
      </c>
    </row>
    <row r="91" spans="1:2" ht="15.6" x14ac:dyDescent="0.3">
      <c r="A91" s="432"/>
      <c r="B91" s="21" t="s">
        <v>520</v>
      </c>
    </row>
    <row r="92" spans="1:2" ht="15.6" x14ac:dyDescent="0.3">
      <c r="A92" s="432"/>
      <c r="B92" s="20" t="s">
        <v>942</v>
      </c>
    </row>
    <row r="93" spans="1:2" ht="62.4" x14ac:dyDescent="0.3">
      <c r="A93" s="432"/>
      <c r="B93" s="21" t="s">
        <v>943</v>
      </c>
    </row>
    <row r="94" spans="1:2" ht="31.2" x14ac:dyDescent="0.3">
      <c r="A94" s="432"/>
      <c r="B94" s="21" t="s">
        <v>944</v>
      </c>
    </row>
    <row r="95" spans="1:2" ht="49.05" customHeight="1" x14ac:dyDescent="0.3">
      <c r="A95" s="432"/>
      <c r="B95" s="20" t="s">
        <v>945</v>
      </c>
    </row>
    <row r="96" spans="1:2" ht="31.2" x14ac:dyDescent="0.3">
      <c r="A96" s="432"/>
      <c r="B96" s="21" t="s">
        <v>946</v>
      </c>
    </row>
    <row r="97" spans="1:2" ht="143.55000000000001" customHeight="1" x14ac:dyDescent="0.3">
      <c r="A97" s="432"/>
      <c r="B97" s="20" t="s">
        <v>947</v>
      </c>
    </row>
    <row r="98" spans="1:2" ht="66" customHeight="1" x14ac:dyDescent="0.3">
      <c r="A98" s="432"/>
      <c r="B98" s="21" t="s">
        <v>948</v>
      </c>
    </row>
    <row r="99" spans="1:2" ht="31.2" x14ac:dyDescent="0.3">
      <c r="A99" s="432" t="s">
        <v>949</v>
      </c>
      <c r="B99" s="21" t="s">
        <v>950</v>
      </c>
    </row>
    <row r="100" spans="1:2" ht="148.05000000000001" customHeight="1" x14ac:dyDescent="0.3">
      <c r="A100" s="432"/>
      <c r="B100" s="344" t="s">
        <v>951</v>
      </c>
    </row>
    <row r="101" spans="1:2" ht="15.6" customHeight="1" x14ac:dyDescent="0.3">
      <c r="A101" s="432"/>
      <c r="B101" s="21" t="s">
        <v>952</v>
      </c>
    </row>
    <row r="102" spans="1:2" ht="176.1" customHeight="1" x14ac:dyDescent="0.3">
      <c r="A102" s="432"/>
      <c r="B102" s="345" t="s">
        <v>927</v>
      </c>
    </row>
    <row r="103" spans="1:2" ht="31.2" x14ac:dyDescent="0.3">
      <c r="A103" s="432"/>
      <c r="B103" s="346" t="s">
        <v>953</v>
      </c>
    </row>
    <row r="104" spans="1:2" ht="15.6" x14ac:dyDescent="0.3">
      <c r="A104" s="432"/>
      <c r="B104" s="21" t="s">
        <v>954</v>
      </c>
    </row>
    <row r="105" spans="1:2" ht="15.6" x14ac:dyDescent="0.3">
      <c r="A105" s="433" t="s">
        <v>955</v>
      </c>
      <c r="B105" s="20" t="s">
        <v>929</v>
      </c>
    </row>
    <row r="106" spans="1:2" ht="31.2" x14ac:dyDescent="0.3">
      <c r="A106" s="433"/>
      <c r="B106" s="18" t="s">
        <v>956</v>
      </c>
    </row>
    <row r="107" spans="1:2" ht="15.6" x14ac:dyDescent="0.3">
      <c r="A107" s="433"/>
      <c r="B107" s="18" t="s">
        <v>518</v>
      </c>
    </row>
    <row r="108" spans="1:2" ht="15.6" x14ac:dyDescent="0.3">
      <c r="A108" s="433"/>
      <c r="B108" s="18" t="s">
        <v>931</v>
      </c>
    </row>
    <row r="109" spans="1:2" ht="15.6" x14ac:dyDescent="0.3">
      <c r="A109" s="433"/>
      <c r="B109" s="20" t="s">
        <v>957</v>
      </c>
    </row>
    <row r="110" spans="1:2" ht="21" customHeight="1" x14ac:dyDescent="0.3">
      <c r="A110" s="433"/>
      <c r="B110" s="20" t="s">
        <v>958</v>
      </c>
    </row>
    <row r="111" spans="1:2" ht="31.2" x14ac:dyDescent="0.3">
      <c r="A111" s="433"/>
      <c r="B111" s="20" t="s">
        <v>959</v>
      </c>
    </row>
    <row r="112" spans="1:2" ht="31.2" x14ac:dyDescent="0.3">
      <c r="A112" s="433"/>
      <c r="B112" s="20" t="s">
        <v>960</v>
      </c>
    </row>
    <row r="113" spans="1:2" ht="15.6" customHeight="1" x14ac:dyDescent="0.3">
      <c r="A113" s="434" t="s">
        <v>961</v>
      </c>
      <c r="B113" s="19" t="s">
        <v>962</v>
      </c>
    </row>
    <row r="114" spans="1:2" ht="15.6" x14ac:dyDescent="0.3">
      <c r="A114" s="434"/>
      <c r="B114" s="20" t="s">
        <v>963</v>
      </c>
    </row>
    <row r="115" spans="1:2" ht="15.6" x14ac:dyDescent="0.3">
      <c r="A115" s="434"/>
      <c r="B115" s="20" t="s">
        <v>964</v>
      </c>
    </row>
    <row r="116" spans="1:2" ht="15.6" x14ac:dyDescent="0.3">
      <c r="A116" s="434"/>
      <c r="B116" s="20" t="s">
        <v>965</v>
      </c>
    </row>
    <row r="117" spans="1:2" ht="15.6" x14ac:dyDescent="0.3">
      <c r="A117" s="434"/>
      <c r="B117" s="20" t="s">
        <v>966</v>
      </c>
    </row>
    <row r="118" spans="1:2" ht="15.6" x14ac:dyDescent="0.3">
      <c r="A118" s="435" t="s">
        <v>967</v>
      </c>
      <c r="B118" s="20" t="s">
        <v>968</v>
      </c>
    </row>
    <row r="119" spans="1:2" ht="15.6" customHeight="1" x14ac:dyDescent="0.3">
      <c r="A119" s="436"/>
      <c r="B119" s="19" t="s">
        <v>969</v>
      </c>
    </row>
    <row r="120" spans="1:2" ht="15.6" x14ac:dyDescent="0.3">
      <c r="A120" s="436"/>
      <c r="B120" s="19" t="s">
        <v>970</v>
      </c>
    </row>
    <row r="121" spans="1:2" ht="16.5" customHeight="1" x14ac:dyDescent="0.3">
      <c r="A121" s="436"/>
      <c r="B121" s="19" t="s">
        <v>971</v>
      </c>
    </row>
    <row r="122" spans="1:2" ht="16.5" customHeight="1" x14ac:dyDescent="0.3">
      <c r="A122" s="436"/>
      <c r="B122" s="19" t="s">
        <v>972</v>
      </c>
    </row>
    <row r="123" spans="1:2" ht="16.5" customHeight="1" x14ac:dyDescent="0.3">
      <c r="A123" s="436"/>
      <c r="B123" s="20" t="s">
        <v>973</v>
      </c>
    </row>
    <row r="124" spans="1:2" ht="16.5" customHeight="1" x14ac:dyDescent="0.3">
      <c r="A124" s="436"/>
      <c r="B124" s="19" t="s">
        <v>969</v>
      </c>
    </row>
    <row r="125" spans="1:2" ht="16.5" customHeight="1" x14ac:dyDescent="0.3">
      <c r="A125" s="436"/>
      <c r="B125" s="19" t="s">
        <v>970</v>
      </c>
    </row>
    <row r="126" spans="1:2" ht="16.5" customHeight="1" x14ac:dyDescent="0.3">
      <c r="A126" s="436"/>
      <c r="B126" s="19" t="s">
        <v>974</v>
      </c>
    </row>
    <row r="127" spans="1:2" ht="16.5" customHeight="1" x14ac:dyDescent="0.3">
      <c r="A127" s="436"/>
      <c r="B127" s="19" t="s">
        <v>972</v>
      </c>
    </row>
    <row r="128" spans="1:2" ht="15.6" x14ac:dyDescent="0.3">
      <c r="A128" s="436"/>
      <c r="B128" s="20" t="s">
        <v>975</v>
      </c>
    </row>
    <row r="129" spans="1:4" ht="15.6" x14ac:dyDescent="0.3">
      <c r="A129" s="436"/>
      <c r="B129" s="19" t="s">
        <v>969</v>
      </c>
    </row>
    <row r="130" spans="1:4" ht="15.6" x14ac:dyDescent="0.3">
      <c r="A130" s="436"/>
      <c r="B130" s="19" t="s">
        <v>970</v>
      </c>
      <c r="D130" s="122"/>
    </row>
    <row r="131" spans="1:4" ht="15.6" x14ac:dyDescent="0.3">
      <c r="A131" s="436"/>
      <c r="B131" s="19" t="s">
        <v>971</v>
      </c>
    </row>
    <row r="132" spans="1:4" ht="15.6" x14ac:dyDescent="0.3">
      <c r="A132" s="436"/>
      <c r="B132" s="19" t="s">
        <v>972</v>
      </c>
    </row>
    <row r="133" spans="1:4" ht="15.6" x14ac:dyDescent="0.3">
      <c r="A133" s="436"/>
      <c r="B133" s="20" t="s">
        <v>976</v>
      </c>
    </row>
    <row r="134" spans="1:4" ht="15.6" x14ac:dyDescent="0.3">
      <c r="A134" s="436"/>
      <c r="B134" s="19" t="s">
        <v>977</v>
      </c>
    </row>
    <row r="135" spans="1:4" ht="15.6" x14ac:dyDescent="0.3">
      <c r="A135" s="436"/>
      <c r="B135" s="19" t="s">
        <v>978</v>
      </c>
    </row>
    <row r="136" spans="1:4" ht="15.6" x14ac:dyDescent="0.3">
      <c r="A136" s="436"/>
      <c r="B136" s="19" t="s">
        <v>979</v>
      </c>
    </row>
    <row r="137" spans="1:4" ht="15.6" x14ac:dyDescent="0.3">
      <c r="A137" s="436"/>
      <c r="B137" s="19" t="s">
        <v>980</v>
      </c>
    </row>
    <row r="138" spans="1:4" ht="15.6" x14ac:dyDescent="0.3">
      <c r="A138" s="436"/>
      <c r="B138" s="19" t="s">
        <v>981</v>
      </c>
    </row>
    <row r="139" spans="1:4" ht="15.6" x14ac:dyDescent="0.3">
      <c r="A139" s="436"/>
      <c r="B139" s="19" t="s">
        <v>982</v>
      </c>
    </row>
    <row r="140" spans="1:4" ht="54.6" customHeight="1" x14ac:dyDescent="0.3">
      <c r="A140" s="436"/>
      <c r="B140" s="19" t="s">
        <v>983</v>
      </c>
    </row>
    <row r="141" spans="1:4" ht="15.6" x14ac:dyDescent="0.3">
      <c r="A141" s="436"/>
      <c r="B141" s="19" t="s">
        <v>984</v>
      </c>
    </row>
    <row r="142" spans="1:4" ht="31.2" x14ac:dyDescent="0.3">
      <c r="A142" s="436"/>
      <c r="B142" s="19" t="s">
        <v>985</v>
      </c>
    </row>
    <row r="143" spans="1:4" ht="15.6" x14ac:dyDescent="0.3">
      <c r="A143" s="436"/>
      <c r="B143" s="19" t="s">
        <v>514</v>
      </c>
    </row>
    <row r="144" spans="1:4" ht="31.2" x14ac:dyDescent="0.3">
      <c r="A144" s="436"/>
      <c r="B144" s="19" t="s">
        <v>986</v>
      </c>
    </row>
    <row r="145" spans="1:2" ht="93.6" x14ac:dyDescent="0.3">
      <c r="A145" s="436"/>
      <c r="B145" s="19" t="s">
        <v>987</v>
      </c>
    </row>
    <row r="146" spans="1:2" ht="15.6" x14ac:dyDescent="0.3">
      <c r="A146" s="436"/>
      <c r="B146" s="19" t="s">
        <v>988</v>
      </c>
    </row>
    <row r="147" spans="1:2" ht="31.2" x14ac:dyDescent="0.3">
      <c r="A147" s="436"/>
      <c r="B147" s="19" t="s">
        <v>989</v>
      </c>
    </row>
    <row r="148" spans="1:2" ht="15.6" x14ac:dyDescent="0.3">
      <c r="A148" s="437"/>
      <c r="B148" s="347" t="s">
        <v>990</v>
      </c>
    </row>
    <row r="149" spans="1:2" ht="15.6" x14ac:dyDescent="0.3">
      <c r="A149" s="438" t="s">
        <v>991</v>
      </c>
      <c r="B149" s="19" t="s">
        <v>992</v>
      </c>
    </row>
    <row r="150" spans="1:2" ht="15.6" x14ac:dyDescent="0.3">
      <c r="A150" s="439"/>
      <c r="B150" s="19" t="s">
        <v>993</v>
      </c>
    </row>
    <row r="151" spans="1:2" ht="15.6" x14ac:dyDescent="0.3">
      <c r="A151" s="439"/>
      <c r="B151" s="19" t="s">
        <v>994</v>
      </c>
    </row>
    <row r="152" spans="1:2" ht="15.6" x14ac:dyDescent="0.3">
      <c r="A152" s="439"/>
      <c r="B152" s="19" t="s">
        <v>995</v>
      </c>
    </row>
    <row r="153" spans="1:2" ht="15.6" x14ac:dyDescent="0.3">
      <c r="A153" s="439"/>
      <c r="B153" s="19" t="s">
        <v>996</v>
      </c>
    </row>
    <row r="154" spans="1:2" ht="15.6" x14ac:dyDescent="0.3">
      <c r="A154" s="439"/>
      <c r="B154" s="19" t="s">
        <v>997</v>
      </c>
    </row>
    <row r="155" spans="1:2" ht="16.2" thickBot="1" x14ac:dyDescent="0.35">
      <c r="A155" s="440"/>
      <c r="B155" s="348" t="s">
        <v>998</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8"/>
    <mergeCell ref="A149:A15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1"/>
  <sheetViews>
    <sheetView showGridLines="0" zoomScaleNormal="100" zoomScalePageLayoutView="110" workbookViewId="0">
      <selection activeCell="D27" sqref="D27"/>
    </sheetView>
  </sheetViews>
  <sheetFormatPr defaultRowHeight="15.6" x14ac:dyDescent="0.3"/>
  <cols>
    <col min="1" max="1" width="17.5546875" bestFit="1" customWidth="1"/>
    <col min="2" max="2" width="9.77734375" bestFit="1" customWidth="1"/>
    <col min="3" max="3" width="16.5546875" bestFit="1" customWidth="1"/>
    <col min="4" max="4" width="11.6640625" customWidth="1"/>
    <col min="5" max="5" width="20.5546875" customWidth="1"/>
    <col min="6" max="6" width="13.33203125" style="51" customWidth="1"/>
    <col min="7" max="7" width="15.77734375" style="58" customWidth="1"/>
    <col min="8" max="8" width="19.5546875" customWidth="1"/>
    <col min="9" max="9" width="15" customWidth="1"/>
    <col min="12" max="12" width="8.77734375" style="3"/>
  </cols>
  <sheetData>
    <row r="1" spans="1:55" ht="38.549999999999997" customHeight="1" x14ac:dyDescent="0.3">
      <c r="A1" s="354" t="s">
        <v>44</v>
      </c>
      <c r="B1" s="354"/>
      <c r="C1" s="354"/>
      <c r="D1" s="354"/>
      <c r="E1" s="354"/>
      <c r="F1" s="354"/>
      <c r="G1" s="354"/>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3">
      <c r="A2" s="355" t="s">
        <v>45</v>
      </c>
      <c r="B2" s="355"/>
      <c r="C2" s="355"/>
      <c r="D2" s="355"/>
      <c r="E2" s="355"/>
      <c r="F2" s="355"/>
      <c r="G2" s="355"/>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
      <c r="A3" s="355"/>
      <c r="B3" s="355"/>
      <c r="C3" s="355"/>
      <c r="D3" s="355"/>
      <c r="E3" s="355"/>
      <c r="F3" s="355"/>
      <c r="G3" s="355"/>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5.8" x14ac:dyDescent="0.3">
      <c r="A4" s="356" t="s">
        <v>546</v>
      </c>
      <c r="B4" s="356"/>
      <c r="C4" s="356"/>
      <c r="D4" s="356"/>
      <c r="E4" s="356"/>
      <c r="F4" s="356"/>
      <c r="G4" s="356"/>
      <c r="H4" s="60"/>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5.8" x14ac:dyDescent="0.3">
      <c r="A5" s="59"/>
      <c r="B5" s="59"/>
      <c r="C5" s="59"/>
      <c r="D5" s="59"/>
      <c r="E5" s="59"/>
      <c r="F5" s="59"/>
      <c r="G5" s="59"/>
      <c r="H5" s="60"/>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
      <c r="A6" s="61"/>
      <c r="B6" s="61"/>
      <c r="C6" s="61"/>
      <c r="D6" s="3"/>
      <c r="E6" s="3"/>
      <c r="F6" s="42"/>
      <c r="G6" s="5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
      <c r="A7" s="350" t="s">
        <v>536</v>
      </c>
      <c r="B7" s="350"/>
      <c r="C7" s="350"/>
      <c r="D7" s="62"/>
      <c r="E7" s="3"/>
      <c r="F7" s="42"/>
      <c r="G7" s="5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
      <c r="A8" s="22" t="s">
        <v>534</v>
      </c>
      <c r="B8" s="22" t="s">
        <v>473</v>
      </c>
      <c r="C8" s="22" t="s">
        <v>535</v>
      </c>
      <c r="D8" s="3"/>
      <c r="E8" s="351" t="s">
        <v>553</v>
      </c>
      <c r="F8" s="351"/>
      <c r="G8" s="351"/>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
      <c r="A9" s="4" t="s">
        <v>71</v>
      </c>
      <c r="B9" s="39">
        <v>4576</v>
      </c>
      <c r="C9" s="40">
        <v>12538.23999999917</v>
      </c>
      <c r="D9" s="3"/>
      <c r="E9" s="37" t="s">
        <v>540</v>
      </c>
      <c r="F9" s="43" t="s">
        <v>473</v>
      </c>
      <c r="G9" s="53" t="s">
        <v>541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
      <c r="A10" s="4" t="s">
        <v>475</v>
      </c>
      <c r="B10" s="6">
        <v>224300</v>
      </c>
      <c r="C10" s="23">
        <v>215327.99999967002</v>
      </c>
      <c r="D10" s="3"/>
      <c r="E10" s="38" t="s">
        <v>542</v>
      </c>
      <c r="F10" s="44">
        <v>36918</v>
      </c>
      <c r="G10" s="36">
        <v>0.99241935483870969</v>
      </c>
      <c r="H10" s="3"/>
      <c r="I10" s="69"/>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
      <c r="A11" s="4" t="s">
        <v>538</v>
      </c>
      <c r="B11" s="39">
        <v>10477</v>
      </c>
      <c r="C11" s="40">
        <v>1885.8600000001795</v>
      </c>
      <c r="D11" s="3"/>
      <c r="E11" s="38" t="s">
        <v>543</v>
      </c>
      <c r="F11" s="45">
        <v>282</v>
      </c>
      <c r="G11" s="41">
        <v>7.5806451612903227E-3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
      <c r="A12" s="4" t="s">
        <v>537</v>
      </c>
      <c r="B12" s="6">
        <v>3065</v>
      </c>
      <c r="C12" s="23">
        <v>0</v>
      </c>
      <c r="D12" s="62"/>
      <c r="E12" s="5" t="s">
        <v>0</v>
      </c>
      <c r="F12" s="46">
        <v>37200</v>
      </c>
      <c r="G12" s="5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
      <c r="A13" s="5" t="s">
        <v>0</v>
      </c>
      <c r="B13" s="7">
        <v>242418</v>
      </c>
      <c r="C13" s="24">
        <v>229752.09999949325</v>
      </c>
      <c r="D13" s="3"/>
      <c r="E13" s="352" t="s">
        <v>550</v>
      </c>
      <c r="F13" s="352"/>
      <c r="G13" s="35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
      <c r="A14" s="349" t="s">
        <v>551</v>
      </c>
      <c r="B14" s="349"/>
      <c r="C14" s="349"/>
      <c r="D14" s="3"/>
      <c r="E14" s="352" t="s">
        <v>544</v>
      </c>
      <c r="F14" s="352"/>
      <c r="G14" s="35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ht="42" customHeight="1" x14ac:dyDescent="0.3">
      <c r="A15" s="349" t="s">
        <v>548</v>
      </c>
      <c r="B15" s="349"/>
      <c r="C15" s="349"/>
      <c r="D15" s="3"/>
      <c r="E15" s="70"/>
      <c r="F15" s="63"/>
      <c r="G15" s="63"/>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x14ac:dyDescent="0.3">
      <c r="A16" s="64"/>
      <c r="B16" s="64"/>
      <c r="C16" s="64"/>
      <c r="D16" s="3"/>
      <c r="E16" s="25"/>
      <c r="F16" s="47"/>
      <c r="G16" s="55"/>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29.55" customHeight="1" x14ac:dyDescent="0.3">
      <c r="A17" s="350" t="s">
        <v>547</v>
      </c>
      <c r="B17" s="350"/>
      <c r="C17" s="350"/>
      <c r="D17" s="3"/>
      <c r="E17" s="351" t="s">
        <v>554</v>
      </c>
      <c r="F17" s="351"/>
      <c r="G17" s="351"/>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x14ac:dyDescent="0.3">
      <c r="A18" s="22" t="s">
        <v>472</v>
      </c>
      <c r="B18" s="22" t="s">
        <v>473</v>
      </c>
      <c r="C18" s="22" t="s">
        <v>48</v>
      </c>
      <c r="D18" s="3"/>
      <c r="E18" s="37" t="s">
        <v>540</v>
      </c>
      <c r="F18" s="48" t="s">
        <v>473</v>
      </c>
      <c r="G18" s="56" t="s">
        <v>541</v>
      </c>
      <c r="H18" s="69"/>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
      <c r="A19" s="4" t="s">
        <v>474</v>
      </c>
      <c r="B19" s="6">
        <v>72790</v>
      </c>
      <c r="C19" s="66">
        <v>616.47022942711908</v>
      </c>
      <c r="D19" s="3"/>
      <c r="E19" s="38" t="s">
        <v>542</v>
      </c>
      <c r="F19" s="44">
        <v>5341</v>
      </c>
      <c r="G19" s="36">
        <v>0.94984883514138363</v>
      </c>
      <c r="H19" s="3"/>
      <c r="I19" s="69"/>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spans="1:55" x14ac:dyDescent="0.3">
      <c r="A20" s="4" t="s">
        <v>501</v>
      </c>
      <c r="B20" s="6">
        <v>119</v>
      </c>
      <c r="C20" s="66">
        <v>1034.9159663865546</v>
      </c>
      <c r="D20" s="3"/>
      <c r="E20" s="38" t="s">
        <v>543</v>
      </c>
      <c r="F20" s="44">
        <v>282</v>
      </c>
      <c r="G20" s="36">
        <v>5.0151164858616398E-2</v>
      </c>
      <c r="H20" s="3"/>
      <c r="I20" s="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
      <c r="A21" s="4" t="s">
        <v>500</v>
      </c>
      <c r="B21" s="39">
        <v>169375</v>
      </c>
      <c r="C21" s="67">
        <v>408.30617859778596</v>
      </c>
      <c r="D21" s="3"/>
      <c r="E21" s="5" t="s">
        <v>0</v>
      </c>
      <c r="F21" s="46">
        <v>5623</v>
      </c>
      <c r="G21" s="54">
        <v>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
      <c r="A22" s="4" t="s">
        <v>502</v>
      </c>
      <c r="B22">
        <v>134</v>
      </c>
      <c r="C22" s="67">
        <v>928.05223880597021</v>
      </c>
      <c r="D22" s="3"/>
      <c r="E22" s="352" t="str">
        <f>E13</f>
        <v>Court Data from BI Inc. as of 3/31/2023</v>
      </c>
      <c r="F22" s="352"/>
      <c r="G22" s="352"/>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
      <c r="A23" s="5" t="s">
        <v>0</v>
      </c>
      <c r="B23" s="7">
        <v>242418</v>
      </c>
      <c r="C23" s="68">
        <v>471.40575782326397</v>
      </c>
      <c r="D23" s="3"/>
      <c r="E23" s="352" t="s">
        <v>544</v>
      </c>
      <c r="F23" s="352"/>
      <c r="G23" s="352"/>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
      <c r="A24" s="349" t="str">
        <f>A14</f>
        <v>Data from BI Inc. Participants Report, 5.6.2023</v>
      </c>
      <c r="B24" s="349"/>
      <c r="C24" s="349"/>
      <c r="D24" s="3"/>
      <c r="E24" s="61"/>
      <c r="F24" s="49"/>
      <c r="G24" s="52"/>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
      <c r="A25" s="349" t="s">
        <v>549</v>
      </c>
      <c r="B25" s="349"/>
      <c r="C25" s="349"/>
      <c r="D25" s="69"/>
      <c r="F25" s="50"/>
      <c r="G25" s="57"/>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
      <c r="A26" s="353"/>
      <c r="B26" s="353"/>
      <c r="C26" s="353"/>
      <c r="D26" s="3"/>
      <c r="E26" s="3"/>
      <c r="F26" s="42"/>
      <c r="G26" s="52"/>
      <c r="H26" s="3"/>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
      <c r="A27" s="353"/>
      <c r="B27" s="353"/>
      <c r="C27" s="353"/>
      <c r="D27" s="3"/>
      <c r="E27" s="3"/>
      <c r="F27" s="42"/>
      <c r="G27" s="5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ht="39" customHeight="1" thickBot="1" x14ac:dyDescent="0.35">
      <c r="A28" s="353" t="s">
        <v>552</v>
      </c>
      <c r="B28" s="353"/>
      <c r="C28" s="353"/>
      <c r="D28" s="3"/>
      <c r="E28" s="3"/>
      <c r="F28" s="42"/>
      <c r="G28" s="5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1.8" thickBot="1" x14ac:dyDescent="0.35">
      <c r="A29" s="26" t="s">
        <v>504</v>
      </c>
      <c r="B29" s="26" t="s">
        <v>473</v>
      </c>
      <c r="C29" s="26" t="s">
        <v>505</v>
      </c>
      <c r="D29" s="3"/>
      <c r="E29" s="3"/>
      <c r="F29" s="42"/>
      <c r="G29" s="5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16.2" thickBot="1" x14ac:dyDescent="0.35">
      <c r="A30" s="27" t="s">
        <v>0</v>
      </c>
      <c r="B30" s="28">
        <v>242418</v>
      </c>
      <c r="C30" s="29">
        <v>471.40575782326397</v>
      </c>
      <c r="D30" s="3"/>
      <c r="E30" s="3"/>
      <c r="F30" s="42"/>
      <c r="G30" s="5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2" thickBot="1" x14ac:dyDescent="0.35">
      <c r="A31" s="33" t="s">
        <v>476</v>
      </c>
      <c r="B31" s="34">
        <v>5086</v>
      </c>
      <c r="C31" s="35">
        <v>622.76091230829729</v>
      </c>
      <c r="D31" s="14"/>
      <c r="E31" s="3"/>
      <c r="F31" s="42"/>
      <c r="G31" s="5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2" thickBot="1" x14ac:dyDescent="0.35">
      <c r="A32" s="30" t="s">
        <v>71</v>
      </c>
      <c r="B32" s="31">
        <v>298</v>
      </c>
      <c r="C32" s="32">
        <v>540.35234899328862</v>
      </c>
      <c r="E32" s="65"/>
      <c r="F32" s="42"/>
      <c r="G32" s="5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2" thickBot="1" x14ac:dyDescent="0.35">
      <c r="A33" s="30" t="s">
        <v>475</v>
      </c>
      <c r="B33" s="31">
        <v>4435</v>
      </c>
      <c r="C33" s="32">
        <v>521.29763246899665</v>
      </c>
      <c r="E33" s="65"/>
      <c r="F33" s="42"/>
      <c r="G33" s="5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2" thickBot="1" x14ac:dyDescent="0.35">
      <c r="A34" s="30" t="s">
        <v>19</v>
      </c>
      <c r="B34" s="31">
        <v>353</v>
      </c>
      <c r="C34" s="32">
        <v>1967.0878186968839</v>
      </c>
      <c r="E34" s="65"/>
      <c r="F34" s="42"/>
      <c r="G34" s="5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2" thickBot="1" x14ac:dyDescent="0.35">
      <c r="A35" s="33" t="s">
        <v>477</v>
      </c>
      <c r="B35" s="34">
        <v>3563</v>
      </c>
      <c r="C35" s="35">
        <v>637.85742351950603</v>
      </c>
      <c r="E35" s="65"/>
      <c r="F35" s="42"/>
      <c r="G35" s="5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2" thickBot="1" x14ac:dyDescent="0.35">
      <c r="A36" s="30" t="s">
        <v>71</v>
      </c>
      <c r="B36" s="31">
        <v>62</v>
      </c>
      <c r="C36" s="32">
        <v>435.54838709677421</v>
      </c>
      <c r="E36" s="65"/>
      <c r="F36" s="42"/>
      <c r="G36" s="5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2" thickBot="1" x14ac:dyDescent="0.35">
      <c r="A37" s="30" t="s">
        <v>475</v>
      </c>
      <c r="B37" s="31">
        <v>3376</v>
      </c>
      <c r="C37" s="32">
        <v>604.79028436018962</v>
      </c>
      <c r="E37" s="65"/>
      <c r="F37" s="42"/>
      <c r="G37" s="5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2" thickBot="1" x14ac:dyDescent="0.35">
      <c r="A38" s="30" t="s">
        <v>19</v>
      </c>
      <c r="B38" s="31">
        <v>125</v>
      </c>
      <c r="C38" s="32">
        <v>1631.28</v>
      </c>
      <c r="E38" s="65"/>
      <c r="F38" s="42"/>
      <c r="G38" s="5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2" thickBot="1" x14ac:dyDescent="0.35">
      <c r="A39" s="33" t="s">
        <v>478</v>
      </c>
      <c r="B39" s="34">
        <v>9957</v>
      </c>
      <c r="C39" s="35">
        <v>331.22305915436374</v>
      </c>
      <c r="D39" s="14"/>
      <c r="E39" s="65"/>
      <c r="F39" s="42"/>
      <c r="G39" s="5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2" thickBot="1" x14ac:dyDescent="0.35">
      <c r="A40" s="30" t="s">
        <v>71</v>
      </c>
      <c r="B40" s="31">
        <v>81</v>
      </c>
      <c r="C40" s="32">
        <v>293.25925925925924</v>
      </c>
      <c r="E40" s="65"/>
      <c r="F40" s="42"/>
      <c r="G40" s="5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2" thickBot="1" x14ac:dyDescent="0.35">
      <c r="A41" s="30" t="s">
        <v>475</v>
      </c>
      <c r="B41" s="31">
        <v>9871</v>
      </c>
      <c r="C41" s="32">
        <v>331.37088440887447</v>
      </c>
      <c r="E41" s="65"/>
      <c r="F41" s="42"/>
      <c r="G41" s="5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2" thickBot="1" x14ac:dyDescent="0.35">
      <c r="A42" s="30" t="s">
        <v>19</v>
      </c>
      <c r="B42" s="31">
        <v>3</v>
      </c>
      <c r="C42" s="32">
        <v>1054.3333333333333</v>
      </c>
      <c r="E42" s="65"/>
      <c r="F42" s="42"/>
      <c r="G42" s="5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2" thickBot="1" x14ac:dyDescent="0.35">
      <c r="A43" s="30" t="s">
        <v>539</v>
      </c>
      <c r="B43" s="31">
        <v>2</v>
      </c>
      <c r="C43" s="32">
        <v>54.5</v>
      </c>
      <c r="E43" s="65"/>
      <c r="F43" s="42"/>
      <c r="G43" s="5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2" thickBot="1" x14ac:dyDescent="0.35">
      <c r="A44" s="33" t="s">
        <v>479</v>
      </c>
      <c r="B44" s="34">
        <v>620</v>
      </c>
      <c r="C44" s="35">
        <v>866.24032258064517</v>
      </c>
      <c r="E44" s="65"/>
      <c r="F44" s="42"/>
      <c r="G44" s="5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2" thickBot="1" x14ac:dyDescent="0.35">
      <c r="A45" s="30" t="s">
        <v>71</v>
      </c>
      <c r="B45" s="31">
        <v>9</v>
      </c>
      <c r="C45" s="32">
        <v>652.77777777777783</v>
      </c>
      <c r="E45" s="65"/>
      <c r="F45" s="42"/>
      <c r="G45" s="5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2" thickBot="1" x14ac:dyDescent="0.35">
      <c r="A46" s="30" t="s">
        <v>475</v>
      </c>
      <c r="B46" s="31">
        <v>322</v>
      </c>
      <c r="C46" s="32">
        <v>258.88819875776397</v>
      </c>
      <c r="E46" s="65"/>
      <c r="F46" s="42"/>
      <c r="G46" s="5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2" thickBot="1" x14ac:dyDescent="0.35">
      <c r="A47" s="30" t="s">
        <v>19</v>
      </c>
      <c r="B47" s="31">
        <v>289</v>
      </c>
      <c r="C47" s="32">
        <v>1549.5916955017301</v>
      </c>
      <c r="E47" s="65"/>
      <c r="F47" s="42"/>
      <c r="G47" s="5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2" thickBot="1" x14ac:dyDescent="0.35">
      <c r="A48" s="33" t="s">
        <v>480</v>
      </c>
      <c r="B48" s="34">
        <v>14088</v>
      </c>
      <c r="C48" s="35">
        <v>640.79748722316867</v>
      </c>
      <c r="E48" s="65"/>
      <c r="F48" s="42"/>
      <c r="G48" s="5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2" thickBot="1" x14ac:dyDescent="0.35">
      <c r="A49" s="30" t="s">
        <v>71</v>
      </c>
      <c r="B49" s="31">
        <v>225</v>
      </c>
      <c r="C49" s="32">
        <v>540.71111111111111</v>
      </c>
      <c r="E49" s="65"/>
      <c r="F49" s="42"/>
      <c r="G49" s="5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2" thickBot="1" x14ac:dyDescent="0.35">
      <c r="A50" s="30" t="s">
        <v>475</v>
      </c>
      <c r="B50" s="31">
        <v>12932</v>
      </c>
      <c r="C50" s="32">
        <v>534.64011753789055</v>
      </c>
      <c r="E50" s="65"/>
      <c r="F50" s="42"/>
      <c r="G50" s="5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2" thickBot="1" x14ac:dyDescent="0.35">
      <c r="A51" s="30" t="s">
        <v>19</v>
      </c>
      <c r="B51" s="31">
        <v>929</v>
      </c>
      <c r="C51" s="32">
        <v>2144.0010764262647</v>
      </c>
      <c r="E51" s="65"/>
      <c r="F51" s="42"/>
      <c r="G51" s="5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2" thickBot="1" x14ac:dyDescent="0.35">
      <c r="A52" s="30" t="s">
        <v>539</v>
      </c>
      <c r="B52" s="31">
        <v>2</v>
      </c>
      <c r="C52" s="32">
        <v>76</v>
      </c>
      <c r="E52" s="65"/>
      <c r="F52" s="42"/>
      <c r="G52" s="5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2" thickBot="1" x14ac:dyDescent="0.35">
      <c r="A53" s="33" t="s">
        <v>481</v>
      </c>
      <c r="B53" s="34">
        <v>1819</v>
      </c>
      <c r="C53" s="35">
        <v>589.83617372182516</v>
      </c>
      <c r="D53" s="14"/>
      <c r="E53" s="65"/>
      <c r="F53" s="42"/>
      <c r="G53" s="5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2" thickBot="1" x14ac:dyDescent="0.35">
      <c r="A54" s="30" t="s">
        <v>71</v>
      </c>
      <c r="B54" s="31">
        <v>79</v>
      </c>
      <c r="C54" s="32">
        <v>337.81012658227849</v>
      </c>
      <c r="E54" s="65"/>
      <c r="F54" s="42"/>
      <c r="G54" s="5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2" thickBot="1" x14ac:dyDescent="0.35">
      <c r="A55" s="30" t="s">
        <v>475</v>
      </c>
      <c r="B55" s="31">
        <v>1733</v>
      </c>
      <c r="C55" s="32">
        <v>598.4131563762262</v>
      </c>
      <c r="E55" s="65"/>
      <c r="F55" s="42"/>
      <c r="G55" s="5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2" thickBot="1" x14ac:dyDescent="0.35">
      <c r="A56" s="30" t="s">
        <v>19</v>
      </c>
      <c r="B56" s="31">
        <v>7</v>
      </c>
      <c r="C56" s="32">
        <v>1310.7142857142858</v>
      </c>
      <c r="E56" s="65"/>
      <c r="F56" s="42"/>
      <c r="G56" s="5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2" thickBot="1" x14ac:dyDescent="0.35">
      <c r="A57" s="33" t="s">
        <v>482</v>
      </c>
      <c r="B57" s="34">
        <v>2800</v>
      </c>
      <c r="C57" s="35">
        <v>505.16535714285715</v>
      </c>
      <c r="E57" s="65"/>
      <c r="F57" s="42"/>
      <c r="G57" s="5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2" thickBot="1" x14ac:dyDescent="0.35">
      <c r="A58" s="30" t="s">
        <v>71</v>
      </c>
      <c r="B58" s="31">
        <v>71</v>
      </c>
      <c r="C58" s="32">
        <v>667.05633802816897</v>
      </c>
      <c r="E58" s="65"/>
      <c r="F58" s="42"/>
      <c r="G58" s="5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2" thickBot="1" x14ac:dyDescent="0.35">
      <c r="A59" s="30" t="s">
        <v>475</v>
      </c>
      <c r="B59" s="31">
        <v>2632</v>
      </c>
      <c r="C59" s="32">
        <v>442.99506079027356</v>
      </c>
      <c r="E59" s="65"/>
      <c r="F59" s="42"/>
      <c r="G59" s="5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2" thickBot="1" x14ac:dyDescent="0.35">
      <c r="A60" s="30" t="s">
        <v>19</v>
      </c>
      <c r="B60" s="31">
        <v>94</v>
      </c>
      <c r="C60" s="32">
        <v>2133.2659574468084</v>
      </c>
      <c r="E60" s="65"/>
      <c r="F60" s="42"/>
      <c r="G60" s="5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2" thickBot="1" x14ac:dyDescent="0.35">
      <c r="A61" s="30" t="s">
        <v>539</v>
      </c>
      <c r="B61" s="31">
        <v>3</v>
      </c>
      <c r="C61" s="32">
        <v>204</v>
      </c>
      <c r="E61" s="65"/>
      <c r="F61" s="42"/>
      <c r="G61" s="5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2" thickBot="1" x14ac:dyDescent="0.35">
      <c r="A62" s="33" t="s">
        <v>545</v>
      </c>
      <c r="B62" s="34">
        <v>9701</v>
      </c>
      <c r="C62" s="35">
        <v>844.42954334604678</v>
      </c>
      <c r="E62" s="65"/>
      <c r="F62" s="42"/>
      <c r="G62" s="5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2" thickBot="1" x14ac:dyDescent="0.35">
      <c r="A63" s="30" t="s">
        <v>71</v>
      </c>
      <c r="B63" s="31">
        <v>61</v>
      </c>
      <c r="C63" s="32">
        <v>610.36065573770497</v>
      </c>
      <c r="E63" s="65"/>
      <c r="F63" s="42"/>
      <c r="G63" s="5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2" thickBot="1" x14ac:dyDescent="0.35">
      <c r="A64" s="30" t="s">
        <v>475</v>
      </c>
      <c r="B64" s="31">
        <v>8935</v>
      </c>
      <c r="C64" s="32">
        <v>728.1931729155009</v>
      </c>
      <c r="E64" s="65"/>
      <c r="F64" s="42"/>
      <c r="G64" s="5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2" thickBot="1" x14ac:dyDescent="0.35">
      <c r="A65" s="30" t="s">
        <v>19</v>
      </c>
      <c r="B65" s="31">
        <v>705</v>
      </c>
      <c r="C65" s="32">
        <v>2337.8340425531915</v>
      </c>
      <c r="E65" s="65"/>
      <c r="F65" s="42"/>
      <c r="G65" s="5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2" thickBot="1" x14ac:dyDescent="0.35">
      <c r="A66" s="33" t="s">
        <v>483</v>
      </c>
      <c r="B66" s="34">
        <v>6824</v>
      </c>
      <c r="C66" s="35">
        <v>242.8952227432591</v>
      </c>
      <c r="E66" s="65"/>
      <c r="F66" s="42"/>
      <c r="G66" s="5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2" thickBot="1" x14ac:dyDescent="0.35">
      <c r="A67" s="30" t="s">
        <v>71</v>
      </c>
      <c r="B67" s="31">
        <v>79</v>
      </c>
      <c r="C67" s="32">
        <v>406.84810126582278</v>
      </c>
      <c r="E67" s="65"/>
      <c r="F67" s="42"/>
      <c r="G67" s="5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6.2" thickBot="1" x14ac:dyDescent="0.35">
      <c r="A68" s="30" t="s">
        <v>475</v>
      </c>
      <c r="B68" s="31">
        <v>6424</v>
      </c>
      <c r="C68" s="32">
        <v>187.07487546699875</v>
      </c>
      <c r="E68" s="65"/>
      <c r="F68" s="42"/>
      <c r="G68" s="5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2" thickBot="1" x14ac:dyDescent="0.35">
      <c r="A69" s="30" t="s">
        <v>19</v>
      </c>
      <c r="B69" s="31">
        <v>320</v>
      </c>
      <c r="C69" s="32">
        <v>1323.5875000000001</v>
      </c>
      <c r="E69" s="65"/>
      <c r="F69" s="42"/>
      <c r="G69" s="5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2" thickBot="1" x14ac:dyDescent="0.35">
      <c r="A70" s="30" t="s">
        <v>539</v>
      </c>
      <c r="B70" s="31">
        <v>1</v>
      </c>
      <c r="C70" s="32">
        <v>59</v>
      </c>
      <c r="E70" s="65"/>
      <c r="F70" s="42"/>
      <c r="G70" s="5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2" thickBot="1" x14ac:dyDescent="0.35">
      <c r="A71" s="33" t="s">
        <v>533</v>
      </c>
      <c r="B71" s="34">
        <v>31740</v>
      </c>
      <c r="C71" s="35">
        <v>213.09691241335852</v>
      </c>
      <c r="E71" s="65"/>
      <c r="F71" s="42"/>
      <c r="G71" s="5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2" thickBot="1" x14ac:dyDescent="0.35">
      <c r="A72" s="30" t="s">
        <v>71</v>
      </c>
      <c r="B72" s="31">
        <v>151</v>
      </c>
      <c r="C72" s="32">
        <v>351.34437086092714</v>
      </c>
      <c r="E72" s="65"/>
      <c r="F72" s="42"/>
      <c r="G72" s="5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2" thickBot="1" x14ac:dyDescent="0.35">
      <c r="A73" s="30" t="s">
        <v>475</v>
      </c>
      <c r="B73" s="31">
        <v>30392</v>
      </c>
      <c r="C73" s="32">
        <v>213.38378520663332</v>
      </c>
      <c r="E73" s="65"/>
      <c r="F73" s="42"/>
      <c r="G73" s="5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2" thickBot="1" x14ac:dyDescent="0.35">
      <c r="A74" s="30" t="s">
        <v>19</v>
      </c>
      <c r="B74" s="31">
        <v>8</v>
      </c>
      <c r="C74" s="32">
        <v>508.25</v>
      </c>
      <c r="E74" s="65"/>
      <c r="F74" s="42"/>
      <c r="G74" s="5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2" thickBot="1" x14ac:dyDescent="0.35">
      <c r="A75" s="30" t="s">
        <v>539</v>
      </c>
      <c r="B75" s="31">
        <v>1189</v>
      </c>
      <c r="C75" s="32">
        <v>186.22119428090832</v>
      </c>
      <c r="E75" s="65"/>
      <c r="F75" s="42"/>
      <c r="G75" s="5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2" thickBot="1" x14ac:dyDescent="0.35">
      <c r="A76" s="33" t="s">
        <v>484</v>
      </c>
      <c r="B76" s="34">
        <v>3177</v>
      </c>
      <c r="C76" s="35">
        <v>334.82373308152347</v>
      </c>
      <c r="D76" s="14"/>
      <c r="E76" s="65"/>
      <c r="F76" s="42"/>
      <c r="G76" s="5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2" thickBot="1" x14ac:dyDescent="0.35">
      <c r="A77" s="30" t="s">
        <v>71</v>
      </c>
      <c r="B77" s="31">
        <v>326</v>
      </c>
      <c r="C77" s="32">
        <v>474.24539877300612</v>
      </c>
      <c r="E77" s="65"/>
      <c r="F77" s="42"/>
      <c r="G77" s="5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2" thickBot="1" x14ac:dyDescent="0.35">
      <c r="A78" s="30" t="s">
        <v>475</v>
      </c>
      <c r="B78" s="31">
        <v>2846</v>
      </c>
      <c r="C78" s="32">
        <v>317.95291637385805</v>
      </c>
      <c r="E78" s="65"/>
      <c r="F78" s="42"/>
      <c r="G78" s="5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2" thickBot="1" x14ac:dyDescent="0.35">
      <c r="A79" s="30" t="s">
        <v>19</v>
      </c>
      <c r="B79" s="31">
        <v>4</v>
      </c>
      <c r="C79" s="32">
        <v>1020.75</v>
      </c>
      <c r="E79" s="65"/>
      <c r="F79" s="42"/>
      <c r="G79" s="5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2" thickBot="1" x14ac:dyDescent="0.35">
      <c r="A80" s="30" t="s">
        <v>539</v>
      </c>
      <c r="B80" s="31">
        <v>1</v>
      </c>
      <c r="C80" s="32">
        <v>154</v>
      </c>
      <c r="E80" s="65"/>
      <c r="F80" s="42"/>
      <c r="G80" s="5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2" thickBot="1" x14ac:dyDescent="0.35">
      <c r="A81" s="33" t="s">
        <v>485</v>
      </c>
      <c r="B81" s="34">
        <v>12094</v>
      </c>
      <c r="C81" s="35">
        <v>529.95162890689596</v>
      </c>
      <c r="E81" s="65"/>
      <c r="F81" s="42"/>
      <c r="G81" s="5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2" thickBot="1" x14ac:dyDescent="0.35">
      <c r="A82" s="30" t="s">
        <v>71</v>
      </c>
      <c r="B82" s="31">
        <v>430</v>
      </c>
      <c r="C82" s="32">
        <v>434.9139534883721</v>
      </c>
      <c r="E82" s="65"/>
      <c r="F82" s="42"/>
      <c r="G82" s="5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2" thickBot="1" x14ac:dyDescent="0.35">
      <c r="A83" s="30" t="s">
        <v>475</v>
      </c>
      <c r="B83" s="31">
        <v>10077</v>
      </c>
      <c r="C83" s="32">
        <v>364.97658033144785</v>
      </c>
      <c r="E83" s="65"/>
      <c r="F83" s="42"/>
      <c r="G83" s="5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2" thickBot="1" x14ac:dyDescent="0.35">
      <c r="A84" s="30" t="s">
        <v>19</v>
      </c>
      <c r="B84" s="31">
        <v>1583</v>
      </c>
      <c r="C84" s="32">
        <v>1606.9033480732785</v>
      </c>
      <c r="E84" s="65"/>
      <c r="F84" s="42"/>
      <c r="G84" s="5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2" thickBot="1" x14ac:dyDescent="0.35">
      <c r="A85" s="30" t="s">
        <v>539</v>
      </c>
      <c r="B85" s="31">
        <v>4</v>
      </c>
      <c r="C85" s="32">
        <v>156.25</v>
      </c>
      <c r="E85" s="65"/>
      <c r="F85" s="42"/>
      <c r="G85" s="5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2" thickBot="1" x14ac:dyDescent="0.35">
      <c r="A86" s="33" t="s">
        <v>486</v>
      </c>
      <c r="B86" s="34">
        <v>21746</v>
      </c>
      <c r="C86" s="35">
        <v>381.69824335509981</v>
      </c>
      <c r="E86" s="65"/>
      <c r="F86" s="42"/>
      <c r="G86" s="5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2" thickBot="1" x14ac:dyDescent="0.35">
      <c r="A87" s="30" t="s">
        <v>71</v>
      </c>
      <c r="B87" s="31">
        <v>491</v>
      </c>
      <c r="C87" s="32">
        <v>356.28716904276985</v>
      </c>
      <c r="E87" s="65"/>
      <c r="F87" s="42"/>
      <c r="G87" s="5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2" thickBot="1" x14ac:dyDescent="0.35">
      <c r="A88" s="30" t="s">
        <v>475</v>
      </c>
      <c r="B88" s="31">
        <v>21232</v>
      </c>
      <c r="C88" s="32">
        <v>381.42501883948756</v>
      </c>
      <c r="E88" s="65"/>
      <c r="F88" s="42"/>
      <c r="G88" s="5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2" thickBot="1" x14ac:dyDescent="0.35">
      <c r="A89" s="30" t="s">
        <v>19</v>
      </c>
      <c r="B89" s="31">
        <v>22</v>
      </c>
      <c r="C89" s="32">
        <v>1180.1363636363637</v>
      </c>
      <c r="E89" s="65"/>
      <c r="F89" s="42"/>
      <c r="G89" s="5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2" thickBot="1" x14ac:dyDescent="0.35">
      <c r="A90" s="30" t="s">
        <v>539</v>
      </c>
      <c r="B90" s="31">
        <v>1</v>
      </c>
      <c r="C90" s="32">
        <v>1094</v>
      </c>
      <c r="E90" s="65"/>
      <c r="F90" s="42"/>
      <c r="G90" s="5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2" thickBot="1" x14ac:dyDescent="0.35">
      <c r="A91" s="33" t="s">
        <v>487</v>
      </c>
      <c r="B91" s="34">
        <v>4783</v>
      </c>
      <c r="C91" s="35">
        <v>570.05122308174782</v>
      </c>
      <c r="E91" s="65"/>
      <c r="F91" s="42"/>
      <c r="G91" s="5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2" thickBot="1" x14ac:dyDescent="0.35">
      <c r="A92" s="30" t="s">
        <v>71</v>
      </c>
      <c r="B92" s="31">
        <v>102</v>
      </c>
      <c r="C92" s="32">
        <v>411.56862745098039</v>
      </c>
      <c r="E92" s="65"/>
      <c r="F92" s="42"/>
      <c r="G92" s="5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2" thickBot="1" x14ac:dyDescent="0.35">
      <c r="A93" s="30" t="s">
        <v>475</v>
      </c>
      <c r="B93" s="31">
        <v>4591</v>
      </c>
      <c r="C93" s="32">
        <v>553.40622957961227</v>
      </c>
      <c r="E93" s="65"/>
      <c r="F93" s="42"/>
      <c r="G93" s="5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2" thickBot="1" x14ac:dyDescent="0.35">
      <c r="A94" s="30" t="s">
        <v>19</v>
      </c>
      <c r="B94" s="31">
        <v>90</v>
      </c>
      <c r="C94" s="32">
        <v>1598.7444444444445</v>
      </c>
      <c r="E94" s="65"/>
      <c r="F94" s="42"/>
      <c r="G94" s="5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2" thickBot="1" x14ac:dyDescent="0.35">
      <c r="A95" s="33" t="s">
        <v>488</v>
      </c>
      <c r="B95" s="34">
        <v>10164</v>
      </c>
      <c r="C95" s="35">
        <v>482.32565918929555</v>
      </c>
      <c r="E95" s="65"/>
      <c r="F95" s="42"/>
      <c r="G95" s="5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2" thickBot="1" x14ac:dyDescent="0.35">
      <c r="A96" s="30" t="s">
        <v>71</v>
      </c>
      <c r="B96" s="31">
        <v>345</v>
      </c>
      <c r="C96" s="32">
        <v>544.08115942028985</v>
      </c>
      <c r="E96" s="65"/>
      <c r="F96" s="42"/>
      <c r="G96" s="5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2" thickBot="1" x14ac:dyDescent="0.35">
      <c r="A97" s="30" t="s">
        <v>475</v>
      </c>
      <c r="B97" s="31">
        <v>9589</v>
      </c>
      <c r="C97" s="32">
        <v>445.28991552820941</v>
      </c>
      <c r="E97" s="65"/>
      <c r="F97" s="42"/>
      <c r="G97" s="5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2" thickBot="1" x14ac:dyDescent="0.35">
      <c r="A98" s="30" t="s">
        <v>19</v>
      </c>
      <c r="B98" s="31">
        <v>226</v>
      </c>
      <c r="C98" s="32">
        <v>1962.9469026548672</v>
      </c>
      <c r="E98" s="65"/>
      <c r="F98" s="42"/>
      <c r="G98" s="5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2" thickBot="1" x14ac:dyDescent="0.35">
      <c r="A99" s="30" t="s">
        <v>539</v>
      </c>
      <c r="B99" s="31">
        <v>4</v>
      </c>
      <c r="C99" s="32">
        <v>284.75</v>
      </c>
      <c r="E99" s="65"/>
      <c r="F99" s="42"/>
      <c r="G99" s="5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2" thickBot="1" x14ac:dyDescent="0.35">
      <c r="A100" s="33" t="s">
        <v>489</v>
      </c>
      <c r="B100" s="34">
        <v>14833</v>
      </c>
      <c r="C100" s="35">
        <v>751.13207038360417</v>
      </c>
      <c r="E100" s="65"/>
      <c r="F100" s="42"/>
      <c r="G100" s="5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2" thickBot="1" x14ac:dyDescent="0.35">
      <c r="A101" s="30" t="s">
        <v>71</v>
      </c>
      <c r="B101" s="31">
        <v>176</v>
      </c>
      <c r="C101" s="32">
        <v>481.89204545454544</v>
      </c>
      <c r="E101" s="65"/>
      <c r="F101" s="42"/>
      <c r="G101" s="5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2" thickBot="1" x14ac:dyDescent="0.35">
      <c r="A102" s="30" t="s">
        <v>475</v>
      </c>
      <c r="B102" s="31">
        <v>13252</v>
      </c>
      <c r="C102" s="32">
        <v>590.23777543012375</v>
      </c>
      <c r="E102" s="65"/>
      <c r="F102" s="42"/>
      <c r="G102" s="5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2" thickBot="1" x14ac:dyDescent="0.35">
      <c r="A103" s="30" t="s">
        <v>19</v>
      </c>
      <c r="B103" s="31">
        <v>1390</v>
      </c>
      <c r="C103" s="32">
        <v>2317.3194244604315</v>
      </c>
      <c r="E103" s="65"/>
      <c r="F103" s="42"/>
      <c r="G103" s="5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2" thickBot="1" x14ac:dyDescent="0.35">
      <c r="A104" s="30" t="s">
        <v>539</v>
      </c>
      <c r="B104" s="31">
        <v>15</v>
      </c>
      <c r="C104" s="32">
        <v>921.6</v>
      </c>
      <c r="E104" s="65"/>
      <c r="F104" s="42"/>
      <c r="G104" s="5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2" thickBot="1" x14ac:dyDescent="0.35">
      <c r="A105" s="33" t="s">
        <v>490</v>
      </c>
      <c r="B105" s="34">
        <v>9832</v>
      </c>
      <c r="C105" s="35">
        <v>409.9959316517494</v>
      </c>
      <c r="E105" s="65"/>
      <c r="F105" s="42"/>
      <c r="G105" s="5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2" thickBot="1" x14ac:dyDescent="0.35">
      <c r="A106" s="30" t="s">
        <v>71</v>
      </c>
      <c r="B106" s="31">
        <v>20</v>
      </c>
      <c r="C106" s="32">
        <v>384.05</v>
      </c>
      <c r="E106" s="65"/>
      <c r="F106" s="42"/>
      <c r="G106" s="5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2" thickBot="1" x14ac:dyDescent="0.35">
      <c r="A107" s="30" t="s">
        <v>475</v>
      </c>
      <c r="B107" s="31">
        <v>9783</v>
      </c>
      <c r="C107" s="32">
        <v>406.7173668608811</v>
      </c>
      <c r="E107" s="65"/>
      <c r="F107" s="42"/>
      <c r="G107" s="5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2" thickBot="1" x14ac:dyDescent="0.35">
      <c r="A108" s="30" t="s">
        <v>19</v>
      </c>
      <c r="B108" s="31">
        <v>27</v>
      </c>
      <c r="C108" s="32">
        <v>1542.4074074074074</v>
      </c>
      <c r="E108" s="65"/>
      <c r="F108" s="42"/>
      <c r="G108" s="5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2" thickBot="1" x14ac:dyDescent="0.35">
      <c r="A109" s="30" t="s">
        <v>539</v>
      </c>
      <c r="B109" s="31">
        <v>2</v>
      </c>
      <c r="C109" s="32">
        <v>1419</v>
      </c>
      <c r="E109" s="65"/>
      <c r="F109" s="42"/>
      <c r="G109" s="5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2" thickBot="1" x14ac:dyDescent="0.35">
      <c r="A110" s="33" t="s">
        <v>491</v>
      </c>
      <c r="B110" s="34">
        <v>10524</v>
      </c>
      <c r="C110" s="35">
        <v>191.16438616495628</v>
      </c>
      <c r="E110" s="65"/>
      <c r="F110" s="42"/>
      <c r="G110" s="5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2" thickBot="1" x14ac:dyDescent="0.35">
      <c r="A111" s="30" t="s">
        <v>71</v>
      </c>
      <c r="B111" s="31">
        <v>107</v>
      </c>
      <c r="C111" s="32">
        <v>414.1682242990654</v>
      </c>
      <c r="E111" s="65"/>
      <c r="F111" s="42"/>
      <c r="G111" s="5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2" thickBot="1" x14ac:dyDescent="0.35">
      <c r="A112" s="30" t="s">
        <v>475</v>
      </c>
      <c r="B112" s="31">
        <v>9992</v>
      </c>
      <c r="C112" s="32">
        <v>190.45746597277821</v>
      </c>
      <c r="E112" s="65"/>
      <c r="F112" s="42"/>
      <c r="G112" s="5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2" thickBot="1" x14ac:dyDescent="0.35">
      <c r="A113" s="30" t="s">
        <v>539</v>
      </c>
      <c r="B113" s="31">
        <v>425</v>
      </c>
      <c r="C113" s="32">
        <v>151.63999999999999</v>
      </c>
      <c r="E113" s="65"/>
      <c r="F113" s="42"/>
      <c r="G113" s="5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2" thickBot="1" x14ac:dyDescent="0.35">
      <c r="A114" s="33" t="s">
        <v>492</v>
      </c>
      <c r="B114" s="34">
        <v>8087</v>
      </c>
      <c r="C114" s="35">
        <v>525.78286138246574</v>
      </c>
      <c r="E114" s="65"/>
      <c r="F114" s="42"/>
      <c r="G114" s="5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2" thickBot="1" x14ac:dyDescent="0.35">
      <c r="A115" s="30" t="s">
        <v>71</v>
      </c>
      <c r="B115" s="31">
        <v>63</v>
      </c>
      <c r="C115" s="32">
        <v>702.66666666666663</v>
      </c>
      <c r="E115" s="65"/>
      <c r="F115" s="42"/>
      <c r="G115" s="5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2" thickBot="1" x14ac:dyDescent="0.35">
      <c r="A116" s="30" t="s">
        <v>475</v>
      </c>
      <c r="B116" s="31">
        <v>7896</v>
      </c>
      <c r="C116" s="32">
        <v>502.48860182370822</v>
      </c>
      <c r="E116" s="65"/>
      <c r="F116" s="42"/>
      <c r="G116" s="5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2" thickBot="1" x14ac:dyDescent="0.35">
      <c r="A117" s="30" t="s">
        <v>19</v>
      </c>
      <c r="B117" s="31">
        <v>127</v>
      </c>
      <c r="C117" s="32">
        <v>1890.3543307086613</v>
      </c>
      <c r="E117" s="65"/>
      <c r="F117" s="42"/>
      <c r="G117" s="5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2" thickBot="1" x14ac:dyDescent="0.35">
      <c r="A118" s="30" t="s">
        <v>539</v>
      </c>
      <c r="B118" s="31">
        <v>1</v>
      </c>
      <c r="C118" s="32">
        <v>13</v>
      </c>
      <c r="E118" s="65"/>
      <c r="F118" s="42"/>
      <c r="G118" s="5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2" thickBot="1" x14ac:dyDescent="0.35">
      <c r="A119" s="33" t="s">
        <v>493</v>
      </c>
      <c r="B119" s="34">
        <v>18013</v>
      </c>
      <c r="C119" s="35">
        <v>205.47143729528673</v>
      </c>
      <c r="E119" s="65"/>
      <c r="F119" s="42"/>
      <c r="G119" s="5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2" thickBot="1" x14ac:dyDescent="0.35">
      <c r="A120" s="30" t="s">
        <v>71</v>
      </c>
      <c r="B120" s="31">
        <v>103</v>
      </c>
      <c r="C120" s="32">
        <v>198.36893203883494</v>
      </c>
      <c r="E120" s="65"/>
      <c r="F120" s="42"/>
      <c r="G120" s="52"/>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6.2" thickBot="1" x14ac:dyDescent="0.35">
      <c r="A121" s="30" t="s">
        <v>475</v>
      </c>
      <c r="B121" s="31">
        <v>16447</v>
      </c>
      <c r="C121" s="32">
        <v>203.3825621693926</v>
      </c>
      <c r="E121" s="65"/>
      <c r="F121" s="42"/>
      <c r="G121" s="52"/>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6.2" thickBot="1" x14ac:dyDescent="0.35">
      <c r="A122" s="30" t="s">
        <v>19</v>
      </c>
      <c r="B122" s="31">
        <v>197</v>
      </c>
      <c r="C122" s="32">
        <v>517.76649746192891</v>
      </c>
      <c r="E122" s="65"/>
      <c r="F122" s="42"/>
      <c r="G122" s="52"/>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6.2" thickBot="1" x14ac:dyDescent="0.35">
      <c r="A123" s="30" t="s">
        <v>539</v>
      </c>
      <c r="B123" s="31">
        <v>1266</v>
      </c>
      <c r="C123" s="32">
        <v>184.5908372827804</v>
      </c>
      <c r="E123" s="65"/>
      <c r="F123" s="42"/>
      <c r="G123" s="52"/>
      <c r="H123" s="3"/>
      <c r="I123" s="3"/>
      <c r="J123" s="3"/>
      <c r="K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ht="16.2" thickBot="1" x14ac:dyDescent="0.35">
      <c r="A124" s="33" t="s">
        <v>494</v>
      </c>
      <c r="B124" s="34">
        <v>8018</v>
      </c>
      <c r="C124" s="35">
        <v>302.75804440009978</v>
      </c>
      <c r="E124" s="65"/>
      <c r="F124" s="42"/>
      <c r="G124" s="52"/>
      <c r="H124" s="3"/>
      <c r="I124" s="3"/>
      <c r="J124" s="3"/>
      <c r="K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ht="16.2" thickBot="1" x14ac:dyDescent="0.35">
      <c r="A125" s="30" t="s">
        <v>71</v>
      </c>
      <c r="B125" s="31">
        <v>141</v>
      </c>
      <c r="C125" s="32">
        <v>1022.4042553191489</v>
      </c>
      <c r="E125" s="65"/>
      <c r="F125" s="42"/>
      <c r="G125" s="52"/>
      <c r="H125" s="3"/>
      <c r="I125" s="3"/>
      <c r="J125" s="3"/>
      <c r="K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ht="16.2" thickBot="1" x14ac:dyDescent="0.35">
      <c r="A126" s="30" t="s">
        <v>475</v>
      </c>
      <c r="B126" s="31">
        <v>7617</v>
      </c>
      <c r="C126" s="32">
        <v>260.06905605881582</v>
      </c>
      <c r="E126" s="65"/>
      <c r="F126" s="42"/>
      <c r="L126"/>
    </row>
    <row r="127" spans="1:55" ht="16.2" thickBot="1" x14ac:dyDescent="0.35">
      <c r="A127" s="30" t="s">
        <v>19</v>
      </c>
      <c r="B127" s="31">
        <v>124</v>
      </c>
      <c r="C127" s="32">
        <v>2071.8387096774195</v>
      </c>
      <c r="E127" s="65"/>
      <c r="F127" s="42"/>
      <c r="L127"/>
    </row>
    <row r="128" spans="1:55" ht="16.2" thickBot="1" x14ac:dyDescent="0.35">
      <c r="A128" s="30" t="s">
        <v>539</v>
      </c>
      <c r="B128" s="31">
        <v>136</v>
      </c>
      <c r="C128" s="32">
        <v>334.56617647058823</v>
      </c>
      <c r="E128" s="65"/>
      <c r="F128" s="42"/>
    </row>
    <row r="129" spans="1:6" ht="16.2" thickBot="1" x14ac:dyDescent="0.35">
      <c r="A129" s="33" t="s">
        <v>495</v>
      </c>
      <c r="B129" s="34">
        <v>19665</v>
      </c>
      <c r="C129" s="35">
        <v>776.1004830917874</v>
      </c>
      <c r="E129" s="65"/>
      <c r="F129" s="42"/>
    </row>
    <row r="130" spans="1:6" ht="16.2" thickBot="1" x14ac:dyDescent="0.35">
      <c r="A130" s="30" t="s">
        <v>71</v>
      </c>
      <c r="B130" s="31">
        <v>678</v>
      </c>
      <c r="C130" s="32">
        <v>472.39970501474926</v>
      </c>
      <c r="E130" s="65"/>
      <c r="F130" s="42"/>
    </row>
    <row r="131" spans="1:6" ht="16.2" thickBot="1" x14ac:dyDescent="0.35">
      <c r="A131" s="30" t="s">
        <v>475</v>
      </c>
      <c r="B131" s="31">
        <v>15923</v>
      </c>
      <c r="C131" s="32">
        <v>544.97010613577845</v>
      </c>
      <c r="E131" s="65"/>
      <c r="F131" s="42"/>
    </row>
    <row r="132" spans="1:6" ht="16.2" thickBot="1" x14ac:dyDescent="0.35">
      <c r="A132" s="30" t="s">
        <v>19</v>
      </c>
      <c r="B132" s="31">
        <v>3061</v>
      </c>
      <c r="C132" s="32">
        <v>2046.2159425024502</v>
      </c>
      <c r="E132" s="65"/>
      <c r="F132" s="42"/>
    </row>
    <row r="133" spans="1:6" ht="16.2" thickBot="1" x14ac:dyDescent="0.35">
      <c r="A133" s="30" t="s">
        <v>539</v>
      </c>
      <c r="B133" s="31">
        <v>3</v>
      </c>
      <c r="C133" s="32">
        <v>234.33333333333334</v>
      </c>
      <c r="E133" s="65"/>
      <c r="F133" s="42"/>
    </row>
    <row r="134" spans="1:6" ht="16.2" thickBot="1" x14ac:dyDescent="0.35">
      <c r="A134" s="33" t="s">
        <v>496</v>
      </c>
      <c r="B134" s="34">
        <v>7064</v>
      </c>
      <c r="C134" s="35">
        <v>690.20583238958102</v>
      </c>
      <c r="E134" s="65"/>
      <c r="F134" s="42"/>
    </row>
    <row r="135" spans="1:6" ht="16.2" thickBot="1" x14ac:dyDescent="0.35">
      <c r="A135" s="30" t="s">
        <v>71</v>
      </c>
      <c r="B135" s="31">
        <v>112</v>
      </c>
      <c r="C135" s="32">
        <v>208.6875</v>
      </c>
      <c r="E135" s="65"/>
    </row>
    <row r="136" spans="1:6" ht="16.2" thickBot="1" x14ac:dyDescent="0.35">
      <c r="A136" s="30" t="s">
        <v>475</v>
      </c>
      <c r="B136" s="31">
        <v>6501</v>
      </c>
      <c r="C136" s="32">
        <v>595.77818797108137</v>
      </c>
      <c r="E136" s="65"/>
    </row>
    <row r="137" spans="1:6" ht="16.2" thickBot="1" x14ac:dyDescent="0.35">
      <c r="A137" s="30" t="s">
        <v>19</v>
      </c>
      <c r="B137" s="31">
        <v>445</v>
      </c>
      <c r="C137" s="32">
        <v>2184.2741573033709</v>
      </c>
      <c r="E137" s="65"/>
    </row>
    <row r="138" spans="1:6" ht="16.2" thickBot="1" x14ac:dyDescent="0.35">
      <c r="A138" s="30" t="s">
        <v>539</v>
      </c>
      <c r="B138" s="31">
        <v>6</v>
      </c>
      <c r="C138" s="32">
        <v>1180.8333333333333</v>
      </c>
      <c r="E138" s="65"/>
    </row>
    <row r="139" spans="1:6" ht="16.2" thickBot="1" x14ac:dyDescent="0.35">
      <c r="A139" s="33" t="s">
        <v>497</v>
      </c>
      <c r="B139" s="34">
        <v>3474</v>
      </c>
      <c r="C139" s="35">
        <v>900.03569372481286</v>
      </c>
      <c r="E139" s="65"/>
    </row>
    <row r="140" spans="1:6" ht="16.2" thickBot="1" x14ac:dyDescent="0.35">
      <c r="A140" s="30" t="s">
        <v>71</v>
      </c>
      <c r="B140" s="31">
        <v>85</v>
      </c>
      <c r="C140" s="32">
        <v>642.37647058823529</v>
      </c>
      <c r="E140" s="65"/>
    </row>
    <row r="141" spans="1:6" ht="16.2" thickBot="1" x14ac:dyDescent="0.35">
      <c r="A141" s="30" t="s">
        <v>475</v>
      </c>
      <c r="B141" s="31">
        <v>3062</v>
      </c>
      <c r="C141" s="32">
        <v>749.72958850424561</v>
      </c>
      <c r="E141" s="65"/>
    </row>
    <row r="142" spans="1:6" ht="16.2" thickBot="1" x14ac:dyDescent="0.35">
      <c r="A142" s="30" t="s">
        <v>19</v>
      </c>
      <c r="B142" s="31">
        <v>327</v>
      </c>
      <c r="C142" s="32">
        <v>2374.4648318042814</v>
      </c>
      <c r="E142" s="65"/>
    </row>
    <row r="143" spans="1:6" ht="16.2" thickBot="1" x14ac:dyDescent="0.35">
      <c r="A143" s="33" t="s">
        <v>531</v>
      </c>
      <c r="B143" s="34">
        <v>4746</v>
      </c>
      <c r="C143" s="35">
        <v>556.76822587442052</v>
      </c>
      <c r="E143" s="65"/>
    </row>
    <row r="144" spans="1:6" ht="16.2" thickBot="1" x14ac:dyDescent="0.35">
      <c r="A144" s="30" t="s">
        <v>71</v>
      </c>
      <c r="B144" s="31">
        <v>281</v>
      </c>
      <c r="C144" s="32">
        <v>535.48042704626334</v>
      </c>
      <c r="E144" s="65"/>
    </row>
    <row r="145" spans="1:12" ht="16.2" thickBot="1" x14ac:dyDescent="0.35">
      <c r="A145" s="30" t="s">
        <v>475</v>
      </c>
      <c r="B145" s="31">
        <v>4440</v>
      </c>
      <c r="C145" s="32">
        <v>553.4918918918919</v>
      </c>
      <c r="E145" s="65"/>
    </row>
    <row r="146" spans="1:12" ht="16.2" thickBot="1" x14ac:dyDescent="0.35">
      <c r="A146" s="30" t="s">
        <v>19</v>
      </c>
      <c r="B146" s="31">
        <v>21</v>
      </c>
      <c r="C146" s="32">
        <v>1468.9047619047619</v>
      </c>
      <c r="E146" s="65"/>
    </row>
    <row r="147" spans="1:12" ht="16.2" thickBot="1" x14ac:dyDescent="0.35">
      <c r="A147" s="30" t="s">
        <v>539</v>
      </c>
      <c r="B147" s="31">
        <v>4</v>
      </c>
      <c r="C147" s="32">
        <v>900.25</v>
      </c>
      <c r="E147" s="65"/>
    </row>
    <row r="148" spans="1:12" x14ac:dyDescent="0.3">
      <c r="C148" s="65"/>
      <c r="D148" s="51"/>
      <c r="E148" s="58"/>
      <c r="F148"/>
      <c r="G148"/>
      <c r="J148" s="3"/>
      <c r="L148"/>
    </row>
    <row r="149" spans="1:12" x14ac:dyDescent="0.3">
      <c r="C149" s="65"/>
      <c r="D149" s="51"/>
      <c r="E149" s="58"/>
      <c r="F149"/>
      <c r="G149"/>
      <c r="J149" s="3"/>
      <c r="L149"/>
    </row>
    <row r="150" spans="1:12" x14ac:dyDescent="0.3">
      <c r="C150" s="65"/>
      <c r="D150" s="51"/>
      <c r="E150" s="58"/>
      <c r="F150"/>
      <c r="G150"/>
      <c r="J150" s="3"/>
      <c r="L150"/>
    </row>
    <row r="151" spans="1:12" x14ac:dyDescent="0.3">
      <c r="C151" s="65"/>
      <c r="D151" s="51"/>
      <c r="E151" s="58"/>
      <c r="F151"/>
      <c r="G151"/>
      <c r="J151" s="3"/>
      <c r="L151"/>
    </row>
  </sheetData>
  <mergeCells count="18">
    <mergeCell ref="A7:C7"/>
    <mergeCell ref="A14:C14"/>
    <mergeCell ref="A1:G1"/>
    <mergeCell ref="A2:G3"/>
    <mergeCell ref="A4:G4"/>
    <mergeCell ref="E8:G8"/>
    <mergeCell ref="E13:G13"/>
    <mergeCell ref="E14:G14"/>
    <mergeCell ref="A15:C15"/>
    <mergeCell ref="A17:C17"/>
    <mergeCell ref="E17:G17"/>
    <mergeCell ref="E23:G23"/>
    <mergeCell ref="A28:C28"/>
    <mergeCell ref="E22:G22"/>
    <mergeCell ref="A27:C27"/>
    <mergeCell ref="A26:C26"/>
    <mergeCell ref="A24:C24"/>
    <mergeCell ref="A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BA4A-2AE0-41F3-8995-FAA1F52A7E88}">
  <dimension ref="A1:AX140"/>
  <sheetViews>
    <sheetView showGridLines="0" zoomScaleNormal="100" zoomScaleSheetLayoutView="70" zoomScalePageLayoutView="90" workbookViewId="0">
      <selection activeCell="C72" sqref="C72"/>
    </sheetView>
  </sheetViews>
  <sheetFormatPr defaultRowHeight="14.4" x14ac:dyDescent="0.3"/>
  <cols>
    <col min="1" max="1" width="36.44140625" customWidth="1"/>
    <col min="2" max="2" width="23.77734375" bestFit="1" customWidth="1"/>
    <col min="3" max="3" width="11.44140625" customWidth="1"/>
    <col min="4" max="4" width="14.44140625" customWidth="1"/>
    <col min="5" max="5" width="13.21875" customWidth="1"/>
    <col min="6" max="6" width="12.77734375" customWidth="1"/>
    <col min="7" max="8" width="10.44140625" customWidth="1"/>
    <col min="9" max="9" width="13.44140625" customWidth="1"/>
    <col min="10" max="10" width="11.5546875" customWidth="1"/>
    <col min="12" max="12" width="8.77734375" bestFit="1" customWidth="1"/>
    <col min="13" max="13" width="9" bestFit="1" customWidth="1"/>
    <col min="14" max="14" width="13.5546875" customWidth="1"/>
    <col min="15" max="15" width="17.21875" customWidth="1"/>
    <col min="16" max="16" width="10.44140625" customWidth="1"/>
    <col min="25" max="25" width="8.77734375" customWidth="1"/>
    <col min="27" max="27" width="10.5546875" bestFit="1" customWidth="1"/>
  </cols>
  <sheetData>
    <row r="1" spans="1:50" s="149" customFormat="1" ht="27.75" customHeight="1" x14ac:dyDescent="0.25">
      <c r="A1" s="397" t="s">
        <v>44</v>
      </c>
      <c r="B1" s="397"/>
      <c r="C1" s="397"/>
      <c r="D1" s="397"/>
    </row>
    <row r="2" spans="1:50" s="151" customFormat="1" ht="45.75" customHeight="1" x14ac:dyDescent="0.25">
      <c r="A2" s="398" t="s">
        <v>45</v>
      </c>
      <c r="B2" s="398"/>
      <c r="C2" s="398"/>
      <c r="D2" s="398"/>
      <c r="E2" s="398"/>
      <c r="F2" s="398"/>
      <c r="G2" s="398"/>
      <c r="H2" s="398"/>
      <c r="I2" s="398"/>
      <c r="J2" s="398"/>
      <c r="K2" s="398"/>
      <c r="L2" s="398"/>
      <c r="M2" s="398"/>
      <c r="N2" s="398"/>
      <c r="O2" s="398"/>
      <c r="P2" s="398"/>
      <c r="Q2" s="150"/>
      <c r="R2" s="150"/>
      <c r="S2" s="150"/>
      <c r="T2" s="150"/>
      <c r="U2" s="150"/>
      <c r="V2" s="150"/>
    </row>
    <row r="3" spans="1:50" ht="31.5" customHeight="1" x14ac:dyDescent="0.3">
      <c r="A3" s="399" t="s">
        <v>788</v>
      </c>
      <c r="B3" s="399"/>
      <c r="C3" s="399"/>
      <c r="D3" s="399"/>
      <c r="E3" s="152"/>
      <c r="F3" s="152"/>
      <c r="G3" s="152"/>
      <c r="H3" s="152"/>
      <c r="I3" s="152"/>
      <c r="J3" s="152"/>
      <c r="K3" s="152"/>
      <c r="L3" s="152"/>
      <c r="M3" s="152"/>
      <c r="N3" s="152"/>
      <c r="O3" s="152"/>
      <c r="P3" s="152"/>
      <c r="Q3" s="152"/>
      <c r="R3" s="152"/>
      <c r="S3" s="152"/>
      <c r="T3" s="152"/>
      <c r="U3" s="152"/>
      <c r="V3" s="152"/>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49" customFormat="1" ht="30.75" customHeight="1" x14ac:dyDescent="0.25">
      <c r="A4" s="391"/>
      <c r="B4" s="391"/>
      <c r="C4" s="391"/>
      <c r="D4" s="391"/>
      <c r="E4" s="391"/>
      <c r="F4" s="391"/>
      <c r="G4" s="391"/>
      <c r="H4" s="391"/>
      <c r="I4" s="391"/>
      <c r="J4" s="391"/>
      <c r="K4" s="391"/>
      <c r="L4" s="391"/>
      <c r="M4" s="391"/>
      <c r="N4" s="391"/>
      <c r="O4" s="391"/>
      <c r="P4" s="391"/>
      <c r="Q4" s="391"/>
      <c r="R4" s="391"/>
      <c r="S4" s="391"/>
      <c r="T4" s="391"/>
      <c r="U4" s="391"/>
      <c r="V4" s="391"/>
      <c r="W4" s="153"/>
      <c r="X4" s="153"/>
      <c r="Y4" s="153"/>
      <c r="Z4" s="153"/>
    </row>
    <row r="5" spans="1:50" s="151" customFormat="1" ht="7.5" customHeight="1" thickBot="1" x14ac:dyDescent="0.3">
      <c r="A5" s="154"/>
      <c r="B5" s="154"/>
      <c r="C5" s="154"/>
      <c r="D5" s="154"/>
      <c r="E5" s="154"/>
      <c r="F5" s="154"/>
      <c r="G5" s="154"/>
      <c r="H5" s="154"/>
      <c r="I5" s="154"/>
      <c r="J5" s="154"/>
      <c r="K5" s="154"/>
      <c r="L5" s="154"/>
      <c r="M5" s="154"/>
      <c r="N5" s="154"/>
      <c r="O5" s="154"/>
      <c r="P5" s="154"/>
      <c r="Q5" s="154"/>
      <c r="R5" s="154"/>
      <c r="S5" s="154"/>
      <c r="T5" s="154"/>
      <c r="U5" s="154"/>
      <c r="V5" s="154"/>
      <c r="W5" s="155"/>
      <c r="X5" s="155"/>
      <c r="Y5" s="155"/>
      <c r="Z5" s="155"/>
    </row>
    <row r="6" spans="1:50" s="151" customFormat="1" ht="16.5" customHeight="1" x14ac:dyDescent="0.25">
      <c r="A6" s="392"/>
      <c r="B6" s="393"/>
      <c r="C6" s="393"/>
      <c r="D6" s="393"/>
      <c r="E6" s="393"/>
      <c r="F6" s="393"/>
      <c r="G6" s="393"/>
      <c r="H6" s="393"/>
      <c r="I6" s="393"/>
      <c r="J6" s="393"/>
      <c r="K6" s="393"/>
      <c r="L6" s="393"/>
      <c r="M6" s="393"/>
      <c r="N6" s="393"/>
      <c r="O6" s="393"/>
      <c r="P6" s="393"/>
      <c r="Q6" s="393"/>
      <c r="R6" s="393"/>
      <c r="S6" s="393"/>
      <c r="T6" s="393"/>
      <c r="U6" s="393"/>
      <c r="V6" s="394"/>
      <c r="W6" s="155"/>
      <c r="X6" s="155"/>
      <c r="Y6" s="155"/>
      <c r="Z6" s="155"/>
    </row>
    <row r="7" spans="1:50" s="149" customFormat="1" ht="16.5" customHeight="1" x14ac:dyDescent="0.25">
      <c r="A7" s="156"/>
      <c r="B7" s="157"/>
      <c r="C7" s="157"/>
      <c r="D7" s="157"/>
      <c r="E7" s="157"/>
      <c r="F7" s="157"/>
      <c r="G7" s="157"/>
      <c r="H7" s="157"/>
      <c r="J7" s="158"/>
      <c r="K7" s="158"/>
      <c r="L7" s="158"/>
      <c r="N7" s="157"/>
      <c r="O7" s="157"/>
      <c r="P7" s="157"/>
      <c r="Q7" s="157"/>
      <c r="R7" s="157"/>
      <c r="S7" s="157"/>
      <c r="T7" s="157"/>
      <c r="U7" s="157"/>
      <c r="V7" s="159"/>
      <c r="W7" s="160"/>
      <c r="X7" s="160"/>
      <c r="Y7" s="160"/>
      <c r="Z7" s="160"/>
    </row>
    <row r="8" spans="1:50" s="161" customFormat="1" ht="30.6" customHeight="1" x14ac:dyDescent="0.25">
      <c r="A8" s="370" t="s">
        <v>789</v>
      </c>
      <c r="B8" s="371"/>
      <c r="C8" s="371"/>
      <c r="D8" s="371"/>
      <c r="E8" s="148"/>
      <c r="F8" s="148"/>
      <c r="G8" s="371" t="s">
        <v>790</v>
      </c>
      <c r="H8" s="371"/>
      <c r="I8" s="371"/>
      <c r="J8" s="371"/>
      <c r="K8" s="371"/>
      <c r="M8" s="371" t="s">
        <v>791</v>
      </c>
      <c r="N8" s="371"/>
      <c r="O8" s="371"/>
      <c r="P8" s="371"/>
      <c r="Q8" s="371"/>
      <c r="T8" s="162"/>
      <c r="U8" s="162"/>
      <c r="V8" s="163"/>
      <c r="W8" s="164"/>
      <c r="X8" s="164"/>
      <c r="Y8" s="164"/>
      <c r="Z8" s="164"/>
      <c r="AB8" s="165"/>
      <c r="AC8" s="165"/>
    </row>
    <row r="9" spans="1:50" s="149" customFormat="1" ht="28.35" customHeight="1" x14ac:dyDescent="0.25">
      <c r="A9" s="166" t="s">
        <v>792</v>
      </c>
      <c r="B9" s="12" t="s">
        <v>793</v>
      </c>
      <c r="C9" s="12" t="s">
        <v>794</v>
      </c>
      <c r="D9" s="12" t="s">
        <v>0</v>
      </c>
      <c r="E9" s="157"/>
      <c r="F9" s="157"/>
      <c r="G9" s="395" t="s">
        <v>795</v>
      </c>
      <c r="H9" s="396"/>
      <c r="I9" s="167" t="s">
        <v>793</v>
      </c>
      <c r="J9" s="167" t="s">
        <v>794</v>
      </c>
      <c r="K9" s="167" t="s">
        <v>0</v>
      </c>
      <c r="M9" s="374" t="s">
        <v>796</v>
      </c>
      <c r="N9" s="374"/>
      <c r="O9" s="168" t="s">
        <v>797</v>
      </c>
      <c r="P9" s="157"/>
      <c r="Q9" s="157"/>
      <c r="R9" s="157"/>
      <c r="S9" s="157"/>
      <c r="T9" s="157"/>
      <c r="U9" s="160"/>
      <c r="V9" s="169"/>
      <c r="W9" s="160"/>
      <c r="X9" s="160"/>
      <c r="Y9" s="160"/>
      <c r="Z9" s="160"/>
      <c r="AA9" s="160"/>
      <c r="AB9" s="170"/>
      <c r="AC9" s="170"/>
    </row>
    <row r="10" spans="1:50" s="149" customFormat="1" ht="16.5" customHeight="1" thickBot="1" x14ac:dyDescent="0.3">
      <c r="A10" s="171" t="s">
        <v>0</v>
      </c>
      <c r="B10" s="172">
        <v>0</v>
      </c>
      <c r="C10" s="172">
        <f>SUM(C11:C14)</f>
        <v>21293</v>
      </c>
      <c r="D10" s="172">
        <f>SUM(D11:D14)</f>
        <v>21293</v>
      </c>
      <c r="E10" s="157"/>
      <c r="F10" s="157"/>
      <c r="G10" s="389" t="s">
        <v>798</v>
      </c>
      <c r="H10" s="389"/>
      <c r="I10" s="173">
        <v>0</v>
      </c>
      <c r="J10" s="173">
        <v>30.785848104914301</v>
      </c>
      <c r="K10" s="173">
        <v>30.785848104914301</v>
      </c>
      <c r="M10" s="377" t="s">
        <v>0</v>
      </c>
      <c r="N10" s="377"/>
      <c r="O10" s="174">
        <f>SUM(O11:O12)</f>
        <v>4294</v>
      </c>
      <c r="P10" s="157"/>
      <c r="Q10" s="157"/>
      <c r="R10" s="157"/>
      <c r="S10" s="157"/>
      <c r="T10" s="157"/>
      <c r="U10" s="175"/>
      <c r="V10" s="176"/>
      <c r="W10" s="175"/>
      <c r="X10" s="160"/>
      <c r="Y10" s="160"/>
      <c r="Z10" s="160"/>
      <c r="AA10" s="160"/>
      <c r="AB10" s="170"/>
      <c r="AC10" s="170"/>
    </row>
    <row r="11" spans="1:50" s="149" customFormat="1" ht="13.35" customHeight="1" thickTop="1" x14ac:dyDescent="0.25">
      <c r="A11" s="177" t="s">
        <v>799</v>
      </c>
      <c r="B11" s="178">
        <v>0</v>
      </c>
      <c r="C11" s="178">
        <v>8965</v>
      </c>
      <c r="D11" s="179">
        <f>SUM(B11:C11)</f>
        <v>8965</v>
      </c>
      <c r="E11" s="157"/>
      <c r="F11" s="157"/>
      <c r="G11" s="390"/>
      <c r="H11" s="390"/>
      <c r="I11" s="180"/>
      <c r="J11" s="180"/>
      <c r="K11" s="180"/>
      <c r="M11" s="380" t="s">
        <v>793</v>
      </c>
      <c r="N11" s="380"/>
      <c r="O11" s="182">
        <v>0</v>
      </c>
      <c r="P11" s="157"/>
      <c r="Q11" s="157"/>
      <c r="R11" s="157"/>
      <c r="S11" s="157"/>
      <c r="T11" s="157"/>
      <c r="U11" s="175"/>
      <c r="V11" s="176"/>
      <c r="W11" s="175"/>
      <c r="X11" s="160"/>
      <c r="Y11" s="160"/>
      <c r="Z11" s="160"/>
      <c r="AA11" s="160"/>
      <c r="AB11" s="170"/>
      <c r="AC11" s="170"/>
    </row>
    <row r="12" spans="1:50" s="149" customFormat="1" ht="13.35" customHeight="1" x14ac:dyDescent="0.25">
      <c r="A12" s="183" t="s">
        <v>800</v>
      </c>
      <c r="B12" s="178">
        <v>0</v>
      </c>
      <c r="C12" s="178">
        <v>8260</v>
      </c>
      <c r="D12" s="179">
        <f>SUM(B12:C12)</f>
        <v>8260</v>
      </c>
      <c r="E12" s="157"/>
      <c r="F12" s="157"/>
      <c r="M12" s="366" t="s">
        <v>794</v>
      </c>
      <c r="N12" s="366"/>
      <c r="O12" s="184">
        <v>4294</v>
      </c>
      <c r="P12" s="157"/>
      <c r="Q12" s="157"/>
      <c r="R12" s="157"/>
      <c r="S12" s="157"/>
      <c r="T12" s="157"/>
      <c r="U12" s="175"/>
      <c r="V12" s="176"/>
      <c r="W12" s="175"/>
      <c r="X12" s="160"/>
      <c r="Y12" s="160"/>
      <c r="Z12" s="160"/>
      <c r="AA12" s="160"/>
      <c r="AB12" s="170"/>
      <c r="AC12" s="170"/>
    </row>
    <row r="13" spans="1:50" s="149" customFormat="1" ht="13.35" customHeight="1" x14ac:dyDescent="0.25">
      <c r="A13" s="183" t="s">
        <v>801</v>
      </c>
      <c r="B13" s="178">
        <v>0</v>
      </c>
      <c r="C13" s="178">
        <v>2979</v>
      </c>
      <c r="D13" s="179">
        <f>SUM(B13:C13)</f>
        <v>2979</v>
      </c>
      <c r="E13" s="157"/>
      <c r="F13" s="157"/>
      <c r="G13" s="157"/>
      <c r="H13" s="157"/>
      <c r="I13" s="157"/>
      <c r="J13" s="157"/>
      <c r="K13" s="157"/>
      <c r="R13" s="157"/>
      <c r="S13" s="157"/>
      <c r="T13" s="157"/>
      <c r="U13" s="175"/>
      <c r="V13" s="176"/>
      <c r="W13" s="175"/>
      <c r="X13" s="160"/>
      <c r="Y13" s="160"/>
      <c r="Z13" s="160"/>
      <c r="AA13" s="160"/>
      <c r="AB13" s="170"/>
      <c r="AC13" s="170"/>
    </row>
    <row r="14" spans="1:50" s="149" customFormat="1" ht="13.35" customHeight="1" x14ac:dyDescent="0.25">
      <c r="A14" s="183" t="s">
        <v>802</v>
      </c>
      <c r="B14" s="178">
        <v>0</v>
      </c>
      <c r="C14" s="178">
        <v>1089</v>
      </c>
      <c r="D14" s="179">
        <f>SUM(B14:C14)</f>
        <v>1089</v>
      </c>
      <c r="E14" s="157"/>
      <c r="F14" s="157"/>
      <c r="G14" s="157"/>
      <c r="H14" s="157"/>
      <c r="I14" s="157"/>
      <c r="J14" s="157"/>
      <c r="K14" s="157"/>
      <c r="L14" s="157"/>
      <c r="M14" s="157"/>
      <c r="N14" s="157"/>
      <c r="O14" s="157"/>
      <c r="P14" s="157"/>
      <c r="Q14" s="157"/>
      <c r="R14" s="157"/>
      <c r="S14" s="157"/>
      <c r="T14" s="157"/>
      <c r="U14" s="175"/>
      <c r="V14" s="176"/>
      <c r="W14" s="175"/>
      <c r="X14" s="160"/>
      <c r="Y14" s="160"/>
      <c r="Z14" s="160"/>
      <c r="AA14" s="160"/>
      <c r="AB14" s="170"/>
      <c r="AC14" s="170"/>
    </row>
    <row r="15" spans="1:50" s="149" customFormat="1" ht="16.5" customHeight="1" x14ac:dyDescent="0.25">
      <c r="A15" s="185"/>
      <c r="B15" s="186"/>
      <c r="C15" s="186"/>
      <c r="D15" s="186"/>
      <c r="E15" s="186"/>
      <c r="F15" s="186"/>
      <c r="G15" s="157"/>
      <c r="H15" s="157"/>
      <c r="I15" s="157"/>
      <c r="J15" s="157"/>
      <c r="K15" s="157"/>
      <c r="L15" s="157"/>
      <c r="M15" s="157"/>
      <c r="N15" s="157"/>
      <c r="O15" s="157"/>
      <c r="P15" s="157"/>
      <c r="Q15" s="157"/>
      <c r="R15" s="157"/>
      <c r="S15" s="157"/>
      <c r="T15" s="157"/>
      <c r="U15" s="157"/>
      <c r="V15" s="159"/>
      <c r="W15" s="160"/>
      <c r="X15" s="160"/>
      <c r="Y15" s="160"/>
      <c r="Z15" s="160"/>
      <c r="AA15" s="160"/>
      <c r="AB15" s="170"/>
      <c r="AC15" s="170"/>
      <c r="AK15" s="170"/>
      <c r="AL15" s="170"/>
    </row>
    <row r="16" spans="1:50" s="149" customFormat="1" ht="16.5" customHeight="1" x14ac:dyDescent="0.25">
      <c r="A16" s="367"/>
      <c r="B16" s="368"/>
      <c r="C16" s="368"/>
      <c r="D16" s="368"/>
      <c r="E16" s="368"/>
      <c r="F16" s="368"/>
      <c r="G16" s="368"/>
      <c r="H16" s="368"/>
      <c r="I16" s="368"/>
      <c r="J16" s="368"/>
      <c r="K16" s="368"/>
      <c r="L16" s="368"/>
      <c r="M16" s="368"/>
      <c r="N16" s="368"/>
      <c r="O16" s="368"/>
      <c r="P16" s="368"/>
      <c r="Q16" s="368"/>
      <c r="R16" s="368"/>
      <c r="S16" s="368"/>
      <c r="T16" s="368"/>
      <c r="U16" s="368"/>
      <c r="V16" s="369"/>
      <c r="W16" s="160"/>
      <c r="X16" s="170"/>
      <c r="Y16" s="160"/>
      <c r="Z16" s="160"/>
      <c r="AK16" s="170"/>
    </row>
    <row r="17" spans="1:38" s="149" customFormat="1" ht="16.5" customHeight="1" x14ac:dyDescent="0.25">
      <c r="A17" s="156"/>
      <c r="B17" s="157"/>
      <c r="C17" s="157"/>
      <c r="D17" s="157"/>
      <c r="E17" s="157"/>
      <c r="F17" s="157"/>
      <c r="G17" s="157"/>
      <c r="H17" s="157"/>
      <c r="I17" s="157"/>
      <c r="J17" s="157"/>
      <c r="K17" s="157"/>
      <c r="L17" s="157"/>
      <c r="M17" s="157"/>
      <c r="N17" s="157"/>
      <c r="O17" s="157"/>
      <c r="P17" s="157"/>
      <c r="Q17" s="157"/>
      <c r="R17" s="157"/>
      <c r="S17" s="157"/>
      <c r="T17" s="157"/>
      <c r="U17" s="157"/>
      <c r="V17" s="159"/>
      <c r="W17" s="160"/>
      <c r="X17" s="160"/>
      <c r="Y17" s="160"/>
      <c r="Z17" s="160"/>
      <c r="AF17" s="170"/>
      <c r="AK17" s="170"/>
    </row>
    <row r="18" spans="1:38" s="187" customFormat="1" ht="27.6" customHeight="1" x14ac:dyDescent="0.25">
      <c r="A18" s="383" t="s">
        <v>803</v>
      </c>
      <c r="B18" s="384"/>
      <c r="C18" s="384"/>
      <c r="D18" s="384"/>
      <c r="E18" s="384"/>
      <c r="F18" s="384"/>
      <c r="I18" s="365" t="s">
        <v>804</v>
      </c>
      <c r="J18" s="365"/>
      <c r="K18" s="365"/>
      <c r="L18" s="365"/>
      <c r="M18" s="365"/>
      <c r="N18" s="365"/>
      <c r="O18" s="365"/>
      <c r="P18" s="365"/>
      <c r="Q18" s="365"/>
      <c r="R18" s="365"/>
      <c r="S18" s="365"/>
      <c r="T18" s="365"/>
      <c r="U18" s="365"/>
      <c r="V18" s="385"/>
      <c r="W18" s="188"/>
      <c r="X18" s="188"/>
      <c r="Y18" s="188"/>
      <c r="AE18" s="149"/>
      <c r="AF18" s="170"/>
      <c r="AG18" s="149"/>
      <c r="AH18" s="149"/>
      <c r="AI18" s="149"/>
      <c r="AJ18" s="149"/>
      <c r="AK18" s="149"/>
      <c r="AL18" s="170"/>
    </row>
    <row r="19" spans="1:38" s="151" customFormat="1" ht="28.8" customHeight="1" x14ac:dyDescent="0.25">
      <c r="A19" s="12" t="s">
        <v>805</v>
      </c>
      <c r="B19" s="12" t="s">
        <v>75</v>
      </c>
      <c r="C19" s="12" t="s">
        <v>806</v>
      </c>
      <c r="D19" s="12" t="s">
        <v>59</v>
      </c>
      <c r="E19" s="12" t="s">
        <v>807</v>
      </c>
      <c r="F19" s="12" t="s">
        <v>0</v>
      </c>
      <c r="I19" s="12" t="s">
        <v>808</v>
      </c>
      <c r="J19" s="12" t="s">
        <v>809</v>
      </c>
      <c r="K19" s="12" t="s">
        <v>810</v>
      </c>
      <c r="L19" s="12" t="s">
        <v>811</v>
      </c>
      <c r="M19" s="12" t="s">
        <v>812</v>
      </c>
      <c r="N19" s="12" t="s">
        <v>813</v>
      </c>
      <c r="O19" s="12" t="s">
        <v>814</v>
      </c>
      <c r="P19" s="12" t="s">
        <v>815</v>
      </c>
      <c r="Q19" s="12" t="s">
        <v>816</v>
      </c>
      <c r="R19" s="12" t="s">
        <v>817</v>
      </c>
      <c r="S19" s="12" t="s">
        <v>818</v>
      </c>
      <c r="T19" s="12" t="s">
        <v>819</v>
      </c>
      <c r="U19" s="12" t="s">
        <v>820</v>
      </c>
      <c r="V19" s="12" t="s">
        <v>0</v>
      </c>
      <c r="W19" s="189"/>
      <c r="X19" s="190"/>
      <c r="Y19" s="190"/>
      <c r="Z19" s="191"/>
      <c r="AA19" s="192"/>
      <c r="AB19" s="193"/>
      <c r="AC19" s="193"/>
      <c r="AD19" s="193"/>
      <c r="AE19" s="194"/>
      <c r="AF19" s="193"/>
      <c r="AG19" s="193"/>
      <c r="AH19" s="193"/>
      <c r="AI19" s="193"/>
      <c r="AJ19" s="193"/>
      <c r="AK19" s="193"/>
    </row>
    <row r="20" spans="1:38" s="151" customFormat="1" ht="18" customHeight="1" thickBot="1" x14ac:dyDescent="0.3">
      <c r="A20" s="171" t="s">
        <v>0</v>
      </c>
      <c r="B20" s="172">
        <f>SUM(B21:B23)</f>
        <v>9431</v>
      </c>
      <c r="C20" s="195">
        <f>IF(ISERROR(B20/F20),0,B20/F20)</f>
        <v>0.44291551214013997</v>
      </c>
      <c r="D20" s="172">
        <f>SUM(D21:D23)</f>
        <v>11862</v>
      </c>
      <c r="E20" s="195">
        <f>IF(ISERROR(D20/F20),0,D20/F20)</f>
        <v>0.55708448785986009</v>
      </c>
      <c r="F20" s="172">
        <f>B20+D20</f>
        <v>21293</v>
      </c>
      <c r="I20" s="196" t="s">
        <v>0</v>
      </c>
      <c r="J20" s="197">
        <f t="shared" ref="J20:U20" si="0">SUM(J21:J22)</f>
        <v>22417</v>
      </c>
      <c r="K20" s="198">
        <f t="shared" si="0"/>
        <v>19068</v>
      </c>
      <c r="L20" s="197">
        <f t="shared" si="0"/>
        <v>17612</v>
      </c>
      <c r="M20" s="197">
        <f t="shared" si="0"/>
        <v>21999</v>
      </c>
      <c r="N20" s="197">
        <f t="shared" si="0"/>
        <v>19732</v>
      </c>
      <c r="O20" s="197">
        <f t="shared" si="0"/>
        <v>22199</v>
      </c>
      <c r="P20" s="197">
        <f t="shared" si="0"/>
        <v>18939</v>
      </c>
      <c r="Q20" s="197">
        <f t="shared" si="0"/>
        <v>3610</v>
      </c>
      <c r="R20" s="197">
        <f t="shared" si="0"/>
        <v>0</v>
      </c>
      <c r="S20" s="197">
        <f t="shared" si="0"/>
        <v>0</v>
      </c>
      <c r="T20" s="197">
        <f t="shared" si="0"/>
        <v>0</v>
      </c>
      <c r="U20" s="197">
        <f t="shared" si="0"/>
        <v>0</v>
      </c>
      <c r="V20" s="199">
        <f>SUM(J20:U20)</f>
        <v>145576</v>
      </c>
      <c r="W20" s="189"/>
      <c r="X20" s="189"/>
      <c r="Y20" s="190"/>
      <c r="Z20" s="190"/>
      <c r="AA20" s="193"/>
      <c r="AB20" s="193"/>
      <c r="AC20" s="193"/>
      <c r="AD20" s="193"/>
      <c r="AE20" s="194"/>
      <c r="AF20" s="193"/>
      <c r="AG20" s="193"/>
    </row>
    <row r="21" spans="1:38" s="151" customFormat="1" ht="15" customHeight="1" thickTop="1" x14ac:dyDescent="0.25">
      <c r="A21" s="177" t="s">
        <v>821</v>
      </c>
      <c r="B21" s="200">
        <v>6742</v>
      </c>
      <c r="C21" s="201">
        <f>IF(ISERROR(B21/F21),0,B21/F21)</f>
        <v>0.85994897959183669</v>
      </c>
      <c r="D21" s="200">
        <v>1098</v>
      </c>
      <c r="E21" s="201">
        <f>IF(ISERROR(D21/F21),0,D21/F21)</f>
        <v>0.14005102040816325</v>
      </c>
      <c r="F21" s="181">
        <f>B21+D21</f>
        <v>7840</v>
      </c>
      <c r="I21" s="181" t="s">
        <v>59</v>
      </c>
      <c r="J21" s="202">
        <v>15867</v>
      </c>
      <c r="K21" s="202">
        <v>12614</v>
      </c>
      <c r="L21" s="202">
        <v>11638</v>
      </c>
      <c r="M21" s="202">
        <v>15497</v>
      </c>
      <c r="N21" s="202">
        <v>12767</v>
      </c>
      <c r="O21" s="202">
        <v>14199</v>
      </c>
      <c r="P21" s="202">
        <v>11869</v>
      </c>
      <c r="Q21" s="202">
        <v>1930</v>
      </c>
      <c r="R21" s="202">
        <v>0</v>
      </c>
      <c r="S21" s="202">
        <v>0</v>
      </c>
      <c r="T21" s="202">
        <v>0</v>
      </c>
      <c r="U21" s="202">
        <v>0</v>
      </c>
      <c r="V21" s="203">
        <f>SUM(J21:U21)</f>
        <v>96381</v>
      </c>
      <c r="W21" s="189"/>
      <c r="X21" s="204"/>
      <c r="Y21" s="204"/>
      <c r="Z21" s="190"/>
      <c r="AA21" s="193"/>
      <c r="AB21" s="194"/>
      <c r="AC21" s="194"/>
      <c r="AD21" s="194"/>
      <c r="AE21" s="194"/>
      <c r="AF21" s="194"/>
      <c r="AG21" s="194"/>
      <c r="AH21" s="194"/>
      <c r="AI21" s="194"/>
      <c r="AJ21" s="194"/>
      <c r="AK21" s="194"/>
      <c r="AL21" s="194"/>
    </row>
    <row r="22" spans="1:38" s="151" customFormat="1" ht="15" customHeight="1" x14ac:dyDescent="0.25">
      <c r="A22" s="183" t="s">
        <v>822</v>
      </c>
      <c r="B22" s="205">
        <v>2177</v>
      </c>
      <c r="C22" s="206">
        <f>IF(ISERROR(B22/F22),0,B22/F22)</f>
        <v>0.86767636508569146</v>
      </c>
      <c r="D22" s="205">
        <v>332</v>
      </c>
      <c r="E22" s="206">
        <f>IF(ISERROR(D22/F22),0,D22/F22)</f>
        <v>0.13232363491430849</v>
      </c>
      <c r="F22" s="11">
        <f>B22+D22</f>
        <v>2509</v>
      </c>
      <c r="I22" s="11" t="s">
        <v>823</v>
      </c>
      <c r="J22" s="207">
        <v>6550</v>
      </c>
      <c r="K22" s="202">
        <v>6454</v>
      </c>
      <c r="L22" s="202">
        <v>5974</v>
      </c>
      <c r="M22" s="202">
        <v>6502</v>
      </c>
      <c r="N22" s="202">
        <v>6965</v>
      </c>
      <c r="O22" s="202">
        <v>8000</v>
      </c>
      <c r="P22" s="202">
        <v>7070</v>
      </c>
      <c r="Q22" s="202">
        <v>1680</v>
      </c>
      <c r="R22" s="202">
        <v>0</v>
      </c>
      <c r="S22" s="202">
        <v>0</v>
      </c>
      <c r="T22" s="202">
        <v>0</v>
      </c>
      <c r="U22" s="202">
        <v>0</v>
      </c>
      <c r="V22" s="208">
        <f>SUM(J22:U22)</f>
        <v>49195</v>
      </c>
      <c r="W22" s="189"/>
      <c r="X22" s="204"/>
      <c r="Y22" s="204"/>
      <c r="Z22" s="204"/>
      <c r="AA22" s="194"/>
      <c r="AB22" s="194"/>
      <c r="AC22" s="194"/>
      <c r="AD22" s="194"/>
      <c r="AE22" s="194"/>
      <c r="AF22" s="194"/>
      <c r="AG22" s="194"/>
      <c r="AH22" s="194"/>
      <c r="AI22" s="194"/>
      <c r="AJ22" s="194"/>
      <c r="AK22" s="194"/>
      <c r="AL22" s="194"/>
    </row>
    <row r="23" spans="1:38" s="151" customFormat="1" ht="15" customHeight="1" x14ac:dyDescent="0.25">
      <c r="A23" s="183" t="s">
        <v>824</v>
      </c>
      <c r="B23" s="205">
        <v>512</v>
      </c>
      <c r="C23" s="206">
        <f>IF(ISERROR(B23/F23),0,B23/F23)</f>
        <v>4.6783625730994149E-2</v>
      </c>
      <c r="D23" s="205">
        <v>10432</v>
      </c>
      <c r="E23" s="206">
        <f>IF(ISERROR(D23/F23),0,D23/F23)</f>
        <v>0.95321637426900585</v>
      </c>
      <c r="F23" s="11">
        <f>B23+D23</f>
        <v>10944</v>
      </c>
      <c r="T23" s="160"/>
      <c r="U23" s="160"/>
      <c r="V23" s="169"/>
      <c r="W23" s="189"/>
      <c r="X23" s="204"/>
      <c r="Y23" s="204"/>
      <c r="Z23" s="204"/>
      <c r="AA23" s="194"/>
      <c r="AB23" s="194"/>
      <c r="AC23" s="194"/>
      <c r="AD23" s="194"/>
      <c r="AE23" s="194"/>
      <c r="AF23" s="194"/>
      <c r="AG23" s="194"/>
      <c r="AH23" s="194"/>
      <c r="AI23" s="194"/>
      <c r="AJ23" s="194"/>
      <c r="AK23" s="194"/>
      <c r="AL23" s="194"/>
    </row>
    <row r="24" spans="1:38" s="151" customFormat="1" ht="12" x14ac:dyDescent="0.25">
      <c r="A24" s="209"/>
      <c r="T24" s="160"/>
      <c r="U24" s="160"/>
      <c r="V24" s="169"/>
      <c r="W24" s="189"/>
      <c r="X24" s="189"/>
      <c r="Y24" s="204"/>
      <c r="Z24" s="204"/>
      <c r="AA24" s="194"/>
      <c r="AB24" s="194"/>
      <c r="AC24" s="194"/>
      <c r="AD24" s="194"/>
      <c r="AE24" s="194"/>
      <c r="AF24" s="194"/>
      <c r="AG24" s="194"/>
      <c r="AH24" s="194"/>
      <c r="AK24" s="194"/>
      <c r="AL24" s="194"/>
    </row>
    <row r="25" spans="1:38" s="149" customFormat="1" ht="16.5" customHeight="1" x14ac:dyDescent="0.25">
      <c r="A25" s="367"/>
      <c r="B25" s="368"/>
      <c r="C25" s="368"/>
      <c r="D25" s="368"/>
      <c r="E25" s="368"/>
      <c r="F25" s="368"/>
      <c r="G25" s="368"/>
      <c r="H25" s="368"/>
      <c r="I25" s="368"/>
      <c r="J25" s="368"/>
      <c r="K25" s="368"/>
      <c r="L25" s="368"/>
      <c r="M25" s="368"/>
      <c r="N25" s="368"/>
      <c r="O25" s="368"/>
      <c r="P25" s="368"/>
      <c r="Q25" s="368"/>
      <c r="R25" s="368"/>
      <c r="S25" s="368"/>
      <c r="T25" s="368"/>
      <c r="U25" s="368"/>
      <c r="V25" s="369"/>
      <c r="W25" s="160"/>
      <c r="X25" s="160"/>
      <c r="Y25" s="160"/>
      <c r="Z25" s="175"/>
      <c r="AA25" s="170"/>
      <c r="AB25" s="170"/>
      <c r="AC25" s="170"/>
      <c r="AD25" s="170"/>
      <c r="AE25" s="170"/>
      <c r="AF25" s="170"/>
      <c r="AG25" s="170"/>
    </row>
    <row r="26" spans="1:38" s="151" customFormat="1" ht="12" x14ac:dyDescent="0.25">
      <c r="A26" s="209"/>
      <c r="T26" s="160"/>
      <c r="U26" s="160"/>
      <c r="V26" s="169"/>
      <c r="W26" s="189"/>
      <c r="X26" s="189"/>
      <c r="Y26" s="189"/>
      <c r="Z26" s="204"/>
      <c r="AA26" s="194"/>
      <c r="AB26" s="194"/>
      <c r="AC26" s="194"/>
      <c r="AG26" s="194"/>
    </row>
    <row r="27" spans="1:38" s="149" customFormat="1" ht="21.6" customHeight="1" x14ac:dyDescent="0.25">
      <c r="A27" s="386" t="s">
        <v>825</v>
      </c>
      <c r="B27" s="387"/>
      <c r="C27" s="387"/>
      <c r="D27" s="387"/>
      <c r="E27" s="387"/>
      <c r="F27" s="210"/>
      <c r="H27" s="387" t="s">
        <v>826</v>
      </c>
      <c r="I27" s="387"/>
      <c r="J27" s="387"/>
      <c r="K27" s="387"/>
      <c r="L27" s="387"/>
      <c r="M27" s="210"/>
      <c r="N27" s="388" t="s">
        <v>827</v>
      </c>
      <c r="O27" s="388"/>
      <c r="P27" s="388"/>
      <c r="Q27" s="388"/>
      <c r="R27" s="388"/>
      <c r="S27" s="210"/>
      <c r="V27" s="211"/>
      <c r="W27" s="212"/>
      <c r="X27" s="213"/>
      <c r="Y27" s="213"/>
      <c r="Z27" s="213"/>
      <c r="AA27" s="214"/>
      <c r="AB27" s="214"/>
      <c r="AC27" s="214"/>
      <c r="AD27" s="214"/>
      <c r="AE27" s="170"/>
      <c r="AF27" s="170"/>
      <c r="AG27" s="170"/>
      <c r="AH27" s="214"/>
      <c r="AI27" s="214"/>
    </row>
    <row r="28" spans="1:38" s="151" customFormat="1" ht="37.5" customHeight="1" x14ac:dyDescent="0.25">
      <c r="A28" s="12" t="s">
        <v>828</v>
      </c>
      <c r="B28" s="12" t="s">
        <v>821</v>
      </c>
      <c r="C28" s="12" t="s">
        <v>822</v>
      </c>
      <c r="D28" s="12" t="s">
        <v>824</v>
      </c>
      <c r="E28" s="12" t="s">
        <v>0</v>
      </c>
      <c r="H28" s="374" t="s">
        <v>828</v>
      </c>
      <c r="I28" s="374"/>
      <c r="J28" s="168" t="s">
        <v>0</v>
      </c>
      <c r="K28" s="160"/>
      <c r="L28" s="160"/>
      <c r="M28" s="160"/>
      <c r="N28" s="375"/>
      <c r="O28" s="376"/>
      <c r="P28" s="215" t="s">
        <v>829</v>
      </c>
      <c r="U28" s="160"/>
      <c r="V28" s="216"/>
      <c r="W28" s="189"/>
      <c r="X28" s="189"/>
      <c r="Y28" s="189"/>
      <c r="Z28" s="194"/>
      <c r="AD28" s="194"/>
      <c r="AE28" s="194"/>
      <c r="AF28" s="194"/>
      <c r="AG28" s="194"/>
    </row>
    <row r="29" spans="1:38" s="151" customFormat="1" ht="15" customHeight="1" thickBot="1" x14ac:dyDescent="0.3">
      <c r="A29" s="171" t="s">
        <v>0</v>
      </c>
      <c r="B29" s="172">
        <f>SUM(B30:B31)</f>
        <v>35298</v>
      </c>
      <c r="C29" s="172">
        <f>SUM(C30:C31)</f>
        <v>13000</v>
      </c>
      <c r="D29" s="172">
        <f>SUM(D30:D31)</f>
        <v>97278</v>
      </c>
      <c r="E29" s="198">
        <f>SUM(B29:D29)</f>
        <v>145576</v>
      </c>
      <c r="H29" s="377" t="s">
        <v>0</v>
      </c>
      <c r="I29" s="377"/>
      <c r="J29" s="217">
        <f>SUM(J30:J31)</f>
        <v>93453</v>
      </c>
      <c r="K29" s="160"/>
      <c r="L29" s="160"/>
      <c r="M29" s="160"/>
      <c r="N29" s="378" t="s">
        <v>0</v>
      </c>
      <c r="O29" s="379"/>
      <c r="P29" s="218">
        <v>59334</v>
      </c>
      <c r="U29" s="175"/>
      <c r="V29" s="219"/>
      <c r="W29" s="189"/>
      <c r="X29" s="204"/>
      <c r="Y29" s="204"/>
      <c r="Z29" s="194"/>
      <c r="AA29" s="194"/>
      <c r="AB29" s="194"/>
      <c r="AC29" s="194"/>
      <c r="AD29" s="194"/>
      <c r="AE29" s="194"/>
      <c r="AF29" s="194"/>
      <c r="AG29" s="194"/>
      <c r="AH29" s="194"/>
      <c r="AI29" s="194"/>
      <c r="AJ29" s="194"/>
    </row>
    <row r="30" spans="1:38" s="151" customFormat="1" ht="15" customHeight="1" thickTop="1" x14ac:dyDescent="0.25">
      <c r="A30" s="177" t="s">
        <v>793</v>
      </c>
      <c r="B30" s="200">
        <v>0</v>
      </c>
      <c r="C30" s="200">
        <v>0</v>
      </c>
      <c r="D30" s="200">
        <v>0</v>
      </c>
      <c r="E30" s="181">
        <f>SUM(B30:D30)</f>
        <v>0</v>
      </c>
      <c r="F30" s="149"/>
      <c r="G30" s="149"/>
      <c r="H30" s="380" t="s">
        <v>793</v>
      </c>
      <c r="I30" s="380"/>
      <c r="J30" s="182">
        <v>0</v>
      </c>
      <c r="K30" s="160"/>
      <c r="L30" s="160"/>
      <c r="M30" s="160"/>
      <c r="N30" s="381" t="s">
        <v>830</v>
      </c>
      <c r="O30" s="382"/>
      <c r="P30" s="182">
        <v>149</v>
      </c>
      <c r="U30" s="175"/>
      <c r="V30" s="219"/>
      <c r="W30" s="189"/>
      <c r="X30" s="204"/>
      <c r="Y30" s="204"/>
      <c r="Z30" s="194"/>
      <c r="AA30" s="194"/>
      <c r="AB30" s="194"/>
      <c r="AC30" s="194"/>
      <c r="AD30" s="194"/>
      <c r="AE30" s="194"/>
      <c r="AF30" s="194"/>
      <c r="AG30" s="194"/>
      <c r="AH30" s="194"/>
      <c r="AI30" s="194"/>
      <c r="AJ30" s="194"/>
    </row>
    <row r="31" spans="1:38" s="151" customFormat="1" ht="14.55" customHeight="1" x14ac:dyDescent="0.25">
      <c r="A31" s="183" t="s">
        <v>794</v>
      </c>
      <c r="B31" s="205">
        <v>35298</v>
      </c>
      <c r="C31" s="205">
        <v>13000</v>
      </c>
      <c r="D31" s="205">
        <v>97278</v>
      </c>
      <c r="E31" s="181">
        <f>SUM(B31:D31)</f>
        <v>145576</v>
      </c>
      <c r="F31" s="149"/>
      <c r="G31" s="149"/>
      <c r="H31" s="366" t="s">
        <v>794</v>
      </c>
      <c r="I31" s="366"/>
      <c r="J31" s="184">
        <v>93453</v>
      </c>
      <c r="K31" s="160"/>
      <c r="L31" s="160"/>
      <c r="M31" s="160"/>
      <c r="N31" s="160"/>
      <c r="O31" s="160"/>
      <c r="P31" s="160"/>
      <c r="Q31" s="160"/>
      <c r="R31" s="160"/>
      <c r="U31" s="175"/>
      <c r="V31" s="219"/>
      <c r="W31" s="189"/>
      <c r="X31" s="204"/>
      <c r="Y31" s="204"/>
      <c r="Z31" s="194"/>
      <c r="AA31" s="194"/>
      <c r="AB31" s="194"/>
      <c r="AC31" s="194"/>
      <c r="AD31" s="194"/>
      <c r="AE31" s="194"/>
      <c r="AF31" s="194"/>
      <c r="AG31" s="194"/>
      <c r="AH31" s="194"/>
      <c r="AI31" s="194"/>
      <c r="AJ31" s="194"/>
    </row>
    <row r="32" spans="1:38" s="151" customFormat="1" ht="12" x14ac:dyDescent="0.25">
      <c r="A32" s="209"/>
      <c r="F32" s="149"/>
      <c r="G32" s="149"/>
      <c r="H32" s="149"/>
      <c r="K32" s="149"/>
      <c r="L32" s="160"/>
      <c r="M32" s="160"/>
      <c r="N32" s="160"/>
      <c r="O32" s="160"/>
      <c r="P32" s="160"/>
      <c r="Q32" s="160"/>
      <c r="R32" s="160"/>
      <c r="S32" s="160"/>
      <c r="T32" s="160"/>
      <c r="U32" s="175"/>
      <c r="V32" s="169"/>
      <c r="W32" s="189"/>
      <c r="X32" s="204"/>
      <c r="Y32" s="204"/>
      <c r="Z32" s="204"/>
      <c r="AA32" s="194"/>
      <c r="AB32" s="194"/>
      <c r="AC32" s="194"/>
      <c r="AD32" s="194"/>
      <c r="AE32" s="194"/>
      <c r="AF32" s="194"/>
      <c r="AG32" s="194"/>
    </row>
    <row r="33" spans="1:45" s="149" customFormat="1" ht="16.5" customHeight="1" x14ac:dyDescent="0.25">
      <c r="A33" s="367"/>
      <c r="B33" s="368"/>
      <c r="C33" s="368"/>
      <c r="D33" s="368"/>
      <c r="E33" s="368"/>
      <c r="F33" s="368"/>
      <c r="G33" s="368"/>
      <c r="H33" s="368"/>
      <c r="I33" s="368"/>
      <c r="J33" s="368"/>
      <c r="K33" s="368"/>
      <c r="L33" s="368"/>
      <c r="M33" s="368"/>
      <c r="N33" s="368"/>
      <c r="O33" s="368"/>
      <c r="P33" s="368"/>
      <c r="Q33" s="368"/>
      <c r="R33" s="368"/>
      <c r="S33" s="368"/>
      <c r="T33" s="368"/>
      <c r="U33" s="368"/>
      <c r="V33" s="369"/>
      <c r="W33" s="160"/>
      <c r="X33" s="160"/>
      <c r="Y33" s="160"/>
      <c r="Z33" s="175"/>
      <c r="AA33" s="170"/>
      <c r="AB33" s="170"/>
      <c r="AC33" s="170"/>
      <c r="AD33" s="170"/>
      <c r="AE33" s="170"/>
      <c r="AF33" s="170"/>
      <c r="AG33" s="170"/>
    </row>
    <row r="34" spans="1:45" s="151" customFormat="1" ht="12" x14ac:dyDescent="0.25">
      <c r="A34" s="209"/>
      <c r="F34" s="149"/>
      <c r="G34" s="149"/>
      <c r="H34" s="149"/>
      <c r="I34" s="194"/>
      <c r="K34" s="149"/>
      <c r="L34" s="160"/>
      <c r="M34" s="160"/>
      <c r="N34" s="160"/>
      <c r="O34" s="160"/>
      <c r="P34" s="160"/>
      <c r="Q34" s="160"/>
      <c r="R34" s="160"/>
      <c r="S34" s="160"/>
      <c r="T34" s="160"/>
      <c r="U34" s="160"/>
      <c r="V34" s="220"/>
      <c r="W34" s="189"/>
      <c r="X34" s="189"/>
      <c r="Y34" s="189"/>
      <c r="Z34" s="204"/>
      <c r="AA34" s="194"/>
      <c r="AB34" s="194"/>
      <c r="AC34" s="194"/>
      <c r="AD34" s="194"/>
      <c r="AE34" s="194"/>
    </row>
    <row r="35" spans="1:45" s="151" customFormat="1" ht="12" x14ac:dyDescent="0.25">
      <c r="A35" s="209"/>
      <c r="F35" s="149"/>
      <c r="G35" s="149"/>
      <c r="H35" s="149"/>
      <c r="I35" s="193"/>
      <c r="J35" s="193"/>
      <c r="K35" s="214"/>
      <c r="L35" s="221"/>
      <c r="M35" s="221"/>
      <c r="N35" s="221"/>
      <c r="O35" s="221"/>
      <c r="P35" s="221"/>
      <c r="Q35" s="221"/>
      <c r="R35" s="221"/>
      <c r="S35" s="221"/>
      <c r="T35" s="160"/>
      <c r="U35" s="160"/>
      <c r="V35" s="169"/>
      <c r="W35" s="189"/>
      <c r="X35" s="189"/>
      <c r="Y35" s="189"/>
      <c r="Z35" s="204"/>
      <c r="AB35" s="194"/>
      <c r="AC35" s="194"/>
      <c r="AE35" s="194"/>
    </row>
    <row r="36" spans="1:45" s="151" customFormat="1" ht="22.5" customHeight="1" x14ac:dyDescent="0.25">
      <c r="A36" s="370" t="s">
        <v>831</v>
      </c>
      <c r="B36" s="371"/>
      <c r="C36" s="371"/>
      <c r="D36" s="371"/>
      <c r="E36" s="371"/>
      <c r="F36" s="210"/>
      <c r="G36" s="149"/>
      <c r="H36" s="149"/>
      <c r="I36" s="149"/>
      <c r="J36" s="149"/>
      <c r="K36" s="149"/>
      <c r="L36" s="149"/>
      <c r="M36" s="149"/>
      <c r="N36" s="149"/>
      <c r="O36" s="149"/>
      <c r="P36" s="149"/>
      <c r="Q36" s="149"/>
      <c r="R36" s="170"/>
      <c r="S36" s="149"/>
      <c r="T36" s="149"/>
      <c r="U36" s="149"/>
      <c r="V36" s="222"/>
      <c r="W36" s="189"/>
      <c r="X36" s="189"/>
      <c r="Y36" s="189"/>
      <c r="Z36" s="204"/>
      <c r="AB36" s="194"/>
      <c r="AC36" s="194"/>
      <c r="AE36" s="194"/>
    </row>
    <row r="37" spans="1:45" s="151" customFormat="1" ht="38.549999999999997" customHeight="1" x14ac:dyDescent="0.25">
      <c r="A37" s="223" t="s">
        <v>832</v>
      </c>
      <c r="B37" s="12" t="s">
        <v>805</v>
      </c>
      <c r="C37" s="12" t="s">
        <v>809</v>
      </c>
      <c r="D37" s="12" t="s">
        <v>810</v>
      </c>
      <c r="E37" s="12" t="s">
        <v>811</v>
      </c>
      <c r="F37" s="12" t="s">
        <v>812</v>
      </c>
      <c r="G37" s="12" t="s">
        <v>813</v>
      </c>
      <c r="H37" s="12" t="s">
        <v>814</v>
      </c>
      <c r="I37" s="12" t="s">
        <v>815</v>
      </c>
      <c r="J37" s="12" t="s">
        <v>816</v>
      </c>
      <c r="K37" s="12" t="s">
        <v>817</v>
      </c>
      <c r="L37" s="12" t="s">
        <v>818</v>
      </c>
      <c r="M37" s="12" t="s">
        <v>819</v>
      </c>
      <c r="N37" s="12" t="s">
        <v>820</v>
      </c>
      <c r="O37" s="12" t="s">
        <v>0</v>
      </c>
      <c r="P37" s="149"/>
      <c r="Q37" s="149"/>
      <c r="R37" s="170"/>
      <c r="S37" s="149"/>
      <c r="T37" s="149"/>
      <c r="U37" s="149"/>
      <c r="V37" s="222"/>
      <c r="W37" s="149"/>
      <c r="X37" s="149"/>
      <c r="Y37" s="149"/>
      <c r="Z37" s="149"/>
      <c r="AA37" s="149"/>
      <c r="AB37" s="149"/>
      <c r="AC37" s="149"/>
      <c r="AD37" s="189"/>
      <c r="AE37" s="189"/>
      <c r="AI37" s="194"/>
      <c r="AJ37" s="194"/>
      <c r="AL37" s="194"/>
    </row>
    <row r="38" spans="1:45" s="151" customFormat="1" ht="15.75" customHeight="1" thickBot="1" x14ac:dyDescent="0.3">
      <c r="A38" s="224" t="s">
        <v>0</v>
      </c>
      <c r="B38" s="172"/>
      <c r="C38" s="225">
        <f t="shared" ref="C38:N38" si="1">SUM(C39,C51,C55,C59)</f>
        <v>9724</v>
      </c>
      <c r="D38" s="225">
        <f t="shared" si="1"/>
        <v>12481</v>
      </c>
      <c r="E38" s="225">
        <f t="shared" si="1"/>
        <v>20310</v>
      </c>
      <c r="F38" s="225">
        <f t="shared" si="1"/>
        <v>10906</v>
      </c>
      <c r="G38" s="225">
        <f t="shared" si="1"/>
        <v>10115</v>
      </c>
      <c r="H38" s="225">
        <f t="shared" si="1"/>
        <v>14262</v>
      </c>
      <c r="I38" s="225">
        <f t="shared" si="1"/>
        <v>12666</v>
      </c>
      <c r="J38" s="225">
        <f t="shared" si="1"/>
        <v>2989</v>
      </c>
      <c r="K38" s="225">
        <f t="shared" si="1"/>
        <v>0</v>
      </c>
      <c r="L38" s="225">
        <f t="shared" si="1"/>
        <v>0</v>
      </c>
      <c r="M38" s="225">
        <f t="shared" si="1"/>
        <v>0</v>
      </c>
      <c r="N38" s="225">
        <f t="shared" si="1"/>
        <v>0</v>
      </c>
      <c r="O38" s="226">
        <f>SUM(C38:N38)</f>
        <v>93453</v>
      </c>
      <c r="P38" s="149"/>
      <c r="Q38" s="149"/>
      <c r="R38" s="170"/>
      <c r="S38" s="149"/>
      <c r="T38" s="149"/>
      <c r="U38" s="170"/>
      <c r="V38" s="227"/>
      <c r="W38" s="170"/>
      <c r="X38" s="170"/>
      <c r="Y38" s="170"/>
      <c r="Z38" s="170"/>
      <c r="AA38" s="170"/>
      <c r="AB38" s="170"/>
      <c r="AC38" s="170"/>
      <c r="AD38" s="204"/>
      <c r="AE38" s="204"/>
      <c r="AF38" s="194"/>
      <c r="AG38" s="194"/>
      <c r="AH38" s="194"/>
      <c r="AI38" s="194"/>
      <c r="AJ38" s="194"/>
      <c r="AL38" s="194"/>
      <c r="AP38" s="194"/>
      <c r="AQ38" s="194"/>
      <c r="AR38" s="194"/>
      <c r="AS38" s="194"/>
    </row>
    <row r="39" spans="1:45" s="151" customFormat="1" ht="15" customHeight="1" thickTop="1" x14ac:dyDescent="0.25">
      <c r="A39" s="228" t="s">
        <v>833</v>
      </c>
      <c r="B39" s="228" t="s">
        <v>0</v>
      </c>
      <c r="C39" s="229">
        <f t="shared" ref="C39:N39" si="2">SUM(C40:C42)</f>
        <v>2679</v>
      </c>
      <c r="D39" s="229">
        <f t="shared" si="2"/>
        <v>2829</v>
      </c>
      <c r="E39" s="229">
        <f t="shared" si="2"/>
        <v>1880</v>
      </c>
      <c r="F39" s="229">
        <f t="shared" si="2"/>
        <v>922</v>
      </c>
      <c r="G39" s="229">
        <f t="shared" si="2"/>
        <v>1014</v>
      </c>
      <c r="H39" s="229">
        <f t="shared" si="2"/>
        <v>1888</v>
      </c>
      <c r="I39" s="229">
        <f t="shared" si="2"/>
        <v>985</v>
      </c>
      <c r="J39" s="229">
        <f t="shared" si="2"/>
        <v>191</v>
      </c>
      <c r="K39" s="229">
        <f t="shared" si="2"/>
        <v>0</v>
      </c>
      <c r="L39" s="229">
        <f t="shared" si="2"/>
        <v>0</v>
      </c>
      <c r="M39" s="229">
        <f t="shared" si="2"/>
        <v>0</v>
      </c>
      <c r="N39" s="229">
        <f t="shared" si="2"/>
        <v>0</v>
      </c>
      <c r="O39" s="229">
        <f>SUM(C39:N39)</f>
        <v>12388</v>
      </c>
      <c r="P39" s="230"/>
      <c r="Q39" s="230"/>
      <c r="R39" s="170"/>
      <c r="S39" s="170"/>
      <c r="T39" s="170"/>
      <c r="U39" s="170"/>
      <c r="V39" s="227"/>
      <c r="W39" s="170"/>
      <c r="X39" s="170"/>
      <c r="Y39" s="170"/>
      <c r="Z39" s="170"/>
      <c r="AA39" s="170"/>
      <c r="AB39" s="170"/>
      <c r="AC39" s="170"/>
      <c r="AD39" s="204"/>
      <c r="AE39" s="204"/>
      <c r="AF39" s="194"/>
      <c r="AG39" s="194"/>
      <c r="AH39" s="194"/>
      <c r="AI39" s="194"/>
      <c r="AS39" s="194"/>
    </row>
    <row r="40" spans="1:45" s="151" customFormat="1" ht="15" customHeight="1" x14ac:dyDescent="0.25">
      <c r="A40" s="11"/>
      <c r="B40" s="11" t="s">
        <v>821</v>
      </c>
      <c r="C40" s="231">
        <v>171</v>
      </c>
      <c r="D40" s="231">
        <v>177</v>
      </c>
      <c r="E40" s="231">
        <v>204</v>
      </c>
      <c r="F40" s="231">
        <v>148</v>
      </c>
      <c r="G40" s="231">
        <v>189</v>
      </c>
      <c r="H40" s="231">
        <v>244</v>
      </c>
      <c r="I40" s="231">
        <v>208</v>
      </c>
      <c r="J40" s="231">
        <v>40</v>
      </c>
      <c r="K40" s="231">
        <v>0</v>
      </c>
      <c r="L40" s="232">
        <v>0</v>
      </c>
      <c r="M40" s="232">
        <v>0</v>
      </c>
      <c r="N40" s="232">
        <v>0</v>
      </c>
      <c r="O40" s="233">
        <f>O44+O48</f>
        <v>1381</v>
      </c>
      <c r="P40" s="149"/>
      <c r="Q40" s="149"/>
      <c r="R40" s="170"/>
      <c r="S40" s="149"/>
      <c r="T40" s="149"/>
      <c r="U40" s="170"/>
      <c r="V40" s="227"/>
      <c r="W40" s="149"/>
      <c r="X40" s="149"/>
      <c r="Y40" s="149"/>
      <c r="Z40" s="149"/>
      <c r="AA40" s="170"/>
      <c r="AB40" s="170"/>
      <c r="AC40" s="170"/>
      <c r="AD40" s="204"/>
      <c r="AE40" s="204"/>
      <c r="AF40" s="194"/>
      <c r="AG40" s="194"/>
      <c r="AH40" s="194"/>
      <c r="AI40" s="194"/>
      <c r="AS40" s="194"/>
    </row>
    <row r="41" spans="1:45" s="151" customFormat="1" ht="15" customHeight="1" x14ac:dyDescent="0.25">
      <c r="A41" s="11"/>
      <c r="B41" s="11" t="s">
        <v>822</v>
      </c>
      <c r="C41" s="231">
        <v>223</v>
      </c>
      <c r="D41" s="231">
        <v>260</v>
      </c>
      <c r="E41" s="231">
        <v>262</v>
      </c>
      <c r="F41" s="231">
        <v>217</v>
      </c>
      <c r="G41" s="231">
        <v>226</v>
      </c>
      <c r="H41" s="231">
        <v>316</v>
      </c>
      <c r="I41" s="231">
        <v>232</v>
      </c>
      <c r="J41" s="231">
        <v>47</v>
      </c>
      <c r="K41" s="231">
        <v>0</v>
      </c>
      <c r="L41" s="232">
        <v>0</v>
      </c>
      <c r="M41" s="232">
        <v>0</v>
      </c>
      <c r="N41" s="232">
        <v>0</v>
      </c>
      <c r="O41" s="233">
        <f>O45+O49</f>
        <v>1783</v>
      </c>
      <c r="P41" s="149"/>
      <c r="Q41" s="149"/>
      <c r="R41" s="149"/>
      <c r="S41" s="170"/>
      <c r="T41" s="170"/>
      <c r="U41" s="170"/>
      <c r="V41" s="227"/>
      <c r="W41" s="149"/>
      <c r="X41" s="149"/>
      <c r="Y41" s="149"/>
      <c r="Z41" s="149"/>
      <c r="AA41" s="149"/>
      <c r="AB41" s="170"/>
      <c r="AC41" s="149"/>
      <c r="AD41" s="204"/>
      <c r="AE41" s="189"/>
      <c r="AF41" s="194"/>
      <c r="AH41" s="194"/>
      <c r="AS41" s="194"/>
    </row>
    <row r="42" spans="1:45" s="151" customFormat="1" ht="15" customHeight="1" x14ac:dyDescent="0.25">
      <c r="A42" s="11"/>
      <c r="B42" s="11" t="s">
        <v>824</v>
      </c>
      <c r="C42" s="231">
        <v>2285</v>
      </c>
      <c r="D42" s="231">
        <v>2392</v>
      </c>
      <c r="E42" s="231">
        <v>1414</v>
      </c>
      <c r="F42" s="231">
        <v>557</v>
      </c>
      <c r="G42" s="231">
        <v>599</v>
      </c>
      <c r="H42" s="231">
        <v>1328</v>
      </c>
      <c r="I42" s="231">
        <v>545</v>
      </c>
      <c r="J42" s="231">
        <v>104</v>
      </c>
      <c r="K42" s="231">
        <v>0</v>
      </c>
      <c r="L42" s="232">
        <v>0</v>
      </c>
      <c r="M42" s="232">
        <v>0</v>
      </c>
      <c r="N42" s="232">
        <v>0</v>
      </c>
      <c r="O42" s="233">
        <f>O46+O50</f>
        <v>9224</v>
      </c>
      <c r="P42" s="149"/>
      <c r="Q42" s="149"/>
      <c r="R42" s="149"/>
      <c r="S42" s="149"/>
      <c r="T42" s="149"/>
      <c r="U42" s="170"/>
      <c r="V42" s="222"/>
      <c r="W42" s="149"/>
      <c r="X42" s="149"/>
      <c r="Y42" s="149"/>
      <c r="Z42" s="149"/>
      <c r="AA42" s="149"/>
      <c r="AB42" s="170"/>
      <c r="AC42" s="149"/>
      <c r="AD42" s="189"/>
      <c r="AE42" s="189"/>
      <c r="AS42" s="194"/>
    </row>
    <row r="43" spans="1:45" s="151" customFormat="1" ht="14.55" customHeight="1" x14ac:dyDescent="0.25">
      <c r="A43" s="234" t="s">
        <v>834</v>
      </c>
      <c r="B43" s="235" t="s">
        <v>0</v>
      </c>
      <c r="C43" s="236">
        <f t="shared" ref="C43:N43" si="3">SUM(C44:C46)</f>
        <v>1582</v>
      </c>
      <c r="D43" s="236">
        <f t="shared" si="3"/>
        <v>1430</v>
      </c>
      <c r="E43" s="236">
        <f t="shared" si="3"/>
        <v>1047</v>
      </c>
      <c r="F43" s="236">
        <f t="shared" si="3"/>
        <v>481</v>
      </c>
      <c r="G43" s="236">
        <f t="shared" si="3"/>
        <v>466</v>
      </c>
      <c r="H43" s="236">
        <f t="shared" si="3"/>
        <v>1214</v>
      </c>
      <c r="I43" s="236">
        <f t="shared" si="3"/>
        <v>439</v>
      </c>
      <c r="J43" s="236">
        <f t="shared" si="3"/>
        <v>87</v>
      </c>
      <c r="K43" s="236">
        <f t="shared" si="3"/>
        <v>0</v>
      </c>
      <c r="L43" s="236">
        <f t="shared" si="3"/>
        <v>0</v>
      </c>
      <c r="M43" s="236">
        <f t="shared" si="3"/>
        <v>0</v>
      </c>
      <c r="N43" s="236">
        <f t="shared" si="3"/>
        <v>0</v>
      </c>
      <c r="O43" s="236">
        <f t="shared" ref="O43:O62" si="4">SUM(C43:N43)</f>
        <v>6746</v>
      </c>
      <c r="P43" s="230"/>
      <c r="Q43" s="149"/>
      <c r="R43" s="149"/>
      <c r="S43" s="149"/>
      <c r="T43" s="149"/>
      <c r="U43" s="149"/>
      <c r="V43" s="222"/>
      <c r="W43" s="149"/>
      <c r="X43" s="149"/>
      <c r="Y43" s="149"/>
      <c r="Z43" s="149"/>
      <c r="AA43" s="149"/>
      <c r="AB43" s="170"/>
      <c r="AC43" s="149"/>
      <c r="AD43" s="189"/>
      <c r="AE43" s="189"/>
      <c r="AF43" s="194"/>
      <c r="AG43" s="194"/>
      <c r="AH43" s="194"/>
      <c r="AQ43" s="194"/>
      <c r="AR43" s="194"/>
      <c r="AS43" s="194"/>
    </row>
    <row r="44" spans="1:45" s="151" customFormat="1" ht="14.55" customHeight="1" x14ac:dyDescent="0.25">
      <c r="A44" s="75"/>
      <c r="B44" s="11" t="s">
        <v>821</v>
      </c>
      <c r="C44" s="231">
        <v>29</v>
      </c>
      <c r="D44" s="231">
        <v>17</v>
      </c>
      <c r="E44" s="231">
        <v>40</v>
      </c>
      <c r="F44" s="231">
        <v>31</v>
      </c>
      <c r="G44" s="231">
        <v>40</v>
      </c>
      <c r="H44" s="231">
        <v>33</v>
      </c>
      <c r="I44" s="231">
        <v>35</v>
      </c>
      <c r="J44" s="231">
        <v>5</v>
      </c>
      <c r="K44" s="231">
        <v>0</v>
      </c>
      <c r="L44" s="232">
        <v>0</v>
      </c>
      <c r="M44" s="232">
        <v>0</v>
      </c>
      <c r="N44" s="232">
        <v>0</v>
      </c>
      <c r="O44" s="237">
        <f t="shared" si="4"/>
        <v>230</v>
      </c>
      <c r="P44" s="230"/>
      <c r="Q44" s="149"/>
      <c r="R44" s="149"/>
      <c r="S44" s="149"/>
      <c r="T44" s="149"/>
      <c r="U44" s="149"/>
      <c r="V44" s="222"/>
      <c r="W44" s="149"/>
      <c r="X44" s="149"/>
      <c r="Y44" s="149"/>
      <c r="Z44" s="149"/>
      <c r="AA44" s="149"/>
      <c r="AB44" s="170"/>
      <c r="AC44" s="170"/>
      <c r="AD44" s="189"/>
      <c r="AE44" s="204"/>
      <c r="AF44" s="194"/>
      <c r="AG44" s="194"/>
      <c r="AH44" s="194"/>
      <c r="AI44" s="194"/>
      <c r="AQ44" s="194"/>
      <c r="AR44" s="194"/>
      <c r="AS44" s="194"/>
    </row>
    <row r="45" spans="1:45" s="151" customFormat="1" ht="14.55" customHeight="1" x14ac:dyDescent="0.25">
      <c r="A45" s="75"/>
      <c r="B45" s="11" t="s">
        <v>822</v>
      </c>
      <c r="C45" s="231">
        <v>60</v>
      </c>
      <c r="D45" s="231">
        <v>69</v>
      </c>
      <c r="E45" s="231">
        <v>50</v>
      </c>
      <c r="F45" s="231">
        <v>47</v>
      </c>
      <c r="G45" s="231">
        <v>57</v>
      </c>
      <c r="H45" s="231">
        <v>51</v>
      </c>
      <c r="I45" s="231">
        <v>30</v>
      </c>
      <c r="J45" s="231">
        <v>3</v>
      </c>
      <c r="K45" s="231">
        <v>0</v>
      </c>
      <c r="L45" s="232">
        <v>0</v>
      </c>
      <c r="M45" s="232">
        <v>0</v>
      </c>
      <c r="N45" s="232">
        <v>0</v>
      </c>
      <c r="O45" s="237">
        <f t="shared" si="4"/>
        <v>367</v>
      </c>
      <c r="P45" s="149"/>
      <c r="Q45" s="149"/>
      <c r="R45" s="149"/>
      <c r="S45" s="149"/>
      <c r="T45" s="149"/>
      <c r="U45" s="149"/>
      <c r="V45" s="222"/>
      <c r="W45" s="149"/>
      <c r="X45" s="149"/>
      <c r="Y45" s="149"/>
      <c r="Z45" s="149"/>
      <c r="AA45" s="149"/>
      <c r="AB45" s="170"/>
      <c r="AC45" s="149"/>
      <c r="AD45" s="204"/>
      <c r="AE45" s="189"/>
      <c r="AF45" s="194"/>
      <c r="AG45" s="194"/>
      <c r="AH45" s="194"/>
      <c r="AI45" s="194"/>
      <c r="AQ45" s="194"/>
      <c r="AR45" s="194"/>
      <c r="AS45" s="194"/>
    </row>
    <row r="46" spans="1:45" s="151" customFormat="1" ht="14.55" customHeight="1" x14ac:dyDescent="0.25">
      <c r="A46" s="75"/>
      <c r="B46" s="11" t="s">
        <v>824</v>
      </c>
      <c r="C46" s="231">
        <v>1493</v>
      </c>
      <c r="D46" s="231">
        <v>1344</v>
      </c>
      <c r="E46" s="231">
        <v>957</v>
      </c>
      <c r="F46" s="231">
        <v>403</v>
      </c>
      <c r="G46" s="231">
        <v>369</v>
      </c>
      <c r="H46" s="231">
        <v>1130</v>
      </c>
      <c r="I46" s="231">
        <v>374</v>
      </c>
      <c r="J46" s="231">
        <v>79</v>
      </c>
      <c r="K46" s="231">
        <v>0</v>
      </c>
      <c r="L46" s="232">
        <v>0</v>
      </c>
      <c r="M46" s="232">
        <v>0</v>
      </c>
      <c r="N46" s="232">
        <v>0</v>
      </c>
      <c r="O46" s="237">
        <f t="shared" si="4"/>
        <v>6149</v>
      </c>
      <c r="P46" s="149"/>
      <c r="Q46" s="149"/>
      <c r="R46" s="149"/>
      <c r="S46" s="149"/>
      <c r="T46" s="149"/>
      <c r="U46" s="149"/>
      <c r="V46" s="222"/>
      <c r="W46" s="149"/>
      <c r="X46" s="149"/>
      <c r="Y46" s="149"/>
      <c r="Z46" s="149"/>
      <c r="AA46" s="149"/>
      <c r="AB46" s="170"/>
      <c r="AC46" s="149"/>
      <c r="AD46" s="204"/>
      <c r="AE46" s="189"/>
      <c r="AF46" s="194"/>
      <c r="AG46" s="194"/>
      <c r="AH46" s="194"/>
      <c r="AI46" s="194"/>
      <c r="AQ46" s="194"/>
      <c r="AR46" s="194"/>
      <c r="AS46" s="194"/>
    </row>
    <row r="47" spans="1:45" s="151" customFormat="1" ht="14.55" customHeight="1" x14ac:dyDescent="0.25">
      <c r="A47" s="234" t="s">
        <v>835</v>
      </c>
      <c r="B47" s="235" t="s">
        <v>0</v>
      </c>
      <c r="C47" s="236">
        <f t="shared" ref="C47:N47" si="5">SUM(C48:C50)</f>
        <v>1097</v>
      </c>
      <c r="D47" s="236">
        <f t="shared" si="5"/>
        <v>1399</v>
      </c>
      <c r="E47" s="236">
        <f t="shared" si="5"/>
        <v>833</v>
      </c>
      <c r="F47" s="236">
        <f t="shared" si="5"/>
        <v>441</v>
      </c>
      <c r="G47" s="236">
        <f t="shared" si="5"/>
        <v>548</v>
      </c>
      <c r="H47" s="236">
        <f t="shared" si="5"/>
        <v>674</v>
      </c>
      <c r="I47" s="236">
        <f t="shared" si="5"/>
        <v>546</v>
      </c>
      <c r="J47" s="236">
        <f t="shared" si="5"/>
        <v>104</v>
      </c>
      <c r="K47" s="236">
        <f t="shared" si="5"/>
        <v>0</v>
      </c>
      <c r="L47" s="236">
        <f t="shared" si="5"/>
        <v>0</v>
      </c>
      <c r="M47" s="236">
        <f t="shared" si="5"/>
        <v>0</v>
      </c>
      <c r="N47" s="236">
        <f t="shared" si="5"/>
        <v>0</v>
      </c>
      <c r="O47" s="236">
        <f t="shared" si="4"/>
        <v>5642</v>
      </c>
      <c r="P47" s="149"/>
      <c r="Q47" s="149"/>
      <c r="R47" s="149"/>
      <c r="S47" s="149"/>
      <c r="T47" s="149"/>
      <c r="U47" s="149"/>
      <c r="V47" s="222"/>
      <c r="W47" s="149"/>
      <c r="X47" s="149"/>
      <c r="Y47" s="149"/>
      <c r="Z47" s="149"/>
      <c r="AA47" s="149"/>
      <c r="AB47" s="170"/>
      <c r="AC47" s="149"/>
      <c r="AD47" s="204"/>
      <c r="AE47" s="189"/>
      <c r="AF47" s="194"/>
      <c r="AG47" s="194"/>
      <c r="AH47" s="194"/>
      <c r="AI47" s="194"/>
      <c r="AP47" s="194"/>
      <c r="AQ47" s="194"/>
      <c r="AR47" s="194"/>
      <c r="AS47" s="194"/>
    </row>
    <row r="48" spans="1:45" s="151" customFormat="1" ht="14.55" customHeight="1" x14ac:dyDescent="0.25">
      <c r="A48" s="75"/>
      <c r="B48" s="11" t="s">
        <v>821</v>
      </c>
      <c r="C48" s="231">
        <v>142</v>
      </c>
      <c r="D48" s="231">
        <v>160</v>
      </c>
      <c r="E48" s="231">
        <v>164</v>
      </c>
      <c r="F48" s="231">
        <v>117</v>
      </c>
      <c r="G48" s="231">
        <v>149</v>
      </c>
      <c r="H48" s="231">
        <v>211</v>
      </c>
      <c r="I48" s="231">
        <v>173</v>
      </c>
      <c r="J48" s="231">
        <v>35</v>
      </c>
      <c r="K48" s="231">
        <v>0</v>
      </c>
      <c r="L48" s="232">
        <v>0</v>
      </c>
      <c r="M48" s="232">
        <v>0</v>
      </c>
      <c r="N48" s="232">
        <v>0</v>
      </c>
      <c r="O48" s="237">
        <f t="shared" si="4"/>
        <v>1151</v>
      </c>
      <c r="P48" s="149"/>
      <c r="Q48" s="149"/>
      <c r="R48" s="149"/>
      <c r="S48" s="149"/>
      <c r="T48" s="149"/>
      <c r="U48" s="149"/>
      <c r="V48" s="227"/>
      <c r="W48" s="170"/>
      <c r="X48" s="170"/>
      <c r="Y48" s="170"/>
      <c r="Z48" s="170"/>
      <c r="AA48" s="170"/>
      <c r="AB48" s="170"/>
      <c r="AC48" s="170"/>
      <c r="AD48" s="204"/>
      <c r="AE48" s="204"/>
      <c r="AF48" s="194"/>
      <c r="AG48" s="194"/>
      <c r="AH48" s="194"/>
      <c r="AI48" s="194"/>
      <c r="AP48" s="194"/>
      <c r="AQ48" s="194"/>
      <c r="AR48" s="194"/>
      <c r="AS48" s="194"/>
    </row>
    <row r="49" spans="1:45" s="151" customFormat="1" ht="14.55" customHeight="1" x14ac:dyDescent="0.25">
      <c r="A49" s="75"/>
      <c r="B49" s="11" t="s">
        <v>822</v>
      </c>
      <c r="C49" s="231">
        <v>163</v>
      </c>
      <c r="D49" s="231">
        <v>191</v>
      </c>
      <c r="E49" s="231">
        <v>212</v>
      </c>
      <c r="F49" s="231">
        <v>170</v>
      </c>
      <c r="G49" s="231">
        <v>169</v>
      </c>
      <c r="H49" s="231">
        <v>265</v>
      </c>
      <c r="I49" s="231">
        <v>202</v>
      </c>
      <c r="J49" s="231">
        <v>44</v>
      </c>
      <c r="K49" s="231">
        <v>0</v>
      </c>
      <c r="L49" s="232">
        <v>0</v>
      </c>
      <c r="M49" s="232">
        <v>0</v>
      </c>
      <c r="N49" s="232">
        <v>0</v>
      </c>
      <c r="O49" s="237">
        <f t="shared" si="4"/>
        <v>1416</v>
      </c>
      <c r="P49" s="149"/>
      <c r="Q49" s="149"/>
      <c r="R49" s="149"/>
      <c r="S49" s="149"/>
      <c r="T49" s="149"/>
      <c r="U49" s="170"/>
      <c r="V49" s="227"/>
      <c r="W49" s="170"/>
      <c r="X49" s="170"/>
      <c r="Y49" s="170"/>
      <c r="Z49" s="170"/>
      <c r="AA49" s="170"/>
      <c r="AB49" s="170"/>
      <c r="AC49" s="170"/>
      <c r="AD49" s="204"/>
      <c r="AE49" s="204"/>
      <c r="AF49" s="194"/>
      <c r="AG49" s="194"/>
      <c r="AH49" s="194"/>
      <c r="AI49" s="194"/>
      <c r="AL49" s="194"/>
      <c r="AM49" s="194"/>
      <c r="AN49" s="194"/>
      <c r="AO49" s="194"/>
      <c r="AP49" s="194"/>
      <c r="AQ49" s="194"/>
      <c r="AR49" s="194"/>
      <c r="AS49" s="194"/>
    </row>
    <row r="50" spans="1:45" s="151" customFormat="1" ht="14.55" customHeight="1" x14ac:dyDescent="0.25">
      <c r="A50" s="75"/>
      <c r="B50" s="11" t="s">
        <v>824</v>
      </c>
      <c r="C50" s="231">
        <v>792</v>
      </c>
      <c r="D50" s="231">
        <v>1048</v>
      </c>
      <c r="E50" s="231">
        <v>457</v>
      </c>
      <c r="F50" s="231">
        <v>154</v>
      </c>
      <c r="G50" s="231">
        <v>230</v>
      </c>
      <c r="H50" s="231">
        <v>198</v>
      </c>
      <c r="I50" s="231">
        <v>171</v>
      </c>
      <c r="J50" s="231">
        <v>25</v>
      </c>
      <c r="K50" s="231">
        <v>0</v>
      </c>
      <c r="L50" s="232">
        <v>0</v>
      </c>
      <c r="M50" s="232">
        <v>0</v>
      </c>
      <c r="N50" s="232">
        <v>0</v>
      </c>
      <c r="O50" s="237">
        <f t="shared" si="4"/>
        <v>3075</v>
      </c>
      <c r="P50" s="149"/>
      <c r="Q50" s="149"/>
      <c r="R50" s="149"/>
      <c r="S50" s="149"/>
      <c r="T50" s="149"/>
      <c r="U50" s="149"/>
      <c r="V50" s="222"/>
      <c r="W50" s="149"/>
      <c r="X50" s="149"/>
      <c r="Y50" s="149"/>
      <c r="Z50" s="149"/>
      <c r="AA50" s="149"/>
      <c r="AB50" s="149"/>
      <c r="AC50" s="149"/>
      <c r="AD50" s="204"/>
      <c r="AE50" s="189"/>
      <c r="AF50" s="194"/>
      <c r="AG50" s="194"/>
      <c r="AH50" s="194"/>
      <c r="AI50" s="194"/>
      <c r="AP50" s="194"/>
      <c r="AQ50" s="194"/>
      <c r="AR50" s="194"/>
      <c r="AS50" s="194"/>
    </row>
    <row r="51" spans="1:45" s="151" customFormat="1" ht="14.55" customHeight="1" x14ac:dyDescent="0.25">
      <c r="A51" s="235" t="s">
        <v>1</v>
      </c>
      <c r="B51" s="235" t="s">
        <v>0</v>
      </c>
      <c r="C51" s="236">
        <f t="shared" ref="C51:N51" si="6">SUM(C52:C54)</f>
        <v>1866</v>
      </c>
      <c r="D51" s="236">
        <f t="shared" si="6"/>
        <v>2177</v>
      </c>
      <c r="E51" s="236">
        <f t="shared" si="6"/>
        <v>5447</v>
      </c>
      <c r="F51" s="236">
        <f t="shared" si="6"/>
        <v>3211</v>
      </c>
      <c r="G51" s="236">
        <f t="shared" si="6"/>
        <v>2806</v>
      </c>
      <c r="H51" s="236">
        <f t="shared" si="6"/>
        <v>2667</v>
      </c>
      <c r="I51" s="236">
        <f t="shared" si="6"/>
        <v>3106</v>
      </c>
      <c r="J51" s="236">
        <f t="shared" si="6"/>
        <v>900</v>
      </c>
      <c r="K51" s="236">
        <f t="shared" si="6"/>
        <v>0</v>
      </c>
      <c r="L51" s="236">
        <f t="shared" si="6"/>
        <v>0</v>
      </c>
      <c r="M51" s="236">
        <f t="shared" si="6"/>
        <v>0</v>
      </c>
      <c r="N51" s="236">
        <f t="shared" si="6"/>
        <v>0</v>
      </c>
      <c r="O51" s="236">
        <f t="shared" si="4"/>
        <v>22180</v>
      </c>
      <c r="P51" s="149"/>
      <c r="Q51" s="149"/>
      <c r="R51" s="149"/>
      <c r="S51" s="149"/>
      <c r="T51" s="149"/>
      <c r="U51" s="170"/>
      <c r="V51" s="227"/>
      <c r="W51" s="170"/>
      <c r="X51" s="170"/>
      <c r="Y51" s="170"/>
      <c r="Z51" s="170"/>
      <c r="AA51" s="170"/>
      <c r="AB51" s="170"/>
      <c r="AC51" s="170"/>
      <c r="AD51" s="204"/>
      <c r="AE51" s="204"/>
      <c r="AF51" s="194"/>
      <c r="AG51" s="194"/>
      <c r="AH51" s="194"/>
      <c r="AI51" s="194"/>
      <c r="AP51" s="194"/>
      <c r="AQ51" s="194"/>
      <c r="AR51" s="194"/>
      <c r="AS51" s="194"/>
    </row>
    <row r="52" spans="1:45" s="151" customFormat="1" ht="14.55" customHeight="1" x14ac:dyDescent="0.25">
      <c r="A52" s="11"/>
      <c r="B52" s="11" t="s">
        <v>821</v>
      </c>
      <c r="C52" s="231">
        <v>133</v>
      </c>
      <c r="D52" s="231">
        <v>160</v>
      </c>
      <c r="E52" s="231">
        <v>212</v>
      </c>
      <c r="F52" s="231">
        <v>141</v>
      </c>
      <c r="G52" s="231">
        <v>145</v>
      </c>
      <c r="H52" s="231">
        <v>146</v>
      </c>
      <c r="I52" s="231">
        <v>137</v>
      </c>
      <c r="J52" s="231">
        <v>43</v>
      </c>
      <c r="K52" s="231">
        <v>0</v>
      </c>
      <c r="L52" s="232">
        <v>0</v>
      </c>
      <c r="M52" s="232">
        <v>0</v>
      </c>
      <c r="N52" s="232">
        <v>0</v>
      </c>
      <c r="O52" s="237">
        <f t="shared" si="4"/>
        <v>1117</v>
      </c>
      <c r="P52" s="149"/>
      <c r="Q52" s="149"/>
      <c r="R52" s="149"/>
      <c r="S52" s="149"/>
      <c r="T52" s="149"/>
      <c r="U52" s="149"/>
      <c r="V52" s="222"/>
      <c r="W52" s="149"/>
      <c r="X52" s="170"/>
      <c r="Y52" s="170"/>
      <c r="Z52" s="170"/>
      <c r="AA52" s="170"/>
      <c r="AB52" s="170"/>
      <c r="AC52" s="170"/>
      <c r="AD52" s="204"/>
      <c r="AE52" s="204"/>
      <c r="AF52" s="194"/>
      <c r="AG52" s="194"/>
      <c r="AH52" s="194"/>
      <c r="AI52" s="194"/>
      <c r="AO52" s="194"/>
      <c r="AP52" s="194"/>
      <c r="AQ52" s="194"/>
      <c r="AR52" s="194"/>
      <c r="AS52" s="194"/>
    </row>
    <row r="53" spans="1:45" s="151" customFormat="1" ht="14.55" customHeight="1" x14ac:dyDescent="0.25">
      <c r="A53" s="11"/>
      <c r="B53" s="11" t="s">
        <v>822</v>
      </c>
      <c r="C53" s="231">
        <v>260</v>
      </c>
      <c r="D53" s="231">
        <v>303</v>
      </c>
      <c r="E53" s="231">
        <v>411</v>
      </c>
      <c r="F53" s="231">
        <v>311</v>
      </c>
      <c r="G53" s="231">
        <v>296</v>
      </c>
      <c r="H53" s="231">
        <v>346</v>
      </c>
      <c r="I53" s="231">
        <v>345</v>
      </c>
      <c r="J53" s="231">
        <v>75</v>
      </c>
      <c r="K53" s="231">
        <v>0</v>
      </c>
      <c r="L53" s="232">
        <v>0</v>
      </c>
      <c r="M53" s="232">
        <v>0</v>
      </c>
      <c r="N53" s="232">
        <v>0</v>
      </c>
      <c r="O53" s="237">
        <f t="shared" si="4"/>
        <v>2347</v>
      </c>
      <c r="P53" s="149"/>
      <c r="Q53" s="149"/>
      <c r="R53" s="149"/>
      <c r="S53" s="149"/>
      <c r="T53" s="149"/>
      <c r="U53" s="149"/>
      <c r="V53" s="222"/>
      <c r="W53" s="149"/>
      <c r="X53" s="149"/>
      <c r="Y53" s="170"/>
      <c r="Z53" s="170"/>
      <c r="AA53" s="170"/>
      <c r="AB53" s="170"/>
      <c r="AC53" s="149"/>
      <c r="AD53" s="204"/>
      <c r="AE53" s="189"/>
      <c r="AF53" s="194"/>
      <c r="AG53" s="194"/>
      <c r="AH53" s="194"/>
      <c r="AI53" s="194"/>
      <c r="AP53" s="194"/>
      <c r="AQ53" s="194"/>
      <c r="AR53" s="194"/>
      <c r="AS53" s="194"/>
    </row>
    <row r="54" spans="1:45" s="151" customFormat="1" ht="14.55" customHeight="1" x14ac:dyDescent="0.25">
      <c r="A54" s="11"/>
      <c r="B54" s="11" t="s">
        <v>824</v>
      </c>
      <c r="C54" s="231">
        <v>1473</v>
      </c>
      <c r="D54" s="231">
        <v>1714</v>
      </c>
      <c r="E54" s="231">
        <v>4824</v>
      </c>
      <c r="F54" s="231">
        <v>2759</v>
      </c>
      <c r="G54" s="231">
        <v>2365</v>
      </c>
      <c r="H54" s="231">
        <v>2175</v>
      </c>
      <c r="I54" s="231">
        <v>2624</v>
      </c>
      <c r="J54" s="231">
        <v>782</v>
      </c>
      <c r="K54" s="231">
        <v>0</v>
      </c>
      <c r="L54" s="232">
        <v>0</v>
      </c>
      <c r="M54" s="232">
        <v>0</v>
      </c>
      <c r="N54" s="232">
        <v>0</v>
      </c>
      <c r="O54" s="237">
        <f t="shared" si="4"/>
        <v>18716</v>
      </c>
      <c r="P54" s="149"/>
      <c r="Q54" s="149"/>
      <c r="R54" s="149"/>
      <c r="S54" s="149"/>
      <c r="T54" s="149"/>
      <c r="U54" s="149"/>
      <c r="V54" s="222"/>
      <c r="W54" s="149"/>
      <c r="X54" s="170"/>
      <c r="Y54" s="170"/>
      <c r="Z54" s="170"/>
      <c r="AA54" s="170"/>
      <c r="AB54" s="170"/>
      <c r="AC54" s="170"/>
      <c r="AD54" s="204"/>
      <c r="AE54" s="204"/>
      <c r="AF54" s="194"/>
      <c r="AG54" s="194"/>
      <c r="AH54" s="194"/>
      <c r="AI54" s="194"/>
      <c r="AP54" s="194"/>
      <c r="AQ54" s="194"/>
      <c r="AR54" s="194"/>
      <c r="AS54" s="194"/>
    </row>
    <row r="55" spans="1:45" s="151" customFormat="1" ht="14.55" customHeight="1" x14ac:dyDescent="0.25">
      <c r="A55" s="235" t="s">
        <v>2</v>
      </c>
      <c r="B55" s="235" t="s">
        <v>0</v>
      </c>
      <c r="C55" s="236">
        <f t="shared" ref="C55:N55" si="7">SUM(C56:C58)</f>
        <v>435</v>
      </c>
      <c r="D55" s="236">
        <f t="shared" si="7"/>
        <v>311</v>
      </c>
      <c r="E55" s="236">
        <f t="shared" si="7"/>
        <v>1226</v>
      </c>
      <c r="F55" s="236">
        <f t="shared" si="7"/>
        <v>788</v>
      </c>
      <c r="G55" s="236">
        <f t="shared" si="7"/>
        <v>252</v>
      </c>
      <c r="H55" s="236">
        <f t="shared" si="7"/>
        <v>327</v>
      </c>
      <c r="I55" s="236">
        <f t="shared" si="7"/>
        <v>342</v>
      </c>
      <c r="J55" s="236">
        <f t="shared" si="7"/>
        <v>97</v>
      </c>
      <c r="K55" s="236">
        <f t="shared" si="7"/>
        <v>0</v>
      </c>
      <c r="L55" s="236">
        <f t="shared" si="7"/>
        <v>0</v>
      </c>
      <c r="M55" s="236">
        <f t="shared" si="7"/>
        <v>0</v>
      </c>
      <c r="N55" s="236">
        <f t="shared" si="7"/>
        <v>0</v>
      </c>
      <c r="O55" s="236">
        <f t="shared" si="4"/>
        <v>3778</v>
      </c>
      <c r="P55" s="149"/>
      <c r="Q55" s="149"/>
      <c r="R55" s="149"/>
      <c r="S55" s="149"/>
      <c r="T55" s="149"/>
      <c r="U55" s="149"/>
      <c r="V55" s="222"/>
      <c r="W55" s="149"/>
      <c r="X55" s="149"/>
      <c r="Y55" s="170"/>
      <c r="Z55" s="170"/>
      <c r="AA55" s="149"/>
      <c r="AB55" s="170"/>
      <c r="AC55" s="149"/>
      <c r="AD55" s="189"/>
      <c r="AE55" s="189"/>
      <c r="AF55" s="194"/>
      <c r="AG55" s="194"/>
      <c r="AH55" s="194"/>
      <c r="AI55" s="194"/>
      <c r="AP55" s="194"/>
      <c r="AQ55" s="194"/>
      <c r="AR55" s="194"/>
      <c r="AS55" s="194"/>
    </row>
    <row r="56" spans="1:45" s="151" customFormat="1" ht="14.55" customHeight="1" x14ac:dyDescent="0.25">
      <c r="A56" s="11"/>
      <c r="B56" s="11" t="s">
        <v>821</v>
      </c>
      <c r="C56" s="231">
        <v>119</v>
      </c>
      <c r="D56" s="231">
        <v>138</v>
      </c>
      <c r="E56" s="231">
        <v>238</v>
      </c>
      <c r="F56" s="231">
        <v>199</v>
      </c>
      <c r="G56" s="231">
        <v>142</v>
      </c>
      <c r="H56" s="231">
        <v>183</v>
      </c>
      <c r="I56" s="231">
        <v>146</v>
      </c>
      <c r="J56" s="231">
        <v>28</v>
      </c>
      <c r="K56" s="231">
        <v>0</v>
      </c>
      <c r="L56" s="232">
        <v>0</v>
      </c>
      <c r="M56" s="232">
        <v>0</v>
      </c>
      <c r="N56" s="232">
        <v>0</v>
      </c>
      <c r="O56" s="237">
        <f t="shared" si="4"/>
        <v>1193</v>
      </c>
      <c r="P56" s="149"/>
      <c r="Q56" s="149"/>
      <c r="R56" s="149"/>
      <c r="S56" s="149"/>
      <c r="T56" s="149"/>
      <c r="U56" s="149"/>
      <c r="V56" s="222"/>
      <c r="W56" s="149"/>
      <c r="X56" s="149"/>
      <c r="Y56" s="149"/>
      <c r="Z56" s="170"/>
      <c r="AA56" s="170"/>
      <c r="AB56" s="170"/>
      <c r="AC56" s="170"/>
      <c r="AD56" s="204"/>
      <c r="AE56" s="204"/>
      <c r="AF56" s="194"/>
      <c r="AG56" s="194"/>
      <c r="AH56" s="194"/>
      <c r="AP56" s="194"/>
      <c r="AQ56" s="194"/>
      <c r="AR56" s="194"/>
      <c r="AS56" s="194"/>
    </row>
    <row r="57" spans="1:45" s="151" customFormat="1" ht="14.55" customHeight="1" x14ac:dyDescent="0.25">
      <c r="A57" s="11"/>
      <c r="B57" s="11" t="s">
        <v>822</v>
      </c>
      <c r="C57" s="231">
        <v>44</v>
      </c>
      <c r="D57" s="231">
        <v>47</v>
      </c>
      <c r="E57" s="231">
        <v>88</v>
      </c>
      <c r="F57" s="231">
        <v>51</v>
      </c>
      <c r="G57" s="231">
        <v>32</v>
      </c>
      <c r="H57" s="231">
        <v>32</v>
      </c>
      <c r="I57" s="231">
        <v>42</v>
      </c>
      <c r="J57" s="231">
        <v>9</v>
      </c>
      <c r="K57" s="231">
        <v>0</v>
      </c>
      <c r="L57" s="232">
        <v>0</v>
      </c>
      <c r="M57" s="232">
        <v>0</v>
      </c>
      <c r="N57" s="232">
        <v>0</v>
      </c>
      <c r="O57" s="237">
        <f t="shared" si="4"/>
        <v>345</v>
      </c>
      <c r="P57" s="149"/>
      <c r="Q57" s="149"/>
      <c r="R57" s="149"/>
      <c r="S57" s="149"/>
      <c r="T57" s="149"/>
      <c r="U57" s="149"/>
      <c r="V57" s="227"/>
      <c r="W57" s="170"/>
      <c r="X57" s="170"/>
      <c r="Y57" s="170"/>
      <c r="Z57" s="170"/>
      <c r="AA57" s="170"/>
      <c r="AB57" s="170"/>
      <c r="AC57" s="170"/>
      <c r="AD57" s="204"/>
      <c r="AE57" s="204"/>
      <c r="AF57" s="194"/>
      <c r="AG57" s="194"/>
      <c r="AH57" s="194"/>
      <c r="AI57" s="194"/>
      <c r="AP57" s="194"/>
      <c r="AQ57" s="194"/>
      <c r="AR57" s="194"/>
      <c r="AS57" s="194"/>
    </row>
    <row r="58" spans="1:45" s="151" customFormat="1" ht="14.55" customHeight="1" x14ac:dyDescent="0.25">
      <c r="A58" s="11"/>
      <c r="B58" s="11" t="s">
        <v>824</v>
      </c>
      <c r="C58" s="231">
        <v>272</v>
      </c>
      <c r="D58" s="231">
        <v>126</v>
      </c>
      <c r="E58" s="231">
        <v>900</v>
      </c>
      <c r="F58" s="231">
        <v>538</v>
      </c>
      <c r="G58" s="231">
        <v>78</v>
      </c>
      <c r="H58" s="231">
        <v>112</v>
      </c>
      <c r="I58" s="231">
        <v>154</v>
      </c>
      <c r="J58" s="231">
        <v>60</v>
      </c>
      <c r="K58" s="231">
        <v>0</v>
      </c>
      <c r="L58" s="232">
        <v>0</v>
      </c>
      <c r="M58" s="232">
        <v>0</v>
      </c>
      <c r="N58" s="232">
        <v>0</v>
      </c>
      <c r="O58" s="237">
        <f t="shared" si="4"/>
        <v>2240</v>
      </c>
      <c r="P58" s="149"/>
      <c r="Q58" s="149"/>
      <c r="R58" s="149"/>
      <c r="S58" s="149"/>
      <c r="T58" s="149"/>
      <c r="U58" s="149"/>
      <c r="V58" s="227"/>
      <c r="W58" s="170"/>
      <c r="X58" s="170"/>
      <c r="Y58" s="170"/>
      <c r="Z58" s="170"/>
      <c r="AA58" s="170"/>
      <c r="AB58" s="170"/>
      <c r="AC58" s="149"/>
      <c r="AD58" s="189"/>
      <c r="AE58" s="189"/>
      <c r="AF58" s="194"/>
      <c r="AG58" s="194"/>
      <c r="AI58" s="194"/>
      <c r="AP58" s="194"/>
      <c r="AQ58" s="194"/>
      <c r="AR58" s="194"/>
      <c r="AS58" s="194"/>
    </row>
    <row r="59" spans="1:45" s="151" customFormat="1" ht="14.55" customHeight="1" x14ac:dyDescent="0.25">
      <c r="A59" s="235" t="s">
        <v>836</v>
      </c>
      <c r="B59" s="235" t="s">
        <v>0</v>
      </c>
      <c r="C59" s="236">
        <f t="shared" ref="C59:N59" si="8">SUM(C60:C62)</f>
        <v>4744</v>
      </c>
      <c r="D59" s="236">
        <f t="shared" si="8"/>
        <v>7164</v>
      </c>
      <c r="E59" s="236">
        <f t="shared" si="8"/>
        <v>11757</v>
      </c>
      <c r="F59" s="236">
        <f t="shared" si="8"/>
        <v>5985</v>
      </c>
      <c r="G59" s="236">
        <f t="shared" si="8"/>
        <v>6043</v>
      </c>
      <c r="H59" s="236">
        <f t="shared" si="8"/>
        <v>9380</v>
      </c>
      <c r="I59" s="236">
        <f t="shared" si="8"/>
        <v>8233</v>
      </c>
      <c r="J59" s="236">
        <f t="shared" si="8"/>
        <v>1801</v>
      </c>
      <c r="K59" s="236">
        <f t="shared" si="8"/>
        <v>0</v>
      </c>
      <c r="L59" s="236">
        <f t="shared" si="8"/>
        <v>0</v>
      </c>
      <c r="M59" s="236">
        <f t="shared" si="8"/>
        <v>0</v>
      </c>
      <c r="N59" s="236">
        <f t="shared" si="8"/>
        <v>0</v>
      </c>
      <c r="O59" s="236">
        <f t="shared" si="4"/>
        <v>55107</v>
      </c>
      <c r="P59" s="149"/>
      <c r="Q59" s="149"/>
      <c r="R59" s="149"/>
      <c r="S59" s="149"/>
      <c r="T59" s="149"/>
      <c r="U59" s="149"/>
      <c r="V59" s="222"/>
      <c r="W59" s="149"/>
      <c r="X59" s="149"/>
      <c r="Y59" s="170"/>
      <c r="Z59" s="170"/>
      <c r="AA59" s="170"/>
      <c r="AB59" s="170"/>
      <c r="AC59" s="170"/>
      <c r="AD59" s="204"/>
      <c r="AE59" s="204"/>
      <c r="AF59" s="194"/>
      <c r="AG59" s="194"/>
      <c r="AH59" s="194"/>
      <c r="AI59" s="194"/>
      <c r="AP59" s="194"/>
      <c r="AQ59" s="194"/>
      <c r="AR59" s="194"/>
      <c r="AS59" s="194"/>
    </row>
    <row r="60" spans="1:45" s="151" customFormat="1" ht="14.55" customHeight="1" x14ac:dyDescent="0.25">
      <c r="A60" s="11"/>
      <c r="B60" s="11" t="s">
        <v>821</v>
      </c>
      <c r="C60" s="231">
        <v>29</v>
      </c>
      <c r="D60" s="231">
        <v>39</v>
      </c>
      <c r="E60" s="231">
        <v>67</v>
      </c>
      <c r="F60" s="231">
        <v>34</v>
      </c>
      <c r="G60" s="231">
        <v>29</v>
      </c>
      <c r="H60" s="231">
        <v>48</v>
      </c>
      <c r="I60" s="231">
        <v>47</v>
      </c>
      <c r="J60" s="231">
        <v>13</v>
      </c>
      <c r="K60" s="231">
        <v>0</v>
      </c>
      <c r="L60" s="232">
        <v>0</v>
      </c>
      <c r="M60" s="232">
        <v>0</v>
      </c>
      <c r="N60" s="232">
        <v>0</v>
      </c>
      <c r="O60" s="237">
        <f t="shared" si="4"/>
        <v>306</v>
      </c>
      <c r="P60" s="149"/>
      <c r="Q60" s="149"/>
      <c r="R60" s="149"/>
      <c r="S60" s="149"/>
      <c r="T60" s="149"/>
      <c r="U60" s="149"/>
      <c r="V60" s="222"/>
      <c r="W60" s="149"/>
      <c r="X60" s="149"/>
      <c r="Y60" s="170"/>
      <c r="Z60" s="170"/>
      <c r="AA60" s="170"/>
      <c r="AB60" s="170"/>
      <c r="AC60" s="170"/>
      <c r="AD60" s="204"/>
      <c r="AE60" s="204"/>
      <c r="AF60" s="194"/>
      <c r="AG60" s="194"/>
      <c r="AH60" s="194"/>
      <c r="AP60" s="194"/>
      <c r="AQ60" s="194"/>
      <c r="AR60" s="194"/>
      <c r="AS60" s="194"/>
    </row>
    <row r="61" spans="1:45" s="151" customFormat="1" ht="14.55" customHeight="1" x14ac:dyDescent="0.25">
      <c r="A61" s="11"/>
      <c r="B61" s="11" t="s">
        <v>822</v>
      </c>
      <c r="C61" s="231">
        <v>48</v>
      </c>
      <c r="D61" s="231">
        <v>59</v>
      </c>
      <c r="E61" s="231">
        <v>150</v>
      </c>
      <c r="F61" s="231">
        <v>46</v>
      </c>
      <c r="G61" s="231">
        <v>70</v>
      </c>
      <c r="H61" s="231">
        <v>97</v>
      </c>
      <c r="I61" s="231">
        <v>46</v>
      </c>
      <c r="J61" s="231">
        <v>15</v>
      </c>
      <c r="K61" s="231">
        <v>0</v>
      </c>
      <c r="L61" s="232">
        <v>0</v>
      </c>
      <c r="M61" s="232">
        <v>0</v>
      </c>
      <c r="N61" s="232">
        <v>0</v>
      </c>
      <c r="O61" s="237">
        <f t="shared" si="4"/>
        <v>531</v>
      </c>
      <c r="P61" s="149"/>
      <c r="Q61" s="149"/>
      <c r="R61" s="149"/>
      <c r="S61" s="149"/>
      <c r="T61" s="149"/>
      <c r="U61" s="149"/>
      <c r="V61" s="222"/>
      <c r="W61" s="149"/>
      <c r="X61" s="149"/>
      <c r="Y61" s="170"/>
      <c r="Z61" s="170"/>
      <c r="AA61" s="170"/>
      <c r="AB61" s="170"/>
      <c r="AC61" s="170"/>
      <c r="AD61" s="204"/>
      <c r="AE61" s="204"/>
      <c r="AF61" s="194"/>
      <c r="AG61" s="194"/>
      <c r="AH61" s="194"/>
      <c r="AK61" s="194"/>
      <c r="AL61" s="194"/>
      <c r="AM61" s="194"/>
      <c r="AN61" s="194"/>
      <c r="AO61" s="194"/>
      <c r="AP61" s="194"/>
      <c r="AQ61" s="194"/>
      <c r="AR61" s="194"/>
      <c r="AS61" s="194"/>
    </row>
    <row r="62" spans="1:45" s="151" customFormat="1" ht="14.55" customHeight="1" x14ac:dyDescent="0.25">
      <c r="A62" s="11"/>
      <c r="B62" s="11" t="s">
        <v>824</v>
      </c>
      <c r="C62" s="231">
        <v>4667</v>
      </c>
      <c r="D62" s="231">
        <v>7066</v>
      </c>
      <c r="E62" s="231">
        <v>11540</v>
      </c>
      <c r="F62" s="231">
        <v>5905</v>
      </c>
      <c r="G62" s="231">
        <v>5944</v>
      </c>
      <c r="H62" s="231">
        <v>9235</v>
      </c>
      <c r="I62" s="231">
        <v>8140</v>
      </c>
      <c r="J62" s="231">
        <v>1773</v>
      </c>
      <c r="K62" s="231">
        <v>0</v>
      </c>
      <c r="L62" s="232">
        <v>0</v>
      </c>
      <c r="M62" s="232">
        <v>0</v>
      </c>
      <c r="N62" s="232">
        <v>0</v>
      </c>
      <c r="O62" s="237">
        <f t="shared" si="4"/>
        <v>54270</v>
      </c>
      <c r="P62" s="149"/>
      <c r="Q62" s="149"/>
      <c r="R62" s="149"/>
      <c r="S62" s="149"/>
      <c r="T62" s="149"/>
      <c r="U62" s="149"/>
      <c r="V62" s="222"/>
      <c r="W62" s="149"/>
      <c r="X62" s="149"/>
      <c r="Y62" s="170"/>
      <c r="Z62" s="170"/>
      <c r="AA62" s="170"/>
      <c r="AB62" s="170"/>
      <c r="AC62" s="170"/>
      <c r="AD62" s="204"/>
      <c r="AE62" s="204"/>
      <c r="AF62" s="194"/>
      <c r="AG62" s="194"/>
      <c r="AI62" s="194"/>
      <c r="AP62" s="194"/>
      <c r="AQ62" s="194"/>
      <c r="AR62" s="194"/>
      <c r="AS62" s="194"/>
    </row>
    <row r="63" spans="1:45" s="151" customFormat="1" ht="12" x14ac:dyDescent="0.25">
      <c r="A63" s="209"/>
      <c r="E63" s="149"/>
      <c r="F63" s="149"/>
      <c r="G63" s="149"/>
      <c r="Q63" s="149"/>
      <c r="R63" s="160"/>
      <c r="S63" s="160"/>
      <c r="T63" s="175"/>
      <c r="U63" s="175"/>
      <c r="V63" s="238"/>
      <c r="W63" s="160"/>
      <c r="X63" s="175"/>
      <c r="Y63" s="175"/>
      <c r="Z63" s="160"/>
      <c r="AA63" s="160"/>
      <c r="AB63" s="160"/>
      <c r="AC63" s="189"/>
      <c r="AD63" s="189"/>
      <c r="AE63" s="189"/>
      <c r="AF63" s="189"/>
      <c r="AQ63" s="194"/>
      <c r="AS63" s="194"/>
    </row>
    <row r="64" spans="1:45" s="149" customFormat="1" ht="18" customHeight="1" x14ac:dyDescent="0.25">
      <c r="A64" s="372"/>
      <c r="B64" s="362"/>
      <c r="C64" s="362"/>
      <c r="D64" s="362"/>
      <c r="E64" s="362"/>
      <c r="F64" s="362"/>
      <c r="G64" s="362"/>
      <c r="H64" s="362"/>
      <c r="I64" s="362"/>
      <c r="J64" s="362"/>
      <c r="K64" s="362"/>
      <c r="L64" s="362"/>
      <c r="M64" s="362"/>
      <c r="N64" s="362"/>
      <c r="O64" s="362"/>
      <c r="P64" s="362"/>
      <c r="Q64" s="362"/>
      <c r="R64" s="362"/>
      <c r="S64" s="362"/>
      <c r="T64" s="362"/>
      <c r="U64" s="362"/>
      <c r="V64" s="373"/>
      <c r="W64" s="160"/>
      <c r="X64" s="160"/>
      <c r="Y64" s="160"/>
      <c r="Z64" s="160"/>
    </row>
    <row r="65" spans="1:33" s="151" customFormat="1" ht="12" x14ac:dyDescent="0.25">
      <c r="A65" s="209"/>
      <c r="F65" s="149"/>
      <c r="G65" s="149"/>
      <c r="H65" s="149"/>
      <c r="K65" s="149"/>
      <c r="L65" s="160"/>
      <c r="M65" s="160"/>
      <c r="N65" s="160"/>
      <c r="O65" s="160"/>
      <c r="P65" s="160"/>
      <c r="Q65" s="160"/>
      <c r="R65" s="160"/>
      <c r="S65" s="160"/>
      <c r="T65" s="160"/>
      <c r="U65" s="160"/>
      <c r="V65" s="169"/>
      <c r="W65" s="189"/>
      <c r="X65" s="189"/>
      <c r="Y65" s="189"/>
      <c r="Z65" s="189"/>
    </row>
    <row r="66" spans="1:33" s="151" customFormat="1" ht="23.25" customHeight="1" x14ac:dyDescent="0.25">
      <c r="A66" s="360" t="s">
        <v>837</v>
      </c>
      <c r="B66" s="359"/>
      <c r="C66" s="359"/>
      <c r="D66" s="359"/>
      <c r="E66" s="359"/>
      <c r="F66" s="359"/>
      <c r="G66" s="359"/>
      <c r="H66" s="359"/>
      <c r="I66" s="359"/>
      <c r="J66" s="359"/>
      <c r="K66" s="359"/>
      <c r="L66" s="359"/>
      <c r="M66" s="359"/>
      <c r="N66" s="359"/>
      <c r="O66" s="160"/>
      <c r="P66" s="160"/>
      <c r="Q66" s="221"/>
      <c r="R66" s="221"/>
      <c r="S66" s="221"/>
      <c r="T66" s="221"/>
      <c r="U66" s="221"/>
      <c r="V66" s="239"/>
      <c r="W66" s="190"/>
      <c r="X66" s="190"/>
      <c r="Y66" s="190"/>
      <c r="Z66" s="190"/>
      <c r="AA66" s="193"/>
      <c r="AB66" s="193"/>
    </row>
    <row r="67" spans="1:33" s="151" customFormat="1" ht="22.5" customHeight="1" x14ac:dyDescent="0.25">
      <c r="A67" s="12" t="s">
        <v>808</v>
      </c>
      <c r="B67" s="12" t="s">
        <v>809</v>
      </c>
      <c r="C67" s="12" t="s">
        <v>810</v>
      </c>
      <c r="D67" s="12" t="s">
        <v>811</v>
      </c>
      <c r="E67" s="12" t="s">
        <v>812</v>
      </c>
      <c r="F67" s="12" t="s">
        <v>813</v>
      </c>
      <c r="G67" s="12" t="s">
        <v>814</v>
      </c>
      <c r="H67" s="12" t="s">
        <v>815</v>
      </c>
      <c r="I67" s="12" t="s">
        <v>816</v>
      </c>
      <c r="J67" s="12" t="s">
        <v>817</v>
      </c>
      <c r="K67" s="12" t="s">
        <v>818</v>
      </c>
      <c r="L67" s="12" t="s">
        <v>819</v>
      </c>
      <c r="M67" s="12" t="s">
        <v>820</v>
      </c>
      <c r="N67" s="12" t="s">
        <v>838</v>
      </c>
      <c r="O67" s="160"/>
      <c r="P67" s="221"/>
      <c r="Q67" s="221"/>
      <c r="R67" s="221"/>
      <c r="S67" s="221"/>
      <c r="T67" s="221"/>
      <c r="U67" s="221"/>
      <c r="V67" s="239"/>
      <c r="W67" s="190"/>
      <c r="X67" s="190"/>
      <c r="Y67" s="190"/>
      <c r="Z67" s="190"/>
      <c r="AA67" s="193"/>
      <c r="AB67" s="193"/>
      <c r="AC67" s="193"/>
      <c r="AD67" s="193"/>
      <c r="AE67" s="193"/>
      <c r="AF67" s="193"/>
    </row>
    <row r="68" spans="1:33" s="151" customFormat="1" ht="12" x14ac:dyDescent="0.25">
      <c r="A68" s="240" t="s">
        <v>839</v>
      </c>
      <c r="B68" s="241">
        <v>20580.3548387097</v>
      </c>
      <c r="C68" s="242">
        <v>21717.599999999999</v>
      </c>
      <c r="D68" s="243">
        <v>16085.7096774194</v>
      </c>
      <c r="E68" s="242">
        <v>13727.3548387097</v>
      </c>
      <c r="F68" s="243">
        <v>17698.964285714301</v>
      </c>
      <c r="G68" s="242">
        <v>18006.096774193498</v>
      </c>
      <c r="H68" s="242">
        <v>15373.2</v>
      </c>
      <c r="I68" s="243">
        <v>12334.333333333299</v>
      </c>
      <c r="J68" s="242">
        <v>0</v>
      </c>
      <c r="K68" s="243">
        <v>0</v>
      </c>
      <c r="L68" s="243">
        <v>0</v>
      </c>
      <c r="M68" s="242">
        <v>0</v>
      </c>
      <c r="N68" s="243">
        <v>17443.513761467901</v>
      </c>
      <c r="O68" s="244"/>
      <c r="P68" s="245"/>
      <c r="Q68" s="245"/>
      <c r="R68" s="245"/>
      <c r="S68" s="245"/>
      <c r="T68" s="245"/>
      <c r="U68" s="245"/>
      <c r="V68" s="246"/>
      <c r="W68" s="247"/>
      <c r="X68" s="247"/>
      <c r="Y68" s="247"/>
      <c r="Z68" s="247"/>
      <c r="AA68" s="248"/>
      <c r="AB68" s="248"/>
    </row>
    <row r="69" spans="1:33" s="151" customFormat="1" ht="12" x14ac:dyDescent="0.25">
      <c r="A69" s="249" t="s">
        <v>821</v>
      </c>
      <c r="B69" s="207">
        <v>981.09677419354796</v>
      </c>
      <c r="C69" s="250">
        <v>997.36666666666702</v>
      </c>
      <c r="D69" s="250">
        <v>1042.8709677419399</v>
      </c>
      <c r="E69" s="250">
        <v>1050.61290322581</v>
      </c>
      <c r="F69" s="250">
        <v>1046.32142857143</v>
      </c>
      <c r="G69" s="250">
        <v>1121.8064516129</v>
      </c>
      <c r="H69" s="250">
        <v>1106.63333333333</v>
      </c>
      <c r="I69" s="250">
        <v>1041.1666666666699</v>
      </c>
      <c r="J69" s="250">
        <v>0</v>
      </c>
      <c r="K69" s="250">
        <v>0</v>
      </c>
      <c r="L69" s="250">
        <v>0</v>
      </c>
      <c r="M69" s="250">
        <v>0</v>
      </c>
      <c r="N69" s="250">
        <v>1049.3211009174299</v>
      </c>
      <c r="O69" s="160"/>
      <c r="P69" s="245"/>
      <c r="Q69" s="245"/>
      <c r="R69" s="245"/>
      <c r="S69" s="245"/>
      <c r="T69" s="245"/>
      <c r="U69" s="175"/>
      <c r="V69" s="246"/>
      <c r="W69" s="247"/>
      <c r="X69" s="247"/>
      <c r="Y69" s="247"/>
      <c r="Z69" s="247"/>
      <c r="AA69" s="248"/>
      <c r="AB69" s="248"/>
      <c r="AC69" s="248"/>
      <c r="AD69" s="248"/>
      <c r="AE69" s="248"/>
      <c r="AF69" s="248"/>
      <c r="AG69" s="248"/>
    </row>
    <row r="70" spans="1:33" s="151" customFormat="1" ht="12" x14ac:dyDescent="0.25">
      <c r="A70" s="251" t="s">
        <v>822</v>
      </c>
      <c r="B70" s="207">
        <v>405.45161290322602</v>
      </c>
      <c r="C70" s="250">
        <v>439.76666666666699</v>
      </c>
      <c r="D70" s="250">
        <v>431.06451612903197</v>
      </c>
      <c r="E70" s="250">
        <v>388.77419354838702</v>
      </c>
      <c r="F70" s="250">
        <v>446.82142857142901</v>
      </c>
      <c r="G70" s="250">
        <v>429.806451612903</v>
      </c>
      <c r="H70" s="250">
        <v>348.46666666666698</v>
      </c>
      <c r="I70" s="250">
        <v>305</v>
      </c>
      <c r="J70" s="250">
        <v>0</v>
      </c>
      <c r="K70" s="250">
        <v>0</v>
      </c>
      <c r="L70" s="250">
        <v>0</v>
      </c>
      <c r="M70" s="250">
        <v>0</v>
      </c>
      <c r="N70" s="250">
        <v>409.614678899083</v>
      </c>
      <c r="O70" s="160"/>
      <c r="P70" s="221"/>
      <c r="Q70" s="221"/>
      <c r="R70" s="221"/>
      <c r="S70" s="221"/>
      <c r="T70" s="221"/>
      <c r="U70" s="221"/>
      <c r="V70" s="239"/>
      <c r="W70" s="190"/>
      <c r="X70" s="190"/>
      <c r="Y70" s="190"/>
      <c r="Z70" s="190"/>
      <c r="AA70" s="248"/>
      <c r="AB70" s="248"/>
      <c r="AC70" s="248"/>
      <c r="AG70" s="248"/>
    </row>
    <row r="71" spans="1:33" s="253" customFormat="1" ht="12" x14ac:dyDescent="0.25">
      <c r="A71" s="251" t="s">
        <v>824</v>
      </c>
      <c r="B71" s="207">
        <v>19193.806451612902</v>
      </c>
      <c r="C71" s="250">
        <v>20280.4666666667</v>
      </c>
      <c r="D71" s="250">
        <v>14611.774193548399</v>
      </c>
      <c r="E71" s="250">
        <v>12287.967741935499</v>
      </c>
      <c r="F71" s="250">
        <v>16205.8214285714</v>
      </c>
      <c r="G71" s="250">
        <v>16454.483870967699</v>
      </c>
      <c r="H71" s="250">
        <v>13918.1</v>
      </c>
      <c r="I71" s="250">
        <v>10988.166666666701</v>
      </c>
      <c r="J71" s="250">
        <v>0</v>
      </c>
      <c r="K71" s="250">
        <v>0</v>
      </c>
      <c r="L71" s="250">
        <v>0</v>
      </c>
      <c r="M71" s="250">
        <v>0</v>
      </c>
      <c r="N71" s="250">
        <v>15984.5779816514</v>
      </c>
      <c r="O71" s="245"/>
      <c r="P71" s="245"/>
      <c r="Q71" s="245"/>
      <c r="R71" s="245"/>
      <c r="S71" s="245"/>
      <c r="T71" s="245"/>
      <c r="U71" s="245"/>
      <c r="V71" s="246"/>
      <c r="W71" s="252"/>
      <c r="X71" s="252"/>
      <c r="Y71" s="252"/>
      <c r="Z71" s="252"/>
      <c r="AA71" s="252"/>
      <c r="AB71" s="252"/>
      <c r="AC71" s="252"/>
      <c r="AD71" s="252"/>
      <c r="AE71" s="252"/>
      <c r="AF71" s="252"/>
      <c r="AG71" s="252"/>
    </row>
    <row r="72" spans="1:33" s="151" customFormat="1" ht="12" x14ac:dyDescent="0.25">
      <c r="A72" s="240" t="s">
        <v>840</v>
      </c>
      <c r="B72" s="241">
        <v>8246.9677419354794</v>
      </c>
      <c r="C72" s="242">
        <v>8560.2000000000007</v>
      </c>
      <c r="D72" s="243">
        <v>8544.1290322580608</v>
      </c>
      <c r="E72" s="242">
        <v>8446</v>
      </c>
      <c r="F72" s="243">
        <v>9038.1071428571395</v>
      </c>
      <c r="G72" s="242">
        <v>9681.9032258064508</v>
      </c>
      <c r="H72" s="242">
        <v>9905.7999999999993</v>
      </c>
      <c r="I72" s="243">
        <v>9749.6666666666697</v>
      </c>
      <c r="J72" s="242">
        <v>0</v>
      </c>
      <c r="K72" s="243">
        <v>0</v>
      </c>
      <c r="L72" s="243">
        <v>0</v>
      </c>
      <c r="M72" s="242">
        <v>0</v>
      </c>
      <c r="N72" s="243">
        <v>8935.9357798165092</v>
      </c>
      <c r="O72" s="160"/>
      <c r="P72" s="245"/>
      <c r="Q72" s="245"/>
      <c r="R72" s="245"/>
      <c r="S72" s="245"/>
      <c r="T72" s="245"/>
      <c r="U72" s="245"/>
      <c r="V72" s="246"/>
      <c r="W72" s="248"/>
      <c r="X72" s="248"/>
      <c r="Y72" s="248"/>
      <c r="Z72" s="248"/>
      <c r="AA72" s="248"/>
      <c r="AB72" s="248"/>
      <c r="AC72" s="248"/>
      <c r="AD72" s="248"/>
      <c r="AE72" s="248"/>
      <c r="AF72" s="248"/>
      <c r="AG72" s="248"/>
    </row>
    <row r="73" spans="1:33" s="151" customFormat="1" ht="12" x14ac:dyDescent="0.25">
      <c r="A73" s="249" t="s">
        <v>821</v>
      </c>
      <c r="B73" s="207">
        <v>5855.3225806451601</v>
      </c>
      <c r="C73" s="250">
        <v>6043.9666666666699</v>
      </c>
      <c r="D73" s="250">
        <v>6172.6774193548399</v>
      </c>
      <c r="E73" s="250">
        <v>6167.8709677419301</v>
      </c>
      <c r="F73" s="250">
        <v>6547.1071428571404</v>
      </c>
      <c r="G73" s="250">
        <v>6991.1612903225796</v>
      </c>
      <c r="H73" s="250">
        <v>7136.2</v>
      </c>
      <c r="I73" s="250">
        <v>6952.3333333333303</v>
      </c>
      <c r="J73" s="250">
        <v>0</v>
      </c>
      <c r="K73" s="250">
        <v>0</v>
      </c>
      <c r="L73" s="250">
        <v>0</v>
      </c>
      <c r="M73" s="250">
        <v>0</v>
      </c>
      <c r="N73" s="250">
        <v>6427.6880733945</v>
      </c>
      <c r="O73" s="160"/>
      <c r="P73" s="245"/>
      <c r="Q73" s="245"/>
      <c r="R73" s="245"/>
      <c r="S73" s="245"/>
      <c r="T73" s="245"/>
      <c r="U73" s="245"/>
      <c r="V73" s="246"/>
      <c r="W73" s="248"/>
      <c r="X73" s="248"/>
      <c r="Y73" s="248"/>
      <c r="Z73" s="248"/>
      <c r="AA73" s="248"/>
      <c r="AB73" s="248"/>
      <c r="AC73" s="194"/>
      <c r="AD73" s="248"/>
      <c r="AE73" s="248"/>
      <c r="AF73" s="248"/>
      <c r="AG73" s="248"/>
    </row>
    <row r="74" spans="1:33" s="151" customFormat="1" ht="12" x14ac:dyDescent="0.25">
      <c r="A74" s="251" t="s">
        <v>822</v>
      </c>
      <c r="B74" s="207">
        <v>1811.77419354839</v>
      </c>
      <c r="C74" s="250">
        <v>1969.1666666666699</v>
      </c>
      <c r="D74" s="250">
        <v>1898.61290322581</v>
      </c>
      <c r="E74" s="250">
        <v>1868.5483870967701</v>
      </c>
      <c r="F74" s="250">
        <v>2019.0357142857099</v>
      </c>
      <c r="G74" s="250">
        <v>2152.1290322580599</v>
      </c>
      <c r="H74" s="250">
        <v>2217.3333333333298</v>
      </c>
      <c r="I74" s="250">
        <v>2251.3333333333298</v>
      </c>
      <c r="J74" s="250">
        <v>0</v>
      </c>
      <c r="K74" s="250">
        <v>0</v>
      </c>
      <c r="L74" s="250">
        <v>0</v>
      </c>
      <c r="M74" s="250">
        <v>0</v>
      </c>
      <c r="N74" s="250">
        <v>1996.7844036697199</v>
      </c>
      <c r="O74" s="160"/>
      <c r="P74" s="245"/>
      <c r="Q74" s="245"/>
      <c r="R74" s="245"/>
      <c r="S74" s="245"/>
      <c r="T74" s="175"/>
      <c r="U74" s="245"/>
      <c r="V74" s="246"/>
      <c r="W74" s="248"/>
      <c r="X74" s="248"/>
      <c r="Y74" s="248"/>
      <c r="Z74" s="248"/>
      <c r="AA74" s="248"/>
      <c r="AB74" s="248"/>
      <c r="AC74" s="248"/>
      <c r="AD74" s="248"/>
      <c r="AE74" s="248"/>
      <c r="AF74" s="248"/>
      <c r="AG74" s="248"/>
    </row>
    <row r="75" spans="1:33" s="151" customFormat="1" ht="12" x14ac:dyDescent="0.25">
      <c r="A75" s="251" t="s">
        <v>824</v>
      </c>
      <c r="B75" s="250">
        <v>579.87096774193503</v>
      </c>
      <c r="C75" s="250">
        <v>547.06666666666695</v>
      </c>
      <c r="D75" s="250">
        <v>472.83870967741899</v>
      </c>
      <c r="E75" s="250">
        <v>409.58064516129002</v>
      </c>
      <c r="F75" s="250">
        <v>471.96428571428601</v>
      </c>
      <c r="G75" s="250">
        <v>538.61290322580601</v>
      </c>
      <c r="H75" s="250">
        <v>552.26666666666699</v>
      </c>
      <c r="I75" s="250">
        <v>546</v>
      </c>
      <c r="J75" s="250">
        <v>0</v>
      </c>
      <c r="K75" s="250">
        <v>0</v>
      </c>
      <c r="L75" s="250">
        <v>0</v>
      </c>
      <c r="M75" s="250">
        <v>0</v>
      </c>
      <c r="N75" s="250">
        <v>511.463302752294</v>
      </c>
      <c r="O75" s="160"/>
      <c r="P75" s="245"/>
      <c r="Q75" s="245"/>
      <c r="R75" s="245"/>
      <c r="S75" s="245"/>
      <c r="T75" s="245"/>
      <c r="U75" s="245"/>
      <c r="V75" s="246"/>
      <c r="W75" s="248"/>
      <c r="X75" s="248"/>
      <c r="Y75" s="248"/>
      <c r="Z75" s="194"/>
      <c r="AA75" s="248"/>
      <c r="AB75" s="248"/>
      <c r="AC75" s="248"/>
      <c r="AD75" s="248"/>
      <c r="AG75" s="248"/>
    </row>
    <row r="76" spans="1:33" s="151" customFormat="1" ht="12" x14ac:dyDescent="0.25">
      <c r="A76" s="240" t="s">
        <v>841</v>
      </c>
      <c r="B76" s="241">
        <v>28827.322580645199</v>
      </c>
      <c r="C76" s="242">
        <v>30277.8</v>
      </c>
      <c r="D76" s="243">
        <v>24629.838709677399</v>
      </c>
      <c r="E76" s="242">
        <v>22173.3548387097</v>
      </c>
      <c r="F76" s="243">
        <v>26737.071428571398</v>
      </c>
      <c r="G76" s="242">
        <v>27688</v>
      </c>
      <c r="H76" s="242">
        <v>25279</v>
      </c>
      <c r="I76" s="243">
        <v>22084</v>
      </c>
      <c r="J76" s="242">
        <v>0</v>
      </c>
      <c r="K76" s="243">
        <v>0</v>
      </c>
      <c r="L76" s="243">
        <v>0</v>
      </c>
      <c r="M76" s="242">
        <v>0</v>
      </c>
      <c r="N76" s="243">
        <v>26379.449541284401</v>
      </c>
      <c r="O76" s="160"/>
      <c r="P76" s="245"/>
      <c r="Q76" s="245"/>
      <c r="R76" s="245"/>
      <c r="S76" s="245"/>
      <c r="T76" s="245"/>
      <c r="U76" s="245"/>
      <c r="V76" s="246"/>
      <c r="W76" s="248"/>
      <c r="X76" s="248"/>
      <c r="Y76" s="248"/>
      <c r="Z76" s="248"/>
      <c r="AA76" s="248"/>
      <c r="AB76" s="248"/>
      <c r="AC76" s="248"/>
      <c r="AD76" s="248"/>
      <c r="AG76" s="248"/>
    </row>
    <row r="77" spans="1:33" s="151" customFormat="1" ht="12" x14ac:dyDescent="0.25">
      <c r="A77" s="249" t="s">
        <v>821</v>
      </c>
      <c r="B77" s="207">
        <v>6836.4193548387102</v>
      </c>
      <c r="C77" s="250">
        <v>7041.3333333333303</v>
      </c>
      <c r="D77" s="250">
        <v>7215.5483870967701</v>
      </c>
      <c r="E77" s="250">
        <v>7218.4838709677397</v>
      </c>
      <c r="F77" s="250">
        <v>7593.4285714285697</v>
      </c>
      <c r="G77" s="250">
        <v>8112.9677419354803</v>
      </c>
      <c r="H77" s="250">
        <v>8242.8333333333303</v>
      </c>
      <c r="I77" s="250">
        <v>7993.5</v>
      </c>
      <c r="J77" s="250">
        <v>0</v>
      </c>
      <c r="K77" s="250">
        <v>0</v>
      </c>
      <c r="L77" s="250">
        <v>0</v>
      </c>
      <c r="M77" s="250">
        <v>0</v>
      </c>
      <c r="N77" s="250">
        <v>7477.0091743119301</v>
      </c>
      <c r="O77" s="160"/>
      <c r="P77" s="245"/>
      <c r="Q77" s="245"/>
      <c r="R77" s="248"/>
      <c r="S77" s="245"/>
      <c r="T77" s="245"/>
      <c r="U77" s="245"/>
      <c r="V77" s="246"/>
      <c r="W77" s="248"/>
      <c r="X77" s="248"/>
      <c r="Y77" s="248"/>
      <c r="Z77" s="248"/>
      <c r="AA77" s="248"/>
      <c r="AB77" s="248"/>
    </row>
    <row r="78" spans="1:33" s="151" customFormat="1" ht="12" x14ac:dyDescent="0.25">
      <c r="A78" s="251" t="s">
        <v>822</v>
      </c>
      <c r="B78" s="207">
        <v>2217.22580645161</v>
      </c>
      <c r="C78" s="250">
        <v>2408.9333333333302</v>
      </c>
      <c r="D78" s="250">
        <v>2329.6774193548399</v>
      </c>
      <c r="E78" s="250">
        <v>2257.3225806451601</v>
      </c>
      <c r="F78" s="250">
        <v>2465.8571428571399</v>
      </c>
      <c r="G78" s="250">
        <v>2581.9354838709701</v>
      </c>
      <c r="H78" s="250">
        <v>2565.8000000000002</v>
      </c>
      <c r="I78" s="250">
        <v>2556.3333333333298</v>
      </c>
      <c r="J78" s="250">
        <v>0</v>
      </c>
      <c r="K78" s="250">
        <v>0</v>
      </c>
      <c r="L78" s="250">
        <v>0</v>
      </c>
      <c r="M78" s="250">
        <v>0</v>
      </c>
      <c r="N78" s="250">
        <v>2406.3990825688102</v>
      </c>
      <c r="O78" s="160"/>
      <c r="P78" s="245"/>
      <c r="Q78" s="245"/>
      <c r="R78" s="175"/>
      <c r="S78" s="245"/>
      <c r="T78" s="245"/>
      <c r="U78" s="245"/>
      <c r="V78" s="246"/>
      <c r="W78" s="248"/>
      <c r="X78" s="248"/>
      <c r="Y78" s="248"/>
      <c r="Z78" s="248"/>
      <c r="AA78" s="248"/>
      <c r="AB78" s="248"/>
    </row>
    <row r="79" spans="1:33" s="151" customFormat="1" ht="12" x14ac:dyDescent="0.25">
      <c r="A79" s="251" t="s">
        <v>824</v>
      </c>
      <c r="B79" s="207">
        <v>19773.677419354801</v>
      </c>
      <c r="C79" s="250">
        <v>20827.5333333333</v>
      </c>
      <c r="D79" s="250">
        <v>15084.6129032258</v>
      </c>
      <c r="E79" s="250">
        <v>12697.5483870968</v>
      </c>
      <c r="F79" s="250">
        <v>16677.785714285699</v>
      </c>
      <c r="G79" s="250">
        <v>16993.096774193498</v>
      </c>
      <c r="H79" s="250">
        <v>14470.3666666667</v>
      </c>
      <c r="I79" s="250">
        <v>11534.166666666701</v>
      </c>
      <c r="J79" s="250">
        <v>0</v>
      </c>
      <c r="K79" s="250">
        <v>0</v>
      </c>
      <c r="L79" s="250">
        <v>0</v>
      </c>
      <c r="M79" s="250">
        <v>0</v>
      </c>
      <c r="N79" s="250">
        <v>16496.041284403698</v>
      </c>
      <c r="O79" s="160"/>
      <c r="P79" s="245"/>
      <c r="Q79" s="245"/>
      <c r="R79" s="175"/>
      <c r="S79" s="175"/>
      <c r="T79" s="245"/>
      <c r="U79" s="245"/>
      <c r="V79" s="246"/>
      <c r="W79" s="248"/>
      <c r="X79" s="248"/>
      <c r="Y79" s="248"/>
      <c r="Z79" s="248"/>
      <c r="AA79" s="248"/>
      <c r="AB79" s="248"/>
    </row>
    <row r="80" spans="1:33" s="151" customFormat="1" ht="12" x14ac:dyDescent="0.25">
      <c r="A80" s="209"/>
      <c r="F80" s="149"/>
      <c r="G80" s="149"/>
      <c r="H80" s="149"/>
      <c r="I80" s="149"/>
      <c r="J80" s="149"/>
      <c r="K80" s="149"/>
      <c r="L80" s="160"/>
      <c r="M80" s="160"/>
      <c r="N80" s="160"/>
      <c r="O80" s="160"/>
      <c r="P80" s="245"/>
      <c r="Q80" s="245"/>
      <c r="R80" s="245"/>
      <c r="S80" s="175"/>
      <c r="T80" s="245"/>
      <c r="U80" s="245"/>
      <c r="V80" s="246"/>
      <c r="W80" s="248"/>
      <c r="X80" s="248"/>
      <c r="Y80" s="248"/>
      <c r="Z80" s="248"/>
      <c r="AA80" s="248"/>
      <c r="AB80" s="248"/>
    </row>
    <row r="81" spans="1:34" s="151" customFormat="1" ht="12" customHeight="1" x14ac:dyDescent="0.25">
      <c r="A81" s="361"/>
      <c r="B81" s="362"/>
      <c r="C81" s="362"/>
      <c r="D81" s="362"/>
      <c r="E81" s="362"/>
      <c r="F81" s="362"/>
      <c r="G81" s="362"/>
      <c r="H81" s="362"/>
      <c r="I81" s="362"/>
      <c r="J81" s="362"/>
      <c r="K81" s="362"/>
      <c r="L81" s="362"/>
      <c r="M81" s="362"/>
      <c r="N81" s="362"/>
      <c r="O81" s="362"/>
      <c r="P81" s="362"/>
      <c r="Q81" s="362"/>
      <c r="R81" s="362"/>
      <c r="S81" s="362"/>
      <c r="T81" s="362"/>
      <c r="U81" s="362"/>
      <c r="V81" s="363"/>
    </row>
    <row r="82" spans="1:34" s="151" customFormat="1" ht="12" x14ac:dyDescent="0.25">
      <c r="A82" s="209"/>
      <c r="F82" s="149"/>
      <c r="G82" s="149"/>
      <c r="H82" s="149"/>
      <c r="I82" s="149"/>
      <c r="J82" s="149"/>
      <c r="K82" s="149"/>
      <c r="L82" s="160"/>
      <c r="M82" s="160"/>
      <c r="N82" s="160"/>
      <c r="O82" s="160"/>
      <c r="P82" s="160"/>
      <c r="Q82" s="160"/>
      <c r="R82" s="160"/>
      <c r="S82" s="160"/>
      <c r="T82" s="160"/>
      <c r="U82" s="160"/>
      <c r="V82" s="169"/>
      <c r="AA82" s="193"/>
      <c r="AB82" s="193"/>
      <c r="AC82" s="193"/>
      <c r="AD82" s="193"/>
      <c r="AE82" s="193"/>
      <c r="AF82" s="193"/>
      <c r="AG82" s="193"/>
    </row>
    <row r="83" spans="1:34" s="151" customFormat="1" ht="24.75" customHeight="1" x14ac:dyDescent="0.25">
      <c r="A83" s="360" t="s">
        <v>842</v>
      </c>
      <c r="B83" s="359"/>
      <c r="C83" s="359"/>
      <c r="D83" s="359"/>
      <c r="E83" s="359"/>
      <c r="F83" s="359"/>
      <c r="G83" s="359"/>
      <c r="H83" s="359"/>
      <c r="I83" s="359"/>
      <c r="J83" s="359"/>
      <c r="K83" s="359"/>
      <c r="L83" s="359"/>
      <c r="M83" s="359"/>
      <c r="N83" s="359"/>
      <c r="O83" s="160"/>
      <c r="P83" s="160"/>
      <c r="Q83" s="221"/>
      <c r="R83" s="221"/>
      <c r="S83" s="221"/>
      <c r="T83" s="221"/>
      <c r="U83" s="221"/>
      <c r="V83" s="239"/>
      <c r="W83" s="193"/>
      <c r="X83" s="193"/>
      <c r="Y83" s="193"/>
      <c r="Z83" s="193"/>
      <c r="AA83" s="193"/>
      <c r="AB83" s="193"/>
    </row>
    <row r="84" spans="1:34" s="151" customFormat="1" ht="12" x14ac:dyDescent="0.25">
      <c r="A84" s="12" t="s">
        <v>808</v>
      </c>
      <c r="B84" s="12" t="s">
        <v>809</v>
      </c>
      <c r="C84" s="12" t="s">
        <v>810</v>
      </c>
      <c r="D84" s="12" t="s">
        <v>811</v>
      </c>
      <c r="E84" s="12" t="s">
        <v>812</v>
      </c>
      <c r="F84" s="12" t="s">
        <v>813</v>
      </c>
      <c r="G84" s="12" t="s">
        <v>814</v>
      </c>
      <c r="H84" s="12" t="s">
        <v>815</v>
      </c>
      <c r="I84" s="12" t="s">
        <v>816</v>
      </c>
      <c r="J84" s="12" t="s">
        <v>817</v>
      </c>
      <c r="K84" s="12" t="s">
        <v>818</v>
      </c>
      <c r="L84" s="12" t="s">
        <v>819</v>
      </c>
      <c r="M84" s="12" t="s">
        <v>820</v>
      </c>
      <c r="N84" s="12" t="s">
        <v>838</v>
      </c>
      <c r="O84" s="160"/>
      <c r="P84" s="221"/>
      <c r="Q84" s="221"/>
      <c r="R84" s="221"/>
      <c r="S84" s="221"/>
      <c r="T84" s="221"/>
      <c r="U84" s="221"/>
      <c r="V84" s="239"/>
      <c r="W84" s="193"/>
      <c r="X84" s="193"/>
      <c r="Y84" s="193"/>
      <c r="Z84" s="193"/>
      <c r="AA84" s="193"/>
      <c r="AB84" s="193"/>
      <c r="AC84" s="248"/>
      <c r="AD84" s="248"/>
      <c r="AE84" s="248"/>
      <c r="AF84" s="248"/>
      <c r="AG84" s="248"/>
      <c r="AH84" s="248"/>
    </row>
    <row r="85" spans="1:34" s="151" customFormat="1" ht="12.75" customHeight="1" x14ac:dyDescent="0.25">
      <c r="A85" s="240" t="s">
        <v>839</v>
      </c>
      <c r="B85" s="254">
        <v>43.196851094111402</v>
      </c>
      <c r="C85" s="255">
        <v>40.704194102490703</v>
      </c>
      <c r="D85" s="256">
        <v>44.546650952661601</v>
      </c>
      <c r="E85" s="255">
        <v>43.284116532876297</v>
      </c>
      <c r="F85" s="256">
        <v>34.670574336604901</v>
      </c>
      <c r="G85" s="255">
        <v>35.518401682439503</v>
      </c>
      <c r="H85" s="255">
        <v>35.6424164350125</v>
      </c>
      <c r="I85" s="256">
        <v>32.987591652566302</v>
      </c>
      <c r="J85" s="255">
        <v>0</v>
      </c>
      <c r="K85" s="256">
        <v>0</v>
      </c>
      <c r="L85" s="256">
        <v>0</v>
      </c>
      <c r="M85" s="255">
        <v>0</v>
      </c>
      <c r="N85" s="256">
        <v>39.554904974983103</v>
      </c>
      <c r="O85" s="160"/>
      <c r="P85" s="160"/>
      <c r="Q85" s="221"/>
      <c r="R85" s="221"/>
      <c r="S85" s="221"/>
      <c r="T85" s="221"/>
      <c r="U85" s="221"/>
      <c r="V85" s="239"/>
      <c r="W85" s="193"/>
      <c r="X85" s="193"/>
      <c r="Y85" s="193"/>
      <c r="Z85" s="193"/>
      <c r="AA85" s="193"/>
      <c r="AB85" s="193"/>
      <c r="AC85" s="248"/>
      <c r="AD85" s="248"/>
      <c r="AE85" s="248"/>
      <c r="AF85" s="248"/>
      <c r="AG85" s="248"/>
      <c r="AH85" s="248"/>
    </row>
    <row r="86" spans="1:34" s="151" customFormat="1" ht="12" x14ac:dyDescent="0.25">
      <c r="A86" s="249" t="s">
        <v>821</v>
      </c>
      <c r="B86" s="257">
        <v>27.047970479704802</v>
      </c>
      <c r="C86" s="258">
        <v>36.719480519480499</v>
      </c>
      <c r="D86" s="258">
        <v>31.381481481481501</v>
      </c>
      <c r="E86" s="258">
        <v>36.934550989345503</v>
      </c>
      <c r="F86" s="258">
        <v>40.758998435054799</v>
      </c>
      <c r="G86" s="258">
        <v>37.885608856088602</v>
      </c>
      <c r="H86" s="258">
        <v>45.698879551820703</v>
      </c>
      <c r="I86" s="258">
        <v>41.970238095238102</v>
      </c>
      <c r="J86" s="258">
        <v>0</v>
      </c>
      <c r="K86" s="258">
        <v>0</v>
      </c>
      <c r="L86" s="258">
        <v>0</v>
      </c>
      <c r="M86" s="258">
        <v>0</v>
      </c>
      <c r="N86" s="258">
        <v>36.492384843982201</v>
      </c>
      <c r="O86" s="160"/>
      <c r="P86" s="160"/>
      <c r="Q86" s="160"/>
      <c r="R86" s="221"/>
      <c r="S86" s="221"/>
      <c r="T86" s="221"/>
      <c r="U86" s="221"/>
      <c r="V86" s="239"/>
      <c r="W86" s="193"/>
      <c r="X86" s="193"/>
      <c r="Y86" s="193"/>
      <c r="Z86" s="193"/>
      <c r="AA86" s="248"/>
      <c r="AB86" s="248"/>
      <c r="AC86" s="194"/>
      <c r="AD86" s="248"/>
      <c r="AE86" s="248"/>
      <c r="AF86" s="248"/>
      <c r="AH86" s="248"/>
    </row>
    <row r="87" spans="1:34" s="151" customFormat="1" ht="12" x14ac:dyDescent="0.25">
      <c r="A87" s="251" t="s">
        <v>822</v>
      </c>
      <c r="B87" s="257">
        <v>44.0208333333333</v>
      </c>
      <c r="C87" s="258">
        <v>51.6137566137566</v>
      </c>
      <c r="D87" s="258">
        <v>47.018181818181802</v>
      </c>
      <c r="E87" s="258">
        <v>63.044444444444402</v>
      </c>
      <c r="F87" s="258">
        <v>49.517766497461899</v>
      </c>
      <c r="G87" s="258">
        <v>53.4765625</v>
      </c>
      <c r="H87" s="258">
        <v>61.65</v>
      </c>
      <c r="I87" s="258">
        <v>63.704545454545404</v>
      </c>
      <c r="J87" s="258">
        <v>0</v>
      </c>
      <c r="K87" s="258">
        <v>0</v>
      </c>
      <c r="L87" s="258">
        <v>0</v>
      </c>
      <c r="M87" s="258">
        <v>0</v>
      </c>
      <c r="N87" s="258">
        <v>53.066545674531099</v>
      </c>
      <c r="O87" s="160"/>
      <c r="P87" s="160"/>
      <c r="Q87" s="221"/>
      <c r="R87" s="221"/>
      <c r="S87" s="221"/>
      <c r="T87" s="221"/>
      <c r="U87" s="221"/>
      <c r="V87" s="239"/>
      <c r="W87" s="193"/>
      <c r="X87" s="193"/>
      <c r="AA87" s="248"/>
      <c r="AB87" s="248"/>
      <c r="AC87" s="248"/>
      <c r="AD87" s="248"/>
      <c r="AE87" s="248"/>
      <c r="AF87" s="248"/>
      <c r="AG87" s="248"/>
      <c r="AH87" s="248"/>
    </row>
    <row r="88" spans="1:34" s="151" customFormat="1" ht="12" x14ac:dyDescent="0.25">
      <c r="A88" s="251" t="s">
        <v>824</v>
      </c>
      <c r="B88" s="257">
        <v>44.463905441047203</v>
      </c>
      <c r="C88" s="258">
        <v>40.781526166141497</v>
      </c>
      <c r="D88" s="258">
        <v>45.058936745734499</v>
      </c>
      <c r="E88" s="258">
        <v>43.257226849583503</v>
      </c>
      <c r="F88" s="258">
        <v>34.000295043272999</v>
      </c>
      <c r="G88" s="258">
        <v>35.086435289442299</v>
      </c>
      <c r="H88" s="258">
        <v>34.7085052479189</v>
      </c>
      <c r="I88" s="258">
        <v>32.129574085183002</v>
      </c>
      <c r="J88" s="258">
        <v>0</v>
      </c>
      <c r="K88" s="258">
        <v>0</v>
      </c>
      <c r="L88" s="258">
        <v>0</v>
      </c>
      <c r="M88" s="258">
        <v>0</v>
      </c>
      <c r="N88" s="258">
        <v>39.493427555892097</v>
      </c>
      <c r="O88" s="160"/>
      <c r="P88" s="221"/>
      <c r="Q88" s="221"/>
      <c r="R88" s="221"/>
      <c r="S88" s="221"/>
      <c r="T88" s="221"/>
      <c r="U88" s="221"/>
      <c r="V88" s="239"/>
      <c r="W88" s="193"/>
      <c r="X88" s="193"/>
      <c r="Y88" s="193"/>
      <c r="Z88" s="193"/>
    </row>
    <row r="89" spans="1:34" s="151" customFormat="1" ht="12" x14ac:dyDescent="0.25">
      <c r="A89" s="240" t="s">
        <v>840</v>
      </c>
      <c r="B89" s="254">
        <v>33.842497515733697</v>
      </c>
      <c r="C89" s="255">
        <v>34.435435435435402</v>
      </c>
      <c r="D89" s="256">
        <v>38.928571428571402</v>
      </c>
      <c r="E89" s="255">
        <v>38.7631493506493</v>
      </c>
      <c r="F89" s="256">
        <v>40.037753959366498</v>
      </c>
      <c r="G89" s="255">
        <v>38.210122300286201</v>
      </c>
      <c r="H89" s="255">
        <v>39.777730253778103</v>
      </c>
      <c r="I89" s="256">
        <v>33.3472075869336</v>
      </c>
      <c r="J89" s="255">
        <v>0</v>
      </c>
      <c r="K89" s="256">
        <v>0</v>
      </c>
      <c r="L89" s="256">
        <v>0</v>
      </c>
      <c r="M89" s="255">
        <v>0</v>
      </c>
      <c r="N89" s="256">
        <v>37.593973721890002</v>
      </c>
      <c r="O89" s="160"/>
      <c r="P89" s="221"/>
      <c r="Q89" s="221"/>
      <c r="R89" s="245"/>
      <c r="S89" s="245"/>
      <c r="T89" s="245"/>
      <c r="U89" s="245"/>
      <c r="V89" s="169"/>
      <c r="Z89" s="193"/>
      <c r="AA89" s="193"/>
      <c r="AB89" s="193"/>
      <c r="AC89" s="193"/>
      <c r="AD89" s="193"/>
      <c r="AE89" s="193"/>
      <c r="AF89" s="193"/>
    </row>
    <row r="90" spans="1:34" s="151" customFormat="1" ht="12" x14ac:dyDescent="0.25">
      <c r="A90" s="249" t="s">
        <v>821</v>
      </c>
      <c r="B90" s="257">
        <v>41.042966611932101</v>
      </c>
      <c r="C90" s="258">
        <v>41.995153473344097</v>
      </c>
      <c r="D90" s="258">
        <v>45.778819635962499</v>
      </c>
      <c r="E90" s="258">
        <v>46.361316872427999</v>
      </c>
      <c r="F90" s="258">
        <v>48.517564402810301</v>
      </c>
      <c r="G90" s="258">
        <v>44.199327165685403</v>
      </c>
      <c r="H90" s="258">
        <v>47.478009259259302</v>
      </c>
      <c r="I90" s="258">
        <v>39.417517006802697</v>
      </c>
      <c r="J90" s="258">
        <v>0</v>
      </c>
      <c r="K90" s="258">
        <v>0</v>
      </c>
      <c r="L90" s="258">
        <v>0</v>
      </c>
      <c r="M90" s="258">
        <v>0</v>
      </c>
      <c r="N90" s="258">
        <v>44.861383726595697</v>
      </c>
      <c r="O90" s="160"/>
      <c r="P90" s="221"/>
      <c r="Q90" s="221"/>
      <c r="R90" s="221"/>
      <c r="S90" s="221"/>
      <c r="T90" s="221"/>
      <c r="U90" s="245"/>
      <c r="V90" s="239"/>
      <c r="W90" s="193"/>
      <c r="X90" s="193"/>
      <c r="Y90" s="193"/>
      <c r="Z90" s="193"/>
      <c r="AA90" s="193"/>
      <c r="AB90" s="193"/>
      <c r="AC90" s="193"/>
    </row>
    <row r="91" spans="1:34" s="151" customFormat="1" ht="12" customHeight="1" x14ac:dyDescent="0.25">
      <c r="A91" s="251" t="s">
        <v>822</v>
      </c>
      <c r="B91" s="257">
        <v>29.2</v>
      </c>
      <c r="C91" s="258">
        <v>30.444664031620601</v>
      </c>
      <c r="D91" s="258">
        <v>37.527950310559</v>
      </c>
      <c r="E91" s="258">
        <v>39.364418938306997</v>
      </c>
      <c r="F91" s="258">
        <v>37.827662721893503</v>
      </c>
      <c r="G91" s="258">
        <v>35.599126160567998</v>
      </c>
      <c r="H91" s="258">
        <v>36.616994292961301</v>
      </c>
      <c r="I91" s="258">
        <v>32.621951219512198</v>
      </c>
      <c r="J91" s="258">
        <v>0</v>
      </c>
      <c r="K91" s="258">
        <v>0</v>
      </c>
      <c r="L91" s="258">
        <v>0</v>
      </c>
      <c r="M91" s="258">
        <v>0</v>
      </c>
      <c r="N91" s="258">
        <v>35.153995023500102</v>
      </c>
      <c r="O91" s="160"/>
      <c r="P91" s="221"/>
      <c r="Q91" s="221"/>
      <c r="R91" s="245"/>
      <c r="S91" s="245"/>
      <c r="T91" s="245"/>
      <c r="U91" s="245"/>
      <c r="V91" s="239"/>
      <c r="W91" s="193"/>
      <c r="X91" s="193"/>
      <c r="Y91" s="193"/>
      <c r="Z91" s="193"/>
      <c r="AA91" s="193"/>
      <c r="AB91" s="193"/>
    </row>
    <row r="92" spans="1:34" s="151" customFormat="1" ht="12" x14ac:dyDescent="0.25">
      <c r="A92" s="251" t="s">
        <v>824</v>
      </c>
      <c r="B92" s="257">
        <v>14.8740601503759</v>
      </c>
      <c r="C92" s="258">
        <v>14.326940639269401</v>
      </c>
      <c r="D92" s="258">
        <v>17.059443911792901</v>
      </c>
      <c r="E92" s="258">
        <v>13.309545049063299</v>
      </c>
      <c r="F92" s="258">
        <v>12.007575757575699</v>
      </c>
      <c r="G92" s="258">
        <v>16.641492265696101</v>
      </c>
      <c r="H92" s="258">
        <v>14.4592658907789</v>
      </c>
      <c r="I92" s="258">
        <v>11.419871794871799</v>
      </c>
      <c r="J92" s="258">
        <v>0</v>
      </c>
      <c r="K92" s="258">
        <v>0</v>
      </c>
      <c r="L92" s="258">
        <v>0</v>
      </c>
      <c r="M92" s="258">
        <v>0</v>
      </c>
      <c r="N92" s="258">
        <v>14.532692550904301</v>
      </c>
      <c r="O92" s="160"/>
      <c r="P92" s="221"/>
      <c r="Q92" s="221"/>
      <c r="R92" s="221"/>
      <c r="S92" s="221"/>
      <c r="T92" s="221"/>
      <c r="U92" s="221"/>
      <c r="V92" s="239"/>
      <c r="W92" s="193"/>
      <c r="X92" s="193"/>
      <c r="Y92" s="193"/>
      <c r="Z92" s="193"/>
      <c r="AA92" s="193"/>
      <c r="AB92" s="193"/>
    </row>
    <row r="93" spans="1:34" s="151" customFormat="1" ht="12" x14ac:dyDescent="0.25">
      <c r="A93" s="240" t="s">
        <v>841</v>
      </c>
      <c r="B93" s="254">
        <v>39.928240740740698</v>
      </c>
      <c r="C93" s="255">
        <v>38.750283265185502</v>
      </c>
      <c r="D93" s="256">
        <v>43.248734989804397</v>
      </c>
      <c r="E93" s="255">
        <v>41.6693917782803</v>
      </c>
      <c r="F93" s="256">
        <v>36.614952187771699</v>
      </c>
      <c r="G93" s="255">
        <v>36.385737643063798</v>
      </c>
      <c r="H93" s="255">
        <v>36.975187244405603</v>
      </c>
      <c r="I93" s="256">
        <v>33.112968405584098</v>
      </c>
      <c r="J93" s="255">
        <v>0</v>
      </c>
      <c r="K93" s="256">
        <v>0</v>
      </c>
      <c r="L93" s="256">
        <v>0</v>
      </c>
      <c r="M93" s="255">
        <v>0</v>
      </c>
      <c r="N93" s="256">
        <v>38.932483642220802</v>
      </c>
      <c r="O93" s="160"/>
      <c r="P93" s="160"/>
      <c r="Q93" s="160"/>
      <c r="R93" s="160"/>
      <c r="S93" s="160"/>
      <c r="T93" s="160"/>
      <c r="U93" s="160"/>
      <c r="V93" s="169"/>
    </row>
    <row r="94" spans="1:34" s="151" customFormat="1" ht="12" x14ac:dyDescent="0.25">
      <c r="A94" s="249" t="s">
        <v>821</v>
      </c>
      <c r="B94" s="257">
        <v>38.495858518021002</v>
      </c>
      <c r="C94" s="258">
        <v>41.089206066012501</v>
      </c>
      <c r="D94" s="258">
        <v>43.149909828674502</v>
      </c>
      <c r="E94" s="258">
        <v>44.921664342166402</v>
      </c>
      <c r="F94" s="258">
        <v>47.411423471664399</v>
      </c>
      <c r="G94" s="258">
        <v>43.277608188184601</v>
      </c>
      <c r="H94" s="258">
        <v>47.225665474771503</v>
      </c>
      <c r="I94" s="258">
        <v>39.736607142857103</v>
      </c>
      <c r="J94" s="258">
        <v>0</v>
      </c>
      <c r="K94" s="258">
        <v>0</v>
      </c>
      <c r="L94" s="258">
        <v>0</v>
      </c>
      <c r="M94" s="258">
        <v>0</v>
      </c>
      <c r="N94" s="258">
        <v>43.540711647810497</v>
      </c>
      <c r="O94" s="160"/>
      <c r="P94" s="160"/>
      <c r="Q94" s="160"/>
      <c r="R94" s="160"/>
      <c r="S94" s="160"/>
      <c r="T94" s="160"/>
      <c r="U94" s="160"/>
      <c r="V94" s="169"/>
    </row>
    <row r="95" spans="1:34" s="151" customFormat="1" ht="12" x14ac:dyDescent="0.25">
      <c r="A95" s="251" t="s">
        <v>822</v>
      </c>
      <c r="B95" s="257">
        <v>31.0820105820106</v>
      </c>
      <c r="C95" s="258">
        <v>32.788517867604</v>
      </c>
      <c r="D95" s="258">
        <v>39.2883642495784</v>
      </c>
      <c r="E95" s="258">
        <v>42.655342804200103</v>
      </c>
      <c r="F95" s="258">
        <v>39.3143963847644</v>
      </c>
      <c r="G95" s="258">
        <v>37.792045999041697</v>
      </c>
      <c r="H95" s="258">
        <v>39.681691708402901</v>
      </c>
      <c r="I95" s="258">
        <v>35.634361233480199</v>
      </c>
      <c r="J95" s="258">
        <v>0</v>
      </c>
      <c r="K95" s="258">
        <v>0</v>
      </c>
      <c r="L95" s="258">
        <v>0</v>
      </c>
      <c r="M95" s="258">
        <v>0</v>
      </c>
      <c r="N95" s="258">
        <v>37.521992962252099</v>
      </c>
      <c r="O95" s="160"/>
      <c r="P95" s="160"/>
      <c r="Q95" s="160"/>
      <c r="R95" s="160"/>
      <c r="S95" s="160"/>
      <c r="T95" s="160"/>
      <c r="U95" s="160"/>
      <c r="V95" s="169"/>
    </row>
    <row r="96" spans="1:34" s="151" customFormat="1" ht="12" x14ac:dyDescent="0.25">
      <c r="A96" s="251" t="s">
        <v>824</v>
      </c>
      <c r="B96" s="257">
        <v>41.677993097955898</v>
      </c>
      <c r="C96" s="258">
        <v>38.728239296852799</v>
      </c>
      <c r="D96" s="258">
        <v>43.617999703952201</v>
      </c>
      <c r="E96" s="258">
        <v>40.2931308493731</v>
      </c>
      <c r="F96" s="258">
        <v>31.931129722024199</v>
      </c>
      <c r="G96" s="258">
        <v>33.834907698956599</v>
      </c>
      <c r="H96" s="258">
        <v>33.193744977230097</v>
      </c>
      <c r="I96" s="258">
        <v>30.3573779484366</v>
      </c>
      <c r="J96" s="258">
        <v>0</v>
      </c>
      <c r="K96" s="258">
        <v>0</v>
      </c>
      <c r="L96" s="258">
        <v>0</v>
      </c>
      <c r="M96" s="258">
        <v>0</v>
      </c>
      <c r="N96" s="258">
        <v>37.577285657420802</v>
      </c>
      <c r="O96" s="160"/>
      <c r="P96" s="160"/>
      <c r="Q96" s="160"/>
      <c r="R96" s="160"/>
      <c r="S96" s="160"/>
      <c r="T96" s="160"/>
      <c r="U96" s="160"/>
      <c r="V96" s="169"/>
    </row>
    <row r="97" spans="1:33" s="151" customFormat="1" ht="12" x14ac:dyDescent="0.25">
      <c r="A97" s="209"/>
      <c r="F97" s="149"/>
      <c r="G97" s="149"/>
      <c r="H97" s="149"/>
      <c r="I97" s="149"/>
      <c r="J97" s="149"/>
      <c r="K97" s="149"/>
      <c r="L97" s="160"/>
      <c r="M97" s="160"/>
      <c r="N97" s="160"/>
      <c r="O97" s="160"/>
      <c r="P97" s="160"/>
      <c r="Q97" s="160"/>
      <c r="R97" s="160"/>
      <c r="S97" s="160"/>
      <c r="T97" s="160"/>
      <c r="U97" s="160"/>
      <c r="V97" s="169"/>
    </row>
    <row r="98" spans="1:33" s="151" customFormat="1" ht="12" x14ac:dyDescent="0.25">
      <c r="A98" s="361"/>
      <c r="B98" s="362"/>
      <c r="C98" s="362"/>
      <c r="D98" s="362"/>
      <c r="E98" s="362"/>
      <c r="F98" s="362"/>
      <c r="G98" s="362"/>
      <c r="H98" s="362"/>
      <c r="I98" s="362"/>
      <c r="J98" s="362"/>
      <c r="K98" s="362"/>
      <c r="L98" s="362"/>
      <c r="M98" s="362"/>
      <c r="N98" s="362"/>
      <c r="O98" s="362"/>
      <c r="P98" s="362"/>
      <c r="Q98" s="362"/>
      <c r="R98" s="362"/>
      <c r="S98" s="362"/>
      <c r="T98" s="362"/>
      <c r="U98" s="362"/>
      <c r="V98" s="363"/>
    </row>
    <row r="99" spans="1:33" s="151" customFormat="1" ht="12" x14ac:dyDescent="0.25">
      <c r="A99" s="209"/>
      <c r="F99" s="149"/>
      <c r="G99" s="149"/>
      <c r="H99" s="149"/>
      <c r="I99" s="149"/>
      <c r="J99" s="149"/>
      <c r="K99" s="149"/>
      <c r="L99" s="160"/>
      <c r="M99" s="160"/>
      <c r="N99" s="160"/>
      <c r="O99" s="160"/>
      <c r="P99" s="160"/>
      <c r="Q99" s="160"/>
      <c r="R99" s="160"/>
      <c r="S99" s="221"/>
      <c r="T99" s="221"/>
      <c r="U99" s="221"/>
      <c r="V99" s="239"/>
    </row>
    <row r="100" spans="1:33" s="149" customFormat="1" ht="24.75" customHeight="1" x14ac:dyDescent="0.25">
      <c r="A100" s="364" t="s">
        <v>843</v>
      </c>
      <c r="B100" s="365"/>
      <c r="C100" s="365"/>
      <c r="D100" s="365"/>
      <c r="E100" s="365"/>
      <c r="F100" s="365"/>
      <c r="G100" s="365"/>
      <c r="H100" s="365"/>
      <c r="I100" s="365"/>
      <c r="J100" s="365"/>
      <c r="K100" s="365"/>
      <c r="L100" s="365"/>
      <c r="M100" s="365"/>
      <c r="N100" s="365"/>
      <c r="O100" s="160"/>
      <c r="P100" s="221"/>
      <c r="Q100" s="221"/>
      <c r="R100" s="221"/>
      <c r="S100" s="221"/>
      <c r="T100" s="221"/>
      <c r="U100" s="221"/>
      <c r="V100" s="239"/>
      <c r="W100" s="214"/>
      <c r="X100" s="214"/>
      <c r="Y100" s="214"/>
      <c r="Z100" s="214"/>
      <c r="AA100" s="214"/>
      <c r="AB100" s="214"/>
    </row>
    <row r="101" spans="1:33" s="151" customFormat="1" ht="12" x14ac:dyDescent="0.25">
      <c r="A101" s="166" t="s">
        <v>828</v>
      </c>
      <c r="B101" s="12" t="s">
        <v>809</v>
      </c>
      <c r="C101" s="12" t="s">
        <v>810</v>
      </c>
      <c r="D101" s="12" t="s">
        <v>811</v>
      </c>
      <c r="E101" s="12" t="s">
        <v>812</v>
      </c>
      <c r="F101" s="12" t="s">
        <v>813</v>
      </c>
      <c r="G101" s="12" t="s">
        <v>814</v>
      </c>
      <c r="H101" s="12" t="s">
        <v>815</v>
      </c>
      <c r="I101" s="12" t="s">
        <v>816</v>
      </c>
      <c r="J101" s="12" t="s">
        <v>817</v>
      </c>
      <c r="K101" s="12" t="s">
        <v>818</v>
      </c>
      <c r="L101" s="12" t="s">
        <v>819</v>
      </c>
      <c r="M101" s="12" t="s">
        <v>820</v>
      </c>
      <c r="N101" s="12" t="s">
        <v>838</v>
      </c>
      <c r="O101" s="160"/>
      <c r="P101" s="245"/>
      <c r="Q101" s="221"/>
      <c r="R101" s="221"/>
      <c r="S101" s="221"/>
      <c r="T101" s="221"/>
      <c r="U101" s="221"/>
      <c r="V101" s="239"/>
      <c r="W101" s="193"/>
      <c r="X101" s="193"/>
      <c r="Y101" s="193"/>
      <c r="Z101" s="193"/>
      <c r="AA101" s="193"/>
      <c r="AB101" s="193"/>
      <c r="AC101" s="193"/>
      <c r="AD101" s="193"/>
      <c r="AE101" s="193"/>
      <c r="AF101" s="193"/>
    </row>
    <row r="102" spans="1:33" s="151" customFormat="1" ht="12.75" customHeight="1" thickBot="1" x14ac:dyDescent="0.3">
      <c r="A102" s="171" t="s">
        <v>0</v>
      </c>
      <c r="B102" s="241">
        <v>28827.322580645199</v>
      </c>
      <c r="C102" s="242">
        <v>30277.8</v>
      </c>
      <c r="D102" s="243">
        <v>24629.838709677399</v>
      </c>
      <c r="E102" s="242">
        <v>22173.3548387097</v>
      </c>
      <c r="F102" s="243">
        <v>26737.071428571398</v>
      </c>
      <c r="G102" s="242">
        <v>27688</v>
      </c>
      <c r="H102" s="242">
        <v>25279</v>
      </c>
      <c r="I102" s="243">
        <v>22084</v>
      </c>
      <c r="J102" s="242">
        <v>0</v>
      </c>
      <c r="K102" s="243">
        <v>0</v>
      </c>
      <c r="L102" s="243">
        <v>0</v>
      </c>
      <c r="M102" s="242">
        <v>0</v>
      </c>
      <c r="N102" s="241">
        <v>26379.449541284401</v>
      </c>
      <c r="O102" s="160"/>
      <c r="P102" s="245"/>
      <c r="Q102" s="245"/>
      <c r="R102" s="245"/>
      <c r="S102" s="245"/>
      <c r="T102" s="175"/>
      <c r="U102" s="245"/>
      <c r="V102" s="246"/>
      <c r="W102" s="248"/>
      <c r="X102" s="248"/>
      <c r="Y102" s="248"/>
      <c r="Z102" s="248"/>
      <c r="AA102" s="248"/>
      <c r="AB102" s="248"/>
    </row>
    <row r="103" spans="1:33" s="151" customFormat="1" ht="12.6" thickTop="1" x14ac:dyDescent="0.25">
      <c r="A103" s="177" t="s">
        <v>793</v>
      </c>
      <c r="B103" s="207">
        <v>0</v>
      </c>
      <c r="C103" s="250">
        <v>0</v>
      </c>
      <c r="D103" s="250">
        <v>0</v>
      </c>
      <c r="E103" s="250">
        <v>0</v>
      </c>
      <c r="F103" s="250">
        <v>0</v>
      </c>
      <c r="G103" s="250">
        <v>0</v>
      </c>
      <c r="H103" s="250">
        <v>0</v>
      </c>
      <c r="I103" s="250">
        <v>0</v>
      </c>
      <c r="J103" s="250">
        <v>0</v>
      </c>
      <c r="K103" s="250">
        <v>0</v>
      </c>
      <c r="L103" s="250">
        <v>0</v>
      </c>
      <c r="M103" s="250">
        <v>0</v>
      </c>
      <c r="N103" s="250">
        <v>0</v>
      </c>
      <c r="O103" s="160"/>
      <c r="P103" s="245"/>
      <c r="Q103" s="245"/>
      <c r="R103" s="245"/>
      <c r="S103" s="245"/>
      <c r="T103" s="245"/>
      <c r="U103" s="245"/>
      <c r="V103" s="246"/>
      <c r="W103" s="248"/>
      <c r="X103" s="248"/>
      <c r="Y103" s="248"/>
      <c r="Z103" s="248"/>
      <c r="AA103" s="248"/>
      <c r="AB103" s="248"/>
      <c r="AC103" s="248"/>
      <c r="AD103" s="248"/>
      <c r="AE103" s="248"/>
      <c r="AF103" s="248"/>
      <c r="AG103" s="248"/>
    </row>
    <row r="104" spans="1:33" s="151" customFormat="1" ht="12" x14ac:dyDescent="0.25">
      <c r="A104" s="183" t="s">
        <v>794</v>
      </c>
      <c r="B104" s="207">
        <v>28827.322580645199</v>
      </c>
      <c r="C104" s="250">
        <v>30277.8</v>
      </c>
      <c r="D104" s="250">
        <v>24629.838709677399</v>
      </c>
      <c r="E104" s="250">
        <v>22173.3548387097</v>
      </c>
      <c r="F104" s="250">
        <v>26737.071428571398</v>
      </c>
      <c r="G104" s="250">
        <v>27688</v>
      </c>
      <c r="H104" s="250">
        <v>25279</v>
      </c>
      <c r="I104" s="250">
        <v>22084</v>
      </c>
      <c r="J104" s="250">
        <v>0</v>
      </c>
      <c r="K104" s="250">
        <v>0</v>
      </c>
      <c r="L104" s="250">
        <v>0</v>
      </c>
      <c r="M104" s="250">
        <v>0</v>
      </c>
      <c r="N104" s="207">
        <v>26379.449541284401</v>
      </c>
      <c r="O104" s="160"/>
      <c r="P104" s="245"/>
      <c r="Q104" s="245"/>
      <c r="R104" s="245"/>
      <c r="S104" s="245"/>
      <c r="T104" s="245"/>
      <c r="U104" s="245"/>
      <c r="V104" s="246"/>
      <c r="W104" s="248"/>
      <c r="X104" s="248"/>
      <c r="Y104" s="248"/>
      <c r="Z104" s="248"/>
      <c r="AA104" s="193"/>
      <c r="AB104" s="248"/>
      <c r="AF104" s="248"/>
      <c r="AG104" s="248"/>
    </row>
    <row r="105" spans="1:33" s="260" customFormat="1" ht="23.25" customHeight="1" x14ac:dyDescent="0.25">
      <c r="A105" s="209"/>
      <c r="B105" s="151"/>
      <c r="C105" s="151"/>
      <c r="D105" s="151"/>
      <c r="E105" s="151"/>
      <c r="F105" s="149"/>
      <c r="G105" s="149"/>
      <c r="H105" s="149"/>
      <c r="I105" s="149"/>
      <c r="J105" s="149"/>
      <c r="K105" s="149"/>
      <c r="L105" s="160"/>
      <c r="M105" s="160"/>
      <c r="N105" s="160"/>
      <c r="O105" s="160"/>
      <c r="P105" s="245"/>
      <c r="Q105" s="245"/>
      <c r="R105" s="245"/>
      <c r="S105" s="245"/>
      <c r="T105" s="245"/>
      <c r="U105" s="245"/>
      <c r="V105" s="246"/>
      <c r="W105" s="259"/>
      <c r="X105" s="259"/>
      <c r="Y105" s="259"/>
      <c r="Z105" s="259"/>
      <c r="AA105" s="259"/>
      <c r="AB105" s="259"/>
      <c r="AC105" s="259"/>
      <c r="AD105" s="259"/>
      <c r="AE105" s="259"/>
      <c r="AF105" s="259"/>
      <c r="AG105" s="259"/>
    </row>
    <row r="106" spans="1:33" s="151" customFormat="1" ht="12.75" customHeight="1" x14ac:dyDescent="0.25">
      <c r="A106" s="364" t="s">
        <v>844</v>
      </c>
      <c r="B106" s="365"/>
      <c r="C106" s="365"/>
      <c r="D106" s="365"/>
      <c r="E106" s="365"/>
      <c r="F106" s="365"/>
      <c r="G106" s="365"/>
      <c r="H106" s="365"/>
      <c r="I106" s="365"/>
      <c r="J106" s="365"/>
      <c r="K106" s="365"/>
      <c r="L106" s="365"/>
      <c r="M106" s="365"/>
      <c r="N106" s="365"/>
      <c r="O106" s="160"/>
      <c r="P106" s="160"/>
      <c r="Q106" s="245"/>
      <c r="R106" s="245"/>
      <c r="S106" s="221"/>
      <c r="T106" s="221"/>
      <c r="U106" s="221"/>
      <c r="V106" s="246"/>
      <c r="W106" s="248"/>
      <c r="X106" s="248"/>
      <c r="Y106" s="248"/>
      <c r="Z106" s="248"/>
      <c r="AA106" s="248"/>
    </row>
    <row r="107" spans="1:33" s="151" customFormat="1" ht="12.75" customHeight="1" x14ac:dyDescent="0.25">
      <c r="A107" s="166" t="s">
        <v>828</v>
      </c>
      <c r="B107" s="12" t="s">
        <v>809</v>
      </c>
      <c r="C107" s="12" t="s">
        <v>810</v>
      </c>
      <c r="D107" s="12" t="s">
        <v>811</v>
      </c>
      <c r="E107" s="12" t="s">
        <v>812</v>
      </c>
      <c r="F107" s="12" t="s">
        <v>813</v>
      </c>
      <c r="G107" s="12" t="s">
        <v>814</v>
      </c>
      <c r="H107" s="12" t="s">
        <v>815</v>
      </c>
      <c r="I107" s="12" t="s">
        <v>816</v>
      </c>
      <c r="J107" s="12" t="s">
        <v>817</v>
      </c>
      <c r="K107" s="12" t="s">
        <v>818</v>
      </c>
      <c r="L107" s="12" t="s">
        <v>819</v>
      </c>
      <c r="M107" s="12" t="s">
        <v>820</v>
      </c>
      <c r="N107" s="12" t="s">
        <v>838</v>
      </c>
      <c r="O107" s="160"/>
      <c r="P107" s="221"/>
      <c r="Q107" s="221"/>
      <c r="R107" s="221"/>
      <c r="S107" s="221"/>
      <c r="T107" s="221"/>
      <c r="U107" s="221"/>
      <c r="V107" s="239"/>
      <c r="W107" s="193"/>
      <c r="X107" s="193"/>
      <c r="Y107" s="193"/>
      <c r="Z107" s="193"/>
      <c r="AA107" s="193"/>
      <c r="AB107" s="193"/>
      <c r="AC107" s="193"/>
      <c r="AD107" s="193"/>
      <c r="AE107" s="193"/>
      <c r="AF107" s="193"/>
    </row>
    <row r="108" spans="1:33" s="149" customFormat="1" ht="14.25" customHeight="1" thickBot="1" x14ac:dyDescent="0.3">
      <c r="A108" s="171" t="s">
        <v>0</v>
      </c>
      <c r="B108" s="254">
        <v>39.928240740740698</v>
      </c>
      <c r="C108" s="255">
        <v>38.750283265185502</v>
      </c>
      <c r="D108" s="256">
        <v>43.248734989804397</v>
      </c>
      <c r="E108" s="255">
        <v>41.6693917782803</v>
      </c>
      <c r="F108" s="256">
        <v>36.614952187771699</v>
      </c>
      <c r="G108" s="255">
        <v>36.385737643063798</v>
      </c>
      <c r="H108" s="255">
        <v>36.975187244405603</v>
      </c>
      <c r="I108" s="256">
        <v>33.112968405584098</v>
      </c>
      <c r="J108" s="255">
        <v>0</v>
      </c>
      <c r="K108" s="256">
        <v>0</v>
      </c>
      <c r="L108" s="256">
        <v>0</v>
      </c>
      <c r="M108" s="255">
        <v>0</v>
      </c>
      <c r="N108" s="256">
        <v>38.932483642220802</v>
      </c>
      <c r="P108" s="214"/>
      <c r="Q108" s="214"/>
      <c r="R108" s="214"/>
      <c r="S108" s="214"/>
      <c r="T108" s="214"/>
      <c r="U108" s="214"/>
      <c r="V108" s="261"/>
      <c r="W108" s="214"/>
      <c r="X108" s="214"/>
      <c r="Y108" s="214"/>
      <c r="Z108" s="214"/>
      <c r="AA108" s="262"/>
      <c r="AB108" s="214"/>
    </row>
    <row r="109" spans="1:33" s="151" customFormat="1" ht="12.6" thickTop="1" x14ac:dyDescent="0.25">
      <c r="A109" s="177" t="s">
        <v>793</v>
      </c>
      <c r="B109" s="257">
        <v>0</v>
      </c>
      <c r="C109" s="258">
        <v>0</v>
      </c>
      <c r="D109" s="258">
        <v>0</v>
      </c>
      <c r="E109" s="258">
        <v>0</v>
      </c>
      <c r="F109" s="258">
        <v>0</v>
      </c>
      <c r="G109" s="258">
        <v>0</v>
      </c>
      <c r="H109" s="258">
        <v>0</v>
      </c>
      <c r="I109" s="258">
        <v>0</v>
      </c>
      <c r="J109" s="258">
        <v>0</v>
      </c>
      <c r="K109" s="258">
        <v>0</v>
      </c>
      <c r="L109" s="258">
        <v>0</v>
      </c>
      <c r="M109" s="258">
        <v>0</v>
      </c>
      <c r="N109" s="258">
        <v>0</v>
      </c>
      <c r="O109" s="160"/>
      <c r="P109" s="160"/>
      <c r="Q109" s="160"/>
      <c r="R109" s="160"/>
      <c r="S109" s="160"/>
      <c r="T109" s="160"/>
      <c r="U109" s="160"/>
      <c r="V109" s="263"/>
    </row>
    <row r="110" spans="1:33" s="151" customFormat="1" ht="12.75" customHeight="1" x14ac:dyDescent="0.25">
      <c r="A110" s="183" t="s">
        <v>794</v>
      </c>
      <c r="B110" s="257">
        <v>39.928240740740698</v>
      </c>
      <c r="C110" s="258">
        <v>38.750283265185502</v>
      </c>
      <c r="D110" s="258">
        <v>43.248734989804397</v>
      </c>
      <c r="E110" s="258">
        <v>41.6693917782803</v>
      </c>
      <c r="F110" s="258">
        <v>36.614952187771699</v>
      </c>
      <c r="G110" s="258">
        <v>36.385737643063798</v>
      </c>
      <c r="H110" s="258">
        <v>36.975187244405603</v>
      </c>
      <c r="I110" s="258">
        <v>33.112968405584098</v>
      </c>
      <c r="J110" s="258">
        <v>0</v>
      </c>
      <c r="K110" s="258">
        <v>0</v>
      </c>
      <c r="L110" s="258">
        <v>0</v>
      </c>
      <c r="M110" s="258">
        <v>0</v>
      </c>
      <c r="N110" s="258">
        <v>38.932483642220802</v>
      </c>
      <c r="O110" s="160"/>
      <c r="P110" s="160"/>
      <c r="Q110" s="160"/>
      <c r="R110" s="221"/>
      <c r="S110" s="221"/>
      <c r="T110" s="221"/>
      <c r="U110" s="221"/>
      <c r="V110" s="264"/>
      <c r="W110" s="193"/>
      <c r="X110" s="193"/>
      <c r="Y110" s="193"/>
      <c r="Z110" s="193"/>
      <c r="AA110" s="193"/>
      <c r="AB110" s="193"/>
      <c r="AC110" s="193"/>
    </row>
    <row r="111" spans="1:33" s="151" customFormat="1" ht="12.75" customHeight="1" x14ac:dyDescent="0.25">
      <c r="A111" s="185"/>
      <c r="B111" s="265"/>
      <c r="C111" s="265"/>
      <c r="D111" s="265"/>
      <c r="E111" s="265"/>
      <c r="F111" s="265"/>
      <c r="G111" s="265"/>
      <c r="H111" s="265"/>
      <c r="I111" s="265"/>
      <c r="J111" s="265"/>
      <c r="K111" s="265"/>
      <c r="L111" s="265"/>
      <c r="M111" s="265"/>
      <c r="N111" s="265"/>
      <c r="O111" s="160"/>
      <c r="P111" s="160"/>
      <c r="Q111" s="160"/>
      <c r="R111" s="160"/>
      <c r="S111" s="160"/>
      <c r="T111" s="160"/>
      <c r="U111" s="160"/>
      <c r="V111" s="263"/>
    </row>
    <row r="112" spans="1:33" s="151" customFormat="1" ht="12" x14ac:dyDescent="0.25">
      <c r="A112" s="364" t="s">
        <v>845</v>
      </c>
      <c r="B112" s="365"/>
      <c r="C112" s="365"/>
      <c r="D112" s="365"/>
      <c r="E112" s="365"/>
      <c r="F112" s="365"/>
      <c r="G112" s="365"/>
      <c r="H112" s="365"/>
      <c r="I112" s="365"/>
      <c r="J112" s="365"/>
      <c r="K112" s="365"/>
      <c r="L112" s="365"/>
      <c r="M112" s="365"/>
      <c r="N112" s="365"/>
      <c r="O112" s="160"/>
      <c r="P112" s="160"/>
      <c r="Q112" s="160"/>
      <c r="R112" s="221"/>
      <c r="S112" s="221"/>
      <c r="T112" s="221"/>
      <c r="U112" s="221"/>
      <c r="V112" s="264"/>
      <c r="W112" s="193"/>
      <c r="X112" s="193"/>
      <c r="Y112" s="193"/>
      <c r="Z112" s="193"/>
      <c r="AA112" s="193"/>
      <c r="AB112" s="193"/>
      <c r="AC112" s="193"/>
    </row>
    <row r="113" spans="1:29" s="151" customFormat="1" ht="12" x14ac:dyDescent="0.25">
      <c r="A113" s="166" t="s">
        <v>846</v>
      </c>
      <c r="B113" s="12" t="s">
        <v>809</v>
      </c>
      <c r="C113" s="12" t="s">
        <v>810</v>
      </c>
      <c r="D113" s="12" t="s">
        <v>811</v>
      </c>
      <c r="E113" s="12" t="s">
        <v>812</v>
      </c>
      <c r="F113" s="12" t="s">
        <v>813</v>
      </c>
      <c r="G113" s="12" t="s">
        <v>814</v>
      </c>
      <c r="H113" s="12" t="s">
        <v>815</v>
      </c>
      <c r="I113" s="12" t="s">
        <v>816</v>
      </c>
      <c r="J113" s="12" t="s">
        <v>817</v>
      </c>
      <c r="K113" s="12" t="s">
        <v>818</v>
      </c>
      <c r="L113" s="12" t="s">
        <v>819</v>
      </c>
      <c r="M113" s="12" t="s">
        <v>820</v>
      </c>
      <c r="N113" s="12" t="s">
        <v>838</v>
      </c>
      <c r="O113" s="160"/>
      <c r="P113" s="160"/>
      <c r="Q113" s="160"/>
      <c r="R113" s="221"/>
      <c r="S113" s="221"/>
      <c r="T113" s="221"/>
      <c r="U113" s="221"/>
      <c r="V113" s="264"/>
      <c r="W113" s="193"/>
      <c r="X113" s="193"/>
      <c r="Y113" s="193"/>
      <c r="Z113" s="193"/>
      <c r="AA113" s="193"/>
      <c r="AB113" s="193"/>
      <c r="AC113" s="193"/>
    </row>
    <row r="114" spans="1:29" ht="15" thickBot="1" x14ac:dyDescent="0.35">
      <c r="A114" s="171" t="s">
        <v>0</v>
      </c>
      <c r="B114" s="254">
        <v>39.928240740740698</v>
      </c>
      <c r="C114" s="255">
        <v>38.750283265185502</v>
      </c>
      <c r="D114" s="256">
        <v>43.248734989804397</v>
      </c>
      <c r="E114" s="255">
        <v>41.6693917782803</v>
      </c>
      <c r="F114" s="256">
        <v>36.614952187771699</v>
      </c>
      <c r="G114" s="255">
        <v>36.385737643063798</v>
      </c>
      <c r="H114" s="255">
        <v>36.975187244405603</v>
      </c>
      <c r="I114" s="256">
        <v>33.112968405584098</v>
      </c>
      <c r="J114" s="255">
        <v>0</v>
      </c>
      <c r="K114" s="256">
        <v>0</v>
      </c>
      <c r="L114" s="256">
        <v>0</v>
      </c>
      <c r="M114" s="255">
        <v>0</v>
      </c>
      <c r="N114" s="256">
        <v>38.932483642220802</v>
      </c>
      <c r="V114" s="263"/>
    </row>
    <row r="115" spans="1:29" ht="15" thickTop="1" x14ac:dyDescent="0.3">
      <c r="A115" s="177" t="s">
        <v>59</v>
      </c>
      <c r="B115" s="257">
        <v>43.196851094111402</v>
      </c>
      <c r="C115" s="258">
        <v>40.704194102490703</v>
      </c>
      <c r="D115" s="258">
        <v>44.546650952661601</v>
      </c>
      <c r="E115" s="258">
        <v>43.284116532876297</v>
      </c>
      <c r="F115" s="258">
        <v>34.670574336604901</v>
      </c>
      <c r="G115" s="258">
        <v>35.518401682439503</v>
      </c>
      <c r="H115" s="258">
        <v>35.639549861026403</v>
      </c>
      <c r="I115" s="258">
        <v>32.987591652566302</v>
      </c>
      <c r="J115" s="258">
        <v>0</v>
      </c>
      <c r="K115" s="258">
        <v>0</v>
      </c>
      <c r="L115" s="258">
        <v>0</v>
      </c>
      <c r="M115" s="258">
        <v>0</v>
      </c>
      <c r="N115" s="258">
        <v>39.554414342083398</v>
      </c>
      <c r="V115" s="263"/>
    </row>
    <row r="116" spans="1:29" x14ac:dyDescent="0.3">
      <c r="A116" s="183" t="s">
        <v>75</v>
      </c>
      <c r="B116" s="257">
        <v>33.842497515733697</v>
      </c>
      <c r="C116" s="258">
        <v>34.435435435435402</v>
      </c>
      <c r="D116" s="258">
        <v>38.928571428571402</v>
      </c>
      <c r="E116" s="258">
        <v>38.7631493506493</v>
      </c>
      <c r="F116" s="258">
        <v>40.037753959366498</v>
      </c>
      <c r="G116" s="258">
        <v>38.210122300286201</v>
      </c>
      <c r="H116" s="258">
        <v>39.784940102681098</v>
      </c>
      <c r="I116" s="258">
        <v>33.3472075869336</v>
      </c>
      <c r="J116" s="258">
        <v>0</v>
      </c>
      <c r="K116" s="258">
        <v>0</v>
      </c>
      <c r="L116" s="258">
        <v>0</v>
      </c>
      <c r="M116" s="258">
        <v>0</v>
      </c>
      <c r="N116" s="258">
        <v>37.594946304485099</v>
      </c>
      <c r="O116" s="266"/>
      <c r="V116" s="263"/>
    </row>
    <row r="117" spans="1:29" x14ac:dyDescent="0.3">
      <c r="A117" s="186"/>
      <c r="B117" s="265"/>
      <c r="C117" s="265"/>
      <c r="D117" s="265"/>
      <c r="E117" s="265"/>
      <c r="F117" s="265"/>
      <c r="G117" s="265"/>
      <c r="H117" s="265"/>
      <c r="I117" s="265"/>
      <c r="J117" s="265"/>
      <c r="K117" s="267"/>
      <c r="L117" s="265"/>
      <c r="M117" s="265"/>
      <c r="N117" s="268"/>
      <c r="O117" s="266"/>
      <c r="V117" s="263"/>
    </row>
    <row r="118" spans="1:29" x14ac:dyDescent="0.3">
      <c r="A118" s="269" t="s">
        <v>847</v>
      </c>
      <c r="B118" s="265"/>
      <c r="C118" s="265"/>
      <c r="D118" s="265"/>
      <c r="E118" s="265"/>
      <c r="F118" s="265"/>
      <c r="G118" s="265"/>
      <c r="H118" s="265"/>
      <c r="I118" s="265"/>
      <c r="J118" s="265"/>
      <c r="K118" s="267"/>
      <c r="L118" s="265"/>
      <c r="M118" s="265"/>
      <c r="N118" s="268"/>
      <c r="O118" s="266"/>
      <c r="V118" s="263"/>
    </row>
    <row r="119" spans="1:29" x14ac:dyDescent="0.3">
      <c r="A119" s="166" t="s">
        <v>848</v>
      </c>
      <c r="B119" s="270" t="s">
        <v>809</v>
      </c>
      <c r="C119" s="270" t="s">
        <v>810</v>
      </c>
      <c r="D119" s="270" t="s">
        <v>811</v>
      </c>
      <c r="E119" s="270" t="s">
        <v>812</v>
      </c>
      <c r="F119" s="270" t="s">
        <v>813</v>
      </c>
      <c r="G119" s="270" t="s">
        <v>814</v>
      </c>
      <c r="H119" s="270" t="s">
        <v>815</v>
      </c>
      <c r="I119" s="270" t="s">
        <v>816</v>
      </c>
      <c r="J119" s="270" t="s">
        <v>817</v>
      </c>
      <c r="K119" s="270" t="s">
        <v>818</v>
      </c>
      <c r="L119" s="270" t="s">
        <v>819</v>
      </c>
      <c r="M119" s="270" t="s">
        <v>820</v>
      </c>
      <c r="N119" s="270" t="s">
        <v>838</v>
      </c>
      <c r="O119" s="266"/>
      <c r="V119" s="263"/>
      <c r="W119" s="151"/>
    </row>
    <row r="120" spans="1:29" x14ac:dyDescent="0.3">
      <c r="A120" s="271" t="s">
        <v>798</v>
      </c>
      <c r="B120" s="207">
        <v>348</v>
      </c>
      <c r="C120" s="250">
        <v>305</v>
      </c>
      <c r="D120" s="250">
        <v>208</v>
      </c>
      <c r="E120" s="250">
        <v>377</v>
      </c>
      <c r="F120" s="250">
        <v>217</v>
      </c>
      <c r="G120" s="250">
        <v>520</v>
      </c>
      <c r="H120" s="250">
        <v>640</v>
      </c>
      <c r="I120" s="250">
        <v>85</v>
      </c>
      <c r="J120" s="250">
        <v>0</v>
      </c>
      <c r="K120" s="250">
        <v>0</v>
      </c>
      <c r="L120" s="250">
        <v>0</v>
      </c>
      <c r="M120" s="250">
        <v>0</v>
      </c>
      <c r="N120" s="250">
        <f>SUM(B120:M120)</f>
        <v>2700</v>
      </c>
      <c r="O120" s="266"/>
      <c r="V120" s="263"/>
      <c r="W120" s="151"/>
    </row>
    <row r="121" spans="1:29" x14ac:dyDescent="0.3">
      <c r="A121" s="271" t="s">
        <v>849</v>
      </c>
      <c r="B121" s="207">
        <v>475</v>
      </c>
      <c r="C121" s="250">
        <v>215</v>
      </c>
      <c r="D121" s="250">
        <v>233</v>
      </c>
      <c r="E121" s="250">
        <v>178</v>
      </c>
      <c r="F121" s="250">
        <v>317</v>
      </c>
      <c r="G121" s="250">
        <v>276</v>
      </c>
      <c r="H121" s="250">
        <v>85</v>
      </c>
      <c r="I121" s="250">
        <v>66</v>
      </c>
      <c r="J121" s="250">
        <v>123</v>
      </c>
      <c r="K121" s="250">
        <v>193</v>
      </c>
      <c r="L121" s="250">
        <v>154</v>
      </c>
      <c r="M121" s="250">
        <v>204</v>
      </c>
      <c r="N121" s="250">
        <f>SUM(B121:M121)</f>
        <v>2519</v>
      </c>
      <c r="O121" s="266"/>
      <c r="V121" s="263"/>
      <c r="W121" s="151"/>
    </row>
    <row r="122" spans="1:29" x14ac:dyDescent="0.3">
      <c r="A122" s="272" t="s">
        <v>850</v>
      </c>
      <c r="B122" s="207">
        <v>26</v>
      </c>
      <c r="C122" s="250">
        <v>26</v>
      </c>
      <c r="D122" s="250">
        <v>85</v>
      </c>
      <c r="E122" s="250">
        <v>91</v>
      </c>
      <c r="F122" s="250">
        <v>64</v>
      </c>
      <c r="G122" s="250">
        <v>44</v>
      </c>
      <c r="H122" s="250">
        <v>110</v>
      </c>
      <c r="I122" s="250">
        <v>116</v>
      </c>
      <c r="J122" s="250">
        <v>165</v>
      </c>
      <c r="K122" s="250">
        <v>1040</v>
      </c>
      <c r="L122" s="250">
        <v>896</v>
      </c>
      <c r="M122" s="250">
        <v>519</v>
      </c>
      <c r="N122" s="250">
        <f>SUM(B122:M122)</f>
        <v>3182</v>
      </c>
      <c r="O122" s="266"/>
      <c r="V122" s="263"/>
      <c r="W122" s="151"/>
    </row>
    <row r="123" spans="1:29" x14ac:dyDescent="0.3">
      <c r="A123" s="273"/>
      <c r="B123" s="186"/>
      <c r="C123" s="274"/>
      <c r="D123" s="274"/>
      <c r="E123" s="274"/>
      <c r="F123" s="274"/>
      <c r="G123" s="274"/>
      <c r="H123" s="274"/>
      <c r="I123" s="274"/>
      <c r="J123" s="274"/>
      <c r="K123" s="274"/>
      <c r="L123" s="267"/>
      <c r="M123" s="274"/>
      <c r="N123" s="274"/>
      <c r="O123" s="266"/>
      <c r="P123" s="266"/>
      <c r="V123" s="263"/>
      <c r="W123" s="151"/>
    </row>
    <row r="124" spans="1:29" x14ac:dyDescent="0.3">
      <c r="A124" s="269" t="s">
        <v>851</v>
      </c>
      <c r="B124" s="265"/>
      <c r="C124" s="265"/>
      <c r="D124" s="265"/>
      <c r="E124" s="265"/>
      <c r="F124" s="265"/>
      <c r="G124" s="265"/>
      <c r="H124" s="265"/>
      <c r="I124" s="265"/>
      <c r="J124" s="265"/>
      <c r="K124" s="267"/>
      <c r="L124" s="265"/>
      <c r="M124" s="265"/>
      <c r="N124" s="268"/>
      <c r="O124" s="266"/>
      <c r="V124" s="263"/>
    </row>
    <row r="125" spans="1:29" x14ac:dyDescent="0.3">
      <c r="A125" s="166" t="s">
        <v>848</v>
      </c>
      <c r="B125" s="166" t="s">
        <v>852</v>
      </c>
      <c r="C125" s="270" t="s">
        <v>809</v>
      </c>
      <c r="D125" s="270" t="s">
        <v>810</v>
      </c>
      <c r="E125" s="270" t="s">
        <v>811</v>
      </c>
      <c r="F125" s="270" t="s">
        <v>812</v>
      </c>
      <c r="G125" s="270" t="s">
        <v>813</v>
      </c>
      <c r="H125" s="270" t="s">
        <v>814</v>
      </c>
      <c r="I125" s="270" t="s">
        <v>815</v>
      </c>
      <c r="J125" s="270" t="s">
        <v>816</v>
      </c>
      <c r="K125" s="270" t="s">
        <v>817</v>
      </c>
      <c r="L125" s="270" t="s">
        <v>818</v>
      </c>
      <c r="M125" s="270" t="s">
        <v>819</v>
      </c>
      <c r="N125" s="270" t="s">
        <v>820</v>
      </c>
      <c r="O125" s="270" t="s">
        <v>838</v>
      </c>
      <c r="P125" s="266"/>
      <c r="V125" s="263"/>
    </row>
    <row r="126" spans="1:29" x14ac:dyDescent="0.3">
      <c r="A126" s="357" t="s">
        <v>798</v>
      </c>
      <c r="B126" s="11" t="s">
        <v>853</v>
      </c>
      <c r="C126" s="207">
        <v>273</v>
      </c>
      <c r="D126" s="250">
        <v>248</v>
      </c>
      <c r="E126" s="250">
        <v>167</v>
      </c>
      <c r="F126" s="250">
        <v>327</v>
      </c>
      <c r="G126" s="250">
        <v>106</v>
      </c>
      <c r="H126" s="250">
        <v>408</v>
      </c>
      <c r="I126" s="250">
        <v>525</v>
      </c>
      <c r="J126" s="250">
        <v>80</v>
      </c>
      <c r="K126" s="250">
        <v>0</v>
      </c>
      <c r="L126" s="250">
        <v>0</v>
      </c>
      <c r="M126" s="250">
        <v>0</v>
      </c>
      <c r="N126" s="250">
        <v>0</v>
      </c>
      <c r="O126" s="275">
        <f>SUM(C126:N126)</f>
        <v>2134</v>
      </c>
      <c r="P126" s="266"/>
      <c r="V126" s="263"/>
    </row>
    <row r="127" spans="1:29" x14ac:dyDescent="0.3">
      <c r="A127" s="358"/>
      <c r="B127" s="11" t="s">
        <v>854</v>
      </c>
      <c r="C127" s="207">
        <v>46</v>
      </c>
      <c r="D127" s="250">
        <v>17</v>
      </c>
      <c r="E127" s="250">
        <v>15</v>
      </c>
      <c r="F127" s="250">
        <v>40</v>
      </c>
      <c r="G127" s="250">
        <v>59</v>
      </c>
      <c r="H127" s="250">
        <v>68</v>
      </c>
      <c r="I127" s="250">
        <v>75</v>
      </c>
      <c r="J127" s="250">
        <v>14</v>
      </c>
      <c r="K127" s="250">
        <v>0</v>
      </c>
      <c r="L127" s="250">
        <v>0</v>
      </c>
      <c r="M127" s="250">
        <v>0</v>
      </c>
      <c r="N127" s="250">
        <v>0</v>
      </c>
      <c r="O127" s="275">
        <f t="shared" ref="O127" si="9">SUM(C127:N127)</f>
        <v>334</v>
      </c>
      <c r="P127" s="266"/>
      <c r="V127" s="263"/>
    </row>
    <row r="128" spans="1:29" x14ac:dyDescent="0.3">
      <c r="A128" s="357" t="s">
        <v>849</v>
      </c>
      <c r="B128" s="11" t="s">
        <v>853</v>
      </c>
      <c r="C128" s="207">
        <v>390</v>
      </c>
      <c r="D128" s="250">
        <v>207</v>
      </c>
      <c r="E128" s="250">
        <v>211</v>
      </c>
      <c r="F128" s="250">
        <v>129</v>
      </c>
      <c r="G128" s="250">
        <v>266</v>
      </c>
      <c r="H128" s="250">
        <v>236</v>
      </c>
      <c r="I128" s="250">
        <v>56</v>
      </c>
      <c r="J128" s="250">
        <v>46</v>
      </c>
      <c r="K128" s="250">
        <v>101</v>
      </c>
      <c r="L128" s="250">
        <v>185</v>
      </c>
      <c r="M128" s="250">
        <v>131</v>
      </c>
      <c r="N128" s="250">
        <v>140</v>
      </c>
      <c r="O128" s="275">
        <f>SUM(C128:N128)</f>
        <v>2098</v>
      </c>
      <c r="P128" s="266"/>
      <c r="V128" s="263"/>
    </row>
    <row r="129" spans="1:22" x14ac:dyDescent="0.3">
      <c r="A129" s="358"/>
      <c r="B129" s="11" t="s">
        <v>854</v>
      </c>
      <c r="C129" s="207">
        <v>4</v>
      </c>
      <c r="D129" s="250">
        <v>10</v>
      </c>
      <c r="E129" s="250">
        <v>2</v>
      </c>
      <c r="F129" s="250">
        <v>11</v>
      </c>
      <c r="G129" s="250">
        <v>22</v>
      </c>
      <c r="H129" s="250">
        <v>11</v>
      </c>
      <c r="I129" s="250">
        <v>20</v>
      </c>
      <c r="J129" s="250">
        <v>14</v>
      </c>
      <c r="K129" s="250">
        <v>8</v>
      </c>
      <c r="L129" s="250">
        <v>8</v>
      </c>
      <c r="M129" s="250">
        <v>20</v>
      </c>
      <c r="N129" s="250">
        <v>50</v>
      </c>
      <c r="O129" s="275">
        <f t="shared" ref="O129:O131" si="10">SUM(C129:N129)</f>
        <v>180</v>
      </c>
      <c r="P129" s="266"/>
      <c r="V129" s="263"/>
    </row>
    <row r="130" spans="1:22" x14ac:dyDescent="0.3">
      <c r="A130" s="357" t="s">
        <v>850</v>
      </c>
      <c r="B130" s="11" t="s">
        <v>853</v>
      </c>
      <c r="C130" s="207">
        <v>21</v>
      </c>
      <c r="D130" s="250">
        <v>13</v>
      </c>
      <c r="E130" s="250">
        <v>71</v>
      </c>
      <c r="F130" s="250">
        <v>69</v>
      </c>
      <c r="G130" s="250">
        <v>53</v>
      </c>
      <c r="H130" s="250">
        <v>15</v>
      </c>
      <c r="I130" s="250">
        <v>23</v>
      </c>
      <c r="J130" s="250">
        <v>49</v>
      </c>
      <c r="K130" s="250">
        <v>48</v>
      </c>
      <c r="L130" s="250">
        <v>973</v>
      </c>
      <c r="M130" s="250">
        <v>902</v>
      </c>
      <c r="N130" s="250">
        <v>476</v>
      </c>
      <c r="O130" s="275">
        <f t="shared" si="10"/>
        <v>2713</v>
      </c>
      <c r="P130" s="266"/>
      <c r="V130" s="263"/>
    </row>
    <row r="131" spans="1:22" x14ac:dyDescent="0.3">
      <c r="A131" s="358"/>
      <c r="B131" s="11" t="s">
        <v>854</v>
      </c>
      <c r="C131" s="207">
        <v>1</v>
      </c>
      <c r="D131" s="250">
        <v>3</v>
      </c>
      <c r="E131" s="250">
        <v>15</v>
      </c>
      <c r="F131" s="250">
        <v>9</v>
      </c>
      <c r="G131" s="250">
        <v>5</v>
      </c>
      <c r="H131" s="250">
        <v>17</v>
      </c>
      <c r="I131" s="250">
        <v>39</v>
      </c>
      <c r="J131" s="250">
        <v>42</v>
      </c>
      <c r="K131" s="250">
        <v>38</v>
      </c>
      <c r="L131" s="250">
        <v>44</v>
      </c>
      <c r="M131" s="250">
        <v>19</v>
      </c>
      <c r="N131" s="250">
        <v>13</v>
      </c>
      <c r="O131" s="275">
        <f t="shared" si="10"/>
        <v>245</v>
      </c>
      <c r="P131" s="266"/>
      <c r="V131" s="263"/>
    </row>
    <row r="132" spans="1:22" x14ac:dyDescent="0.3">
      <c r="B132" s="266"/>
      <c r="C132" s="266"/>
      <c r="D132" s="266"/>
      <c r="E132" s="266"/>
      <c r="F132" s="266"/>
      <c r="G132" s="266"/>
      <c r="H132" s="266"/>
      <c r="I132" s="266"/>
      <c r="J132" s="266"/>
      <c r="K132" s="266"/>
      <c r="L132" s="266"/>
      <c r="M132" s="266"/>
      <c r="V132" s="263"/>
    </row>
    <row r="133" spans="1:22" ht="15" thickBot="1" x14ac:dyDescent="0.35">
      <c r="A133" s="276"/>
      <c r="B133" s="276"/>
      <c r="C133" s="276"/>
      <c r="D133" s="276"/>
      <c r="E133" s="276"/>
      <c r="F133" s="276"/>
      <c r="G133" s="276"/>
      <c r="H133" s="276"/>
      <c r="I133" s="276"/>
      <c r="J133" s="276"/>
      <c r="K133" s="276"/>
      <c r="L133" s="276"/>
      <c r="M133" s="276"/>
      <c r="N133" s="276"/>
      <c r="O133" s="276"/>
      <c r="P133" s="276"/>
      <c r="Q133" s="276"/>
      <c r="R133" s="276"/>
      <c r="S133" s="276"/>
      <c r="T133" s="276"/>
      <c r="U133" s="276"/>
      <c r="V133" s="277"/>
    </row>
    <row r="134" spans="1:22" x14ac:dyDescent="0.3">
      <c r="B134" s="278"/>
      <c r="C134" s="278"/>
      <c r="D134" s="278"/>
      <c r="E134" s="278"/>
      <c r="F134" s="278"/>
      <c r="G134" s="278"/>
      <c r="H134" s="278"/>
      <c r="I134" s="278"/>
      <c r="J134" s="278"/>
      <c r="K134" s="278"/>
      <c r="L134" s="278"/>
      <c r="M134" s="278"/>
      <c r="P134" s="278"/>
    </row>
    <row r="135" spans="1:22" x14ac:dyDescent="0.3">
      <c r="A135" s="359"/>
      <c r="B135" s="359"/>
      <c r="C135" s="359"/>
      <c r="D135" s="359"/>
      <c r="E135" s="359"/>
      <c r="F135" s="359"/>
      <c r="G135" s="359"/>
      <c r="H135" s="359"/>
      <c r="I135" s="359"/>
      <c r="J135" s="359"/>
      <c r="K135" s="359"/>
      <c r="L135" s="359"/>
      <c r="M135" s="359"/>
      <c r="N135" s="359"/>
    </row>
    <row r="136" spans="1:22" x14ac:dyDescent="0.3">
      <c r="A136" s="279"/>
      <c r="B136" s="279"/>
      <c r="C136" s="280"/>
      <c r="D136" s="278"/>
      <c r="E136" s="278"/>
      <c r="F136" s="278"/>
      <c r="G136" s="278"/>
      <c r="H136" s="278"/>
      <c r="I136" s="278"/>
      <c r="J136" s="278"/>
      <c r="K136" s="278"/>
      <c r="L136" s="278"/>
      <c r="M136" s="266"/>
      <c r="P136" s="278"/>
    </row>
    <row r="137" spans="1:22" x14ac:dyDescent="0.3">
      <c r="A137" s="281"/>
      <c r="B137" s="281"/>
      <c r="C137" s="281"/>
      <c r="D137" s="278"/>
      <c r="E137" s="278"/>
      <c r="F137" s="278"/>
      <c r="G137" s="278"/>
      <c r="H137" s="266"/>
      <c r="I137" s="266"/>
    </row>
    <row r="138" spans="1:22" x14ac:dyDescent="0.3">
      <c r="A138" s="281"/>
      <c r="B138" s="281"/>
      <c r="C138" s="281"/>
      <c r="D138" s="266"/>
      <c r="E138" s="278"/>
      <c r="F138" s="266"/>
    </row>
    <row r="139" spans="1:22" x14ac:dyDescent="0.3">
      <c r="A139" s="281"/>
      <c r="B139" s="281"/>
      <c r="C139" s="281"/>
    </row>
    <row r="140" spans="1:22" x14ac:dyDescent="0.3">
      <c r="A140" s="281"/>
      <c r="B140" s="281"/>
      <c r="C140" s="281"/>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3B8E-44F0-4870-AA5C-1D9D91309543}">
  <dimension ref="A1:BQ52"/>
  <sheetViews>
    <sheetView showGridLines="0" zoomScale="80" zoomScaleNormal="80" workbookViewId="0">
      <pane xSplit="1" topLeftCell="AP1" activePane="topRight" state="frozen"/>
      <selection pane="topRight" activeCell="BD50" sqref="BD50:BQ54"/>
    </sheetView>
  </sheetViews>
  <sheetFormatPr defaultColWidth="9.21875" defaultRowHeight="15.6" x14ac:dyDescent="0.3"/>
  <cols>
    <col min="1" max="1" width="71.21875" style="122" customWidth="1"/>
    <col min="2" max="2" width="7.44140625" style="122" bestFit="1" customWidth="1"/>
    <col min="3" max="4" width="7.77734375" style="122" bestFit="1" customWidth="1"/>
    <col min="5" max="5" width="7.44140625" style="122" bestFit="1" customWidth="1"/>
    <col min="6" max="6" width="8.21875" style="122" bestFit="1" customWidth="1"/>
    <col min="7" max="9" width="7.77734375" style="122" bestFit="1" customWidth="1"/>
    <col min="10" max="12" width="7.44140625" style="122" bestFit="1" customWidth="1"/>
    <col min="13" max="15" width="7.77734375" style="122" bestFit="1" customWidth="1"/>
    <col min="16" max="16" width="8.44140625" style="122" customWidth="1"/>
    <col min="17" max="17" width="8.5546875" style="122" customWidth="1"/>
    <col min="18" max="18" width="7.44140625" style="122" customWidth="1"/>
    <col min="19" max="19" width="8.21875" style="122" customWidth="1"/>
    <col min="20" max="22" width="7.77734375" style="122" bestFit="1" customWidth="1"/>
    <col min="23" max="25" width="8.21875" style="122" bestFit="1" customWidth="1"/>
    <col min="26" max="26" width="7.77734375" style="122" bestFit="1" customWidth="1"/>
    <col min="27" max="28" width="8.21875" style="122" bestFit="1" customWidth="1"/>
    <col min="29" max="55" width="9.21875" style="122"/>
    <col min="56" max="56" width="9.77734375" style="122" customWidth="1"/>
    <col min="57" max="16384" width="9.21875" style="122"/>
  </cols>
  <sheetData>
    <row r="1" spans="1:69" x14ac:dyDescent="0.3">
      <c r="A1" s="282" t="s">
        <v>855</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row>
    <row r="2" spans="1:69" x14ac:dyDescent="0.3">
      <c r="A2" s="282"/>
    </row>
    <row r="3" spans="1:69" x14ac:dyDescent="0.3">
      <c r="A3" s="282"/>
    </row>
    <row r="4" spans="1:69" x14ac:dyDescent="0.3">
      <c r="A4" s="411" t="s">
        <v>856</v>
      </c>
      <c r="B4" s="283">
        <v>2020</v>
      </c>
      <c r="C4" s="284"/>
      <c r="D4" s="284"/>
      <c r="E4" s="284"/>
      <c r="F4" s="284"/>
      <c r="G4" s="284"/>
      <c r="H4" s="284"/>
      <c r="I4" s="284"/>
      <c r="J4" s="284"/>
      <c r="K4" s="284"/>
      <c r="L4" s="284"/>
      <c r="M4" s="285"/>
      <c r="N4" s="286">
        <v>2021</v>
      </c>
      <c r="O4" s="287"/>
      <c r="P4" s="287"/>
      <c r="Q4" s="287"/>
      <c r="R4" s="287"/>
      <c r="S4" s="287"/>
      <c r="T4" s="287"/>
      <c r="U4" s="287"/>
      <c r="V4" s="287"/>
      <c r="W4" s="287"/>
      <c r="X4" s="287"/>
      <c r="Y4" s="287"/>
      <c r="Z4" s="287"/>
      <c r="AA4" s="287"/>
      <c r="AB4" s="287"/>
      <c r="AC4" s="287"/>
      <c r="AD4" s="287"/>
      <c r="AE4" s="287"/>
      <c r="AF4" s="287"/>
      <c r="AG4" s="287"/>
      <c r="AH4" s="287"/>
      <c r="AI4" s="287"/>
      <c r="AJ4" s="287"/>
      <c r="AK4" s="288"/>
      <c r="AL4" s="289">
        <v>2022</v>
      </c>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1">
        <v>2023</v>
      </c>
      <c r="BK4" s="292"/>
      <c r="BL4" s="292"/>
      <c r="BM4" s="292"/>
      <c r="BN4" s="292"/>
      <c r="BO4" s="292"/>
      <c r="BP4" s="292"/>
      <c r="BQ4" s="293"/>
    </row>
    <row r="5" spans="1:69" x14ac:dyDescent="0.3">
      <c r="A5" s="411"/>
      <c r="B5" s="408" t="s">
        <v>857</v>
      </c>
      <c r="C5" s="409"/>
      <c r="D5" s="408" t="s">
        <v>858</v>
      </c>
      <c r="E5" s="409"/>
      <c r="F5" s="408" t="s">
        <v>859</v>
      </c>
      <c r="G5" s="409"/>
      <c r="H5" s="408" t="s">
        <v>860</v>
      </c>
      <c r="I5" s="409"/>
      <c r="J5" s="408" t="s">
        <v>861</v>
      </c>
      <c r="K5" s="409"/>
      <c r="L5" s="408" t="s">
        <v>862</v>
      </c>
      <c r="M5" s="409"/>
      <c r="N5" s="406" t="s">
        <v>863</v>
      </c>
      <c r="O5" s="407"/>
      <c r="P5" s="406" t="s">
        <v>864</v>
      </c>
      <c r="Q5" s="407"/>
      <c r="R5" s="406" t="s">
        <v>865</v>
      </c>
      <c r="S5" s="407"/>
      <c r="T5" s="406" t="s">
        <v>866</v>
      </c>
      <c r="U5" s="407"/>
      <c r="V5" s="406" t="s">
        <v>816</v>
      </c>
      <c r="W5" s="407"/>
      <c r="X5" s="406" t="s">
        <v>867</v>
      </c>
      <c r="Y5" s="407"/>
      <c r="Z5" s="406" t="s">
        <v>857</v>
      </c>
      <c r="AA5" s="407"/>
      <c r="AB5" s="406" t="s">
        <v>858</v>
      </c>
      <c r="AC5" s="407"/>
      <c r="AD5" s="406" t="s">
        <v>859</v>
      </c>
      <c r="AE5" s="407"/>
      <c r="AF5" s="406" t="s">
        <v>860</v>
      </c>
      <c r="AG5" s="407"/>
      <c r="AH5" s="406" t="s">
        <v>861</v>
      </c>
      <c r="AI5" s="407"/>
      <c r="AJ5" s="406" t="s">
        <v>862</v>
      </c>
      <c r="AK5" s="407"/>
      <c r="AL5" s="404" t="s">
        <v>863</v>
      </c>
      <c r="AM5" s="405"/>
      <c r="AN5" s="404" t="s">
        <v>864</v>
      </c>
      <c r="AO5" s="405"/>
      <c r="AP5" s="404" t="s">
        <v>865</v>
      </c>
      <c r="AQ5" s="405"/>
      <c r="AR5" s="404" t="s">
        <v>866</v>
      </c>
      <c r="AS5" s="405"/>
      <c r="AT5" s="404" t="s">
        <v>816</v>
      </c>
      <c r="AU5" s="405"/>
      <c r="AV5" s="404" t="s">
        <v>867</v>
      </c>
      <c r="AW5" s="405"/>
      <c r="AX5" s="404" t="s">
        <v>857</v>
      </c>
      <c r="AY5" s="405"/>
      <c r="AZ5" s="404" t="s">
        <v>858</v>
      </c>
      <c r="BA5" s="405"/>
      <c r="BB5" s="404" t="s">
        <v>859</v>
      </c>
      <c r="BC5" s="405"/>
      <c r="BD5" s="400" t="s">
        <v>860</v>
      </c>
      <c r="BE5" s="401"/>
      <c r="BF5" s="400" t="s">
        <v>861</v>
      </c>
      <c r="BG5" s="401"/>
      <c r="BH5" s="400" t="s">
        <v>862</v>
      </c>
      <c r="BI5" s="401"/>
      <c r="BJ5" s="402" t="s">
        <v>863</v>
      </c>
      <c r="BK5" s="403"/>
      <c r="BL5" s="402" t="s">
        <v>864</v>
      </c>
      <c r="BM5" s="403"/>
      <c r="BN5" s="402" t="s">
        <v>865</v>
      </c>
      <c r="BO5" s="403"/>
      <c r="BP5" s="402" t="s">
        <v>866</v>
      </c>
      <c r="BQ5" s="403"/>
    </row>
    <row r="6" spans="1:69" x14ac:dyDescent="0.3">
      <c r="A6" s="411"/>
      <c r="B6" s="294" t="s">
        <v>868</v>
      </c>
      <c r="C6" s="294" t="s">
        <v>869</v>
      </c>
      <c r="D6" s="294" t="s">
        <v>868</v>
      </c>
      <c r="E6" s="294" t="s">
        <v>869</v>
      </c>
      <c r="F6" s="294" t="s">
        <v>868</v>
      </c>
      <c r="G6" s="294" t="s">
        <v>869</v>
      </c>
      <c r="H6" s="294" t="s">
        <v>868</v>
      </c>
      <c r="I6" s="294" t="s">
        <v>869</v>
      </c>
      <c r="J6" s="294" t="s">
        <v>868</v>
      </c>
      <c r="K6" s="294" t="s">
        <v>869</v>
      </c>
      <c r="L6" s="294" t="s">
        <v>868</v>
      </c>
      <c r="M6" s="294" t="s">
        <v>869</v>
      </c>
      <c r="N6" s="295" t="s">
        <v>868</v>
      </c>
      <c r="O6" s="295" t="s">
        <v>869</v>
      </c>
      <c r="P6" s="295" t="s">
        <v>868</v>
      </c>
      <c r="Q6" s="295" t="s">
        <v>869</v>
      </c>
      <c r="R6" s="295" t="s">
        <v>868</v>
      </c>
      <c r="S6" s="295" t="s">
        <v>869</v>
      </c>
      <c r="T6" s="295" t="s">
        <v>868</v>
      </c>
      <c r="U6" s="295" t="s">
        <v>869</v>
      </c>
      <c r="V6" s="295" t="s">
        <v>868</v>
      </c>
      <c r="W6" s="295" t="s">
        <v>869</v>
      </c>
      <c r="X6" s="295" t="s">
        <v>868</v>
      </c>
      <c r="Y6" s="295" t="s">
        <v>869</v>
      </c>
      <c r="Z6" s="295" t="s">
        <v>868</v>
      </c>
      <c r="AA6" s="295" t="s">
        <v>869</v>
      </c>
      <c r="AB6" s="295" t="s">
        <v>868</v>
      </c>
      <c r="AC6" s="295" t="s">
        <v>869</v>
      </c>
      <c r="AD6" s="295" t="s">
        <v>868</v>
      </c>
      <c r="AE6" s="295" t="s">
        <v>869</v>
      </c>
      <c r="AF6" s="295" t="s">
        <v>868</v>
      </c>
      <c r="AG6" s="295" t="s">
        <v>869</v>
      </c>
      <c r="AH6" s="295" t="s">
        <v>868</v>
      </c>
      <c r="AI6" s="295" t="s">
        <v>869</v>
      </c>
      <c r="AJ6" s="295" t="s">
        <v>868</v>
      </c>
      <c r="AK6" s="295" t="s">
        <v>869</v>
      </c>
      <c r="AL6" s="296" t="s">
        <v>868</v>
      </c>
      <c r="AM6" s="296" t="s">
        <v>869</v>
      </c>
      <c r="AN6" s="296" t="s">
        <v>868</v>
      </c>
      <c r="AO6" s="296" t="s">
        <v>869</v>
      </c>
      <c r="AP6" s="296" t="s">
        <v>868</v>
      </c>
      <c r="AQ6" s="296" t="s">
        <v>869</v>
      </c>
      <c r="AR6" s="296" t="s">
        <v>868</v>
      </c>
      <c r="AS6" s="296" t="s">
        <v>869</v>
      </c>
      <c r="AT6" s="296" t="s">
        <v>870</v>
      </c>
      <c r="AU6" s="296" t="s">
        <v>869</v>
      </c>
      <c r="AV6" s="296" t="s">
        <v>870</v>
      </c>
      <c r="AW6" s="296" t="s">
        <v>869</v>
      </c>
      <c r="AX6" s="296" t="s">
        <v>868</v>
      </c>
      <c r="AY6" s="296" t="s">
        <v>869</v>
      </c>
      <c r="AZ6" s="296" t="s">
        <v>868</v>
      </c>
      <c r="BA6" s="296" t="s">
        <v>869</v>
      </c>
      <c r="BB6" s="296" t="s">
        <v>868</v>
      </c>
      <c r="BC6" s="296" t="s">
        <v>869</v>
      </c>
      <c r="BD6" s="296" t="s">
        <v>868</v>
      </c>
      <c r="BE6" s="296" t="s">
        <v>869</v>
      </c>
      <c r="BF6" s="296" t="s">
        <v>868</v>
      </c>
      <c r="BG6" s="296" t="s">
        <v>869</v>
      </c>
      <c r="BH6" s="296" t="s">
        <v>868</v>
      </c>
      <c r="BI6" s="296" t="s">
        <v>869</v>
      </c>
      <c r="BJ6" s="297" t="s">
        <v>868</v>
      </c>
      <c r="BK6" s="297" t="s">
        <v>869</v>
      </c>
      <c r="BL6" s="297" t="s">
        <v>868</v>
      </c>
      <c r="BM6" s="297" t="s">
        <v>869</v>
      </c>
      <c r="BN6" s="297" t="s">
        <v>868</v>
      </c>
      <c r="BO6" s="297" t="s">
        <v>869</v>
      </c>
      <c r="BP6" s="297" t="s">
        <v>868</v>
      </c>
      <c r="BQ6" s="297" t="s">
        <v>869</v>
      </c>
    </row>
    <row r="7" spans="1:69" x14ac:dyDescent="0.3">
      <c r="A7" s="298" t="s">
        <v>871</v>
      </c>
      <c r="B7" s="299">
        <v>166.45621</v>
      </c>
      <c r="C7" s="299">
        <v>166.60888</v>
      </c>
      <c r="D7" s="299">
        <v>166.07884000000001</v>
      </c>
      <c r="E7" s="299">
        <v>163.90737999999999</v>
      </c>
      <c r="F7" s="299">
        <v>162.40288000000001</v>
      </c>
      <c r="G7" s="299">
        <v>156.58816999999999</v>
      </c>
      <c r="H7" s="299">
        <v>155.78474</v>
      </c>
      <c r="I7" s="299">
        <v>156.10682</v>
      </c>
      <c r="J7" s="299">
        <v>154.09211999999999</v>
      </c>
      <c r="K7" s="299">
        <v>148.91552999999999</v>
      </c>
      <c r="L7" s="299">
        <v>140.98845</v>
      </c>
      <c r="M7" s="299">
        <v>143.2731</v>
      </c>
      <c r="N7" s="300">
        <v>144.33805000000001</v>
      </c>
      <c r="O7" s="300">
        <v>142.70872</v>
      </c>
      <c r="P7" s="300">
        <v>143.90504999999999</v>
      </c>
      <c r="Q7" s="300">
        <v>142.70633000000001</v>
      </c>
      <c r="R7" s="300">
        <v>128.1009</v>
      </c>
      <c r="S7" s="300">
        <v>111.64449999999999</v>
      </c>
      <c r="T7" s="300">
        <v>92.941900000000004</v>
      </c>
      <c r="U7" s="300">
        <v>76.255539999999996</v>
      </c>
      <c r="V7" s="300">
        <v>65.216229999999996</v>
      </c>
      <c r="W7" s="300">
        <v>63.734160000000003</v>
      </c>
      <c r="X7" s="300">
        <v>59.766379999999998</v>
      </c>
      <c r="Y7" s="300">
        <v>60.389389999999999</v>
      </c>
      <c r="Z7" s="300">
        <v>58.88015</v>
      </c>
      <c r="AA7" s="300">
        <v>61.948590000000003</v>
      </c>
      <c r="AB7" s="300">
        <v>57.586829999999999</v>
      </c>
      <c r="AC7" s="300">
        <v>61.311149999999998</v>
      </c>
      <c r="AD7" s="300">
        <v>64.787239999999997</v>
      </c>
      <c r="AE7" s="300">
        <v>64.646240000000006</v>
      </c>
      <c r="AF7" s="300">
        <v>44.154554401010898</v>
      </c>
      <c r="AG7" s="300">
        <v>44.824032582755201</v>
      </c>
      <c r="AH7" s="300">
        <v>45.275060081533901</v>
      </c>
      <c r="AI7" s="300">
        <v>47.455098767350698</v>
      </c>
      <c r="AJ7" s="300">
        <v>42.9106217903486</v>
      </c>
      <c r="AK7" s="300">
        <v>42.100637807385702</v>
      </c>
      <c r="AL7" s="300">
        <v>45.180865929946201</v>
      </c>
      <c r="AM7" s="300">
        <v>43.264011174744297</v>
      </c>
      <c r="AN7" s="300">
        <v>44.783241272557802</v>
      </c>
      <c r="AO7" s="300">
        <v>44.825933267184297</v>
      </c>
      <c r="AP7" s="300">
        <v>38.050886408754501</v>
      </c>
      <c r="AQ7" s="300">
        <v>37.614841619556103</v>
      </c>
      <c r="AR7" s="300">
        <v>39.802419240077597</v>
      </c>
      <c r="AS7" s="300">
        <v>36.116219323386296</v>
      </c>
      <c r="AT7" s="300">
        <v>36.954498202469601</v>
      </c>
      <c r="AU7" s="300">
        <v>36.475766763157701</v>
      </c>
      <c r="AV7" s="300">
        <v>40.699771629606701</v>
      </c>
      <c r="AW7" s="300">
        <v>42.644444494601103</v>
      </c>
      <c r="AX7" s="300">
        <v>45.388587662147302</v>
      </c>
      <c r="AY7" s="300">
        <v>45.977150018795903</v>
      </c>
      <c r="AZ7" s="300">
        <v>44.364639771571298</v>
      </c>
      <c r="BA7" s="300">
        <v>43.038809706464498</v>
      </c>
      <c r="BB7" s="300">
        <v>47.193868789853397</v>
      </c>
      <c r="BC7" s="300">
        <v>47.0747471094476</v>
      </c>
      <c r="BD7" s="301">
        <v>44.826358649486401</v>
      </c>
      <c r="BE7" s="301">
        <v>44.892240670983099</v>
      </c>
      <c r="BF7" s="301">
        <v>46.352101944211498</v>
      </c>
      <c r="BG7" s="301">
        <v>50.551118259616104</v>
      </c>
      <c r="BH7" s="301">
        <v>55.1030681864817</v>
      </c>
      <c r="BI7" s="301">
        <v>55.606683726005102</v>
      </c>
      <c r="BJ7" s="300">
        <v>49.2509615002852</v>
      </c>
      <c r="BK7" s="300">
        <v>42.890638025971697</v>
      </c>
      <c r="BL7" s="300">
        <v>42.131581158583998</v>
      </c>
      <c r="BM7" s="300">
        <v>42.045843200080498</v>
      </c>
      <c r="BN7" s="300">
        <v>42.255658053308998</v>
      </c>
      <c r="BO7" s="300">
        <v>44.539717850397103</v>
      </c>
      <c r="BP7" s="300">
        <v>47.710308515073102</v>
      </c>
      <c r="BQ7" s="300">
        <v>49.440584114627697</v>
      </c>
    </row>
    <row r="8" spans="1:69" x14ac:dyDescent="0.3">
      <c r="A8" s="298" t="s">
        <v>872</v>
      </c>
      <c r="B8" s="299">
        <v>83.423079999999999</v>
      </c>
      <c r="C8" s="299">
        <v>92.953590000000005</v>
      </c>
      <c r="D8" s="299">
        <v>128.72662</v>
      </c>
      <c r="E8" s="299">
        <v>116.94904</v>
      </c>
      <c r="F8" s="299">
        <v>137.77778000000001</v>
      </c>
      <c r="G8" s="299">
        <v>63.13308</v>
      </c>
      <c r="H8" s="299">
        <v>60.2</v>
      </c>
      <c r="I8" s="299">
        <v>73.017650000000003</v>
      </c>
      <c r="J8" s="299">
        <v>66.228070000000002</v>
      </c>
      <c r="K8" s="299">
        <v>54.49785</v>
      </c>
      <c r="L8" s="299">
        <v>65.342860000000002</v>
      </c>
      <c r="M8" s="299">
        <v>33.012549999999997</v>
      </c>
      <c r="N8" s="300">
        <v>41.149430000000002</v>
      </c>
      <c r="O8" s="300">
        <v>16.395389999999999</v>
      </c>
      <c r="P8" s="300">
        <v>12.27163</v>
      </c>
      <c r="Q8" s="300">
        <v>13.5214</v>
      </c>
      <c r="R8" s="300">
        <v>3.4177</v>
      </c>
      <c r="S8" s="300">
        <v>4.7975500000000002</v>
      </c>
      <c r="T8" s="300">
        <v>7.6909400000000003</v>
      </c>
      <c r="U8" s="300">
        <v>4.40313</v>
      </c>
      <c r="V8" s="300">
        <v>5.7128100000000002</v>
      </c>
      <c r="W8" s="300">
        <v>4.3956</v>
      </c>
      <c r="X8" s="300">
        <v>5.35121</v>
      </c>
      <c r="Y8" s="300">
        <v>4.3433200000000003</v>
      </c>
      <c r="Z8" s="300">
        <v>4.0528599999999999</v>
      </c>
      <c r="AA8" s="300">
        <v>5.9111700000000003</v>
      </c>
      <c r="AB8" s="300">
        <v>4.9472800000000001</v>
      </c>
      <c r="AC8" s="300">
        <v>2.9433500000000001</v>
      </c>
      <c r="AD8" s="300">
        <v>2.59226</v>
      </c>
      <c r="AE8" s="300">
        <v>2.8071100000000002</v>
      </c>
      <c r="AF8" s="300">
        <v>3.6378281373111698</v>
      </c>
      <c r="AG8" s="300">
        <v>1.8878057980334599</v>
      </c>
      <c r="AH8" s="300">
        <v>1.9686303291812399</v>
      </c>
      <c r="AI8" s="300">
        <v>1.46399768039324</v>
      </c>
      <c r="AJ8" s="300">
        <v>1.5154991448716</v>
      </c>
      <c r="AK8" s="300">
        <v>2.8028270609341899</v>
      </c>
      <c r="AL8" s="300">
        <v>3.6791555733016001</v>
      </c>
      <c r="AM8" s="300">
        <v>5.4827323717945502</v>
      </c>
      <c r="AN8" s="300">
        <v>3.5738236961479601</v>
      </c>
      <c r="AO8" s="300">
        <v>3.7543745275898002</v>
      </c>
      <c r="AP8" s="300">
        <v>2.4237222222230002</v>
      </c>
      <c r="AQ8" s="300">
        <v>0</v>
      </c>
      <c r="AR8" s="300">
        <v>0</v>
      </c>
      <c r="AS8" s="300">
        <v>0</v>
      </c>
      <c r="AT8" s="300">
        <v>0</v>
      </c>
      <c r="AU8" s="300">
        <v>0</v>
      </c>
      <c r="AV8" s="300">
        <v>0</v>
      </c>
      <c r="AW8" s="300">
        <v>0</v>
      </c>
      <c r="AX8" s="300">
        <v>0</v>
      </c>
      <c r="AY8" s="300">
        <v>0</v>
      </c>
      <c r="AZ8" s="300">
        <v>0</v>
      </c>
      <c r="BA8" s="300">
        <v>0</v>
      </c>
      <c r="BB8" s="300">
        <v>0</v>
      </c>
      <c r="BC8" s="300">
        <v>0</v>
      </c>
      <c r="BD8" s="300">
        <v>0</v>
      </c>
      <c r="BE8" s="300">
        <v>0</v>
      </c>
      <c r="BF8" s="300">
        <v>0</v>
      </c>
      <c r="BG8" s="300">
        <v>0</v>
      </c>
      <c r="BH8" s="300">
        <v>0</v>
      </c>
      <c r="BI8" s="300">
        <v>0</v>
      </c>
      <c r="BJ8" s="300">
        <v>0</v>
      </c>
      <c r="BK8" s="300">
        <v>0</v>
      </c>
      <c r="BL8" s="300">
        <v>0</v>
      </c>
      <c r="BM8" s="300">
        <v>0</v>
      </c>
      <c r="BN8" s="300">
        <v>0</v>
      </c>
      <c r="BO8" s="300">
        <v>0</v>
      </c>
      <c r="BP8" s="300">
        <v>0</v>
      </c>
      <c r="BQ8" s="300">
        <v>0</v>
      </c>
    </row>
    <row r="9" spans="1:69" x14ac:dyDescent="0.3">
      <c r="A9" s="298" t="s">
        <v>873</v>
      </c>
      <c r="B9" s="299">
        <v>287.27668999999997</v>
      </c>
      <c r="C9" s="299">
        <v>299.18414000000001</v>
      </c>
      <c r="D9" s="299">
        <v>303.41052000000002</v>
      </c>
      <c r="E9" s="299">
        <v>321.93230999999997</v>
      </c>
      <c r="F9" s="299">
        <v>334.91737000000001</v>
      </c>
      <c r="G9" s="299">
        <v>346.06366000000003</v>
      </c>
      <c r="H9" s="299">
        <v>350.20936999999998</v>
      </c>
      <c r="I9" s="299">
        <v>359.56124999999997</v>
      </c>
      <c r="J9" s="299">
        <v>368.41888999999998</v>
      </c>
      <c r="K9" s="299">
        <v>366.08258000000001</v>
      </c>
      <c r="L9" s="299">
        <v>361.91541000000001</v>
      </c>
      <c r="M9" s="299">
        <v>359.04696999999999</v>
      </c>
      <c r="N9" s="300">
        <v>344.00698999999997</v>
      </c>
      <c r="O9" s="300">
        <v>341.17102</v>
      </c>
      <c r="P9" s="300">
        <v>321.68135000000001</v>
      </c>
      <c r="Q9" s="300">
        <v>290.20193</v>
      </c>
      <c r="R9" s="300">
        <v>231.52411000000001</v>
      </c>
      <c r="S9" s="300">
        <v>117.73972999999999</v>
      </c>
      <c r="T9" s="300">
        <v>87.502520000000004</v>
      </c>
      <c r="U9" s="300">
        <v>70.530349999999999</v>
      </c>
      <c r="V9" s="300">
        <v>66.206050000000005</v>
      </c>
      <c r="W9" s="300">
        <v>69.484939999999995</v>
      </c>
      <c r="X9" s="300">
        <v>72.395160000000004</v>
      </c>
      <c r="Y9" s="300">
        <v>72.542649999999995</v>
      </c>
      <c r="Z9" s="300">
        <v>74.830719999999999</v>
      </c>
      <c r="AA9" s="300">
        <v>75.550510000000003</v>
      </c>
      <c r="AB9" s="300">
        <v>79.833640000000003</v>
      </c>
      <c r="AC9" s="300">
        <v>77.329480000000004</v>
      </c>
      <c r="AD9" s="300">
        <v>82.778530000000003</v>
      </c>
      <c r="AE9" s="300">
        <v>78.386970000000005</v>
      </c>
      <c r="AF9" s="300">
        <v>59.823434446351598</v>
      </c>
      <c r="AG9" s="300">
        <v>60.863062630001998</v>
      </c>
      <c r="AH9" s="300">
        <v>57.651975203662197</v>
      </c>
      <c r="AI9" s="300">
        <v>59.838787453183102</v>
      </c>
      <c r="AJ9" s="300">
        <v>64.734013500849997</v>
      </c>
      <c r="AK9" s="300">
        <v>68.851337414515996</v>
      </c>
      <c r="AL9" s="300">
        <v>71.120745308523993</v>
      </c>
      <c r="AM9" s="300">
        <v>70.199213305390899</v>
      </c>
      <c r="AN9" s="300">
        <v>68.780505812107407</v>
      </c>
      <c r="AO9" s="300">
        <v>73.710562305166206</v>
      </c>
      <c r="AP9" s="300">
        <v>73.103892102133798</v>
      </c>
      <c r="AQ9" s="300">
        <v>79.141287123227599</v>
      </c>
      <c r="AR9" s="300">
        <v>76.454734484372395</v>
      </c>
      <c r="AS9" s="300">
        <v>77.253974251188197</v>
      </c>
      <c r="AT9" s="300">
        <v>81.896812731283205</v>
      </c>
      <c r="AU9" s="300">
        <v>82.168077149831305</v>
      </c>
      <c r="AV9" s="300">
        <v>67.085352950057</v>
      </c>
      <c r="AW9" s="300">
        <v>66.751348146526695</v>
      </c>
      <c r="AX9" s="300">
        <v>67.829326005942605</v>
      </c>
      <c r="AY9" s="300">
        <v>66.454162800747994</v>
      </c>
      <c r="AZ9" s="300">
        <v>64.966637289524897</v>
      </c>
      <c r="BA9" s="300">
        <v>66.038758137015606</v>
      </c>
      <c r="BB9" s="300">
        <v>65.737939343726495</v>
      </c>
      <c r="BC9" s="300">
        <v>65.534771700775593</v>
      </c>
      <c r="BD9" s="300">
        <v>71.963783927474694</v>
      </c>
      <c r="BE9" s="300">
        <v>69.278434630497898</v>
      </c>
      <c r="BF9" s="300">
        <v>64.746217746386094</v>
      </c>
      <c r="BG9" s="300">
        <v>67.320987933634498</v>
      </c>
      <c r="BH9" s="300">
        <v>62.223712464351102</v>
      </c>
      <c r="BI9" s="300">
        <v>70.080414122913595</v>
      </c>
      <c r="BJ9" s="300">
        <v>71.271329079352995</v>
      </c>
      <c r="BK9" s="300">
        <v>58.536604688143797</v>
      </c>
      <c r="BL9" s="300">
        <v>58.331310653832404</v>
      </c>
      <c r="BM9" s="300">
        <v>55.565684292268202</v>
      </c>
      <c r="BN9" s="300">
        <v>52.035284514706802</v>
      </c>
      <c r="BO9" s="300">
        <v>52.806875157007099</v>
      </c>
      <c r="BP9" s="300">
        <v>55.302729861110599</v>
      </c>
      <c r="BQ9" s="300">
        <v>60.8677531887204</v>
      </c>
    </row>
    <row r="10" spans="1:69" ht="16.2" thickBot="1" x14ac:dyDescent="0.35">
      <c r="A10" s="302" t="s">
        <v>874</v>
      </c>
      <c r="B10" s="303">
        <v>201.67815999999999</v>
      </c>
      <c r="C10" s="303">
        <v>174.51886999999999</v>
      </c>
      <c r="D10" s="303">
        <v>198.4898</v>
      </c>
      <c r="E10" s="303">
        <v>239.60975999999999</v>
      </c>
      <c r="F10" s="303">
        <v>296.81159000000002</v>
      </c>
      <c r="G10" s="303">
        <v>272.23077000000001</v>
      </c>
      <c r="H10" s="303">
        <v>186.91011</v>
      </c>
      <c r="I10" s="303">
        <v>177.17142999999999</v>
      </c>
      <c r="J10" s="303">
        <v>247.56863000000001</v>
      </c>
      <c r="K10" s="303">
        <v>147.31578999999999</v>
      </c>
      <c r="L10" s="303">
        <v>206.96666999999999</v>
      </c>
      <c r="M10" s="303">
        <v>46.453130000000002</v>
      </c>
      <c r="N10" s="304">
        <v>27.838709999999999</v>
      </c>
      <c r="O10" s="304">
        <v>13.11842</v>
      </c>
      <c r="P10" s="304">
        <v>22.243590000000001</v>
      </c>
      <c r="Q10" s="304">
        <v>23.435479999999998</v>
      </c>
      <c r="R10" s="304">
        <v>0</v>
      </c>
      <c r="S10" s="304">
        <v>0</v>
      </c>
      <c r="T10" s="304">
        <v>0</v>
      </c>
      <c r="U10" s="304">
        <v>0</v>
      </c>
      <c r="V10" s="304">
        <v>0</v>
      </c>
      <c r="W10" s="304">
        <v>0</v>
      </c>
      <c r="X10" s="304">
        <v>0</v>
      </c>
      <c r="Y10" s="304">
        <v>0</v>
      </c>
      <c r="Z10" s="304">
        <v>0</v>
      </c>
      <c r="AA10" s="304">
        <v>10</v>
      </c>
      <c r="AB10" s="304">
        <v>0</v>
      </c>
      <c r="AC10" s="304">
        <v>0</v>
      </c>
      <c r="AD10" s="304">
        <v>0</v>
      </c>
      <c r="AE10" s="304">
        <v>0</v>
      </c>
      <c r="AF10" s="304">
        <v>8.2493055555500003</v>
      </c>
      <c r="AG10" s="304">
        <v>0</v>
      </c>
      <c r="AH10" s="304">
        <v>0.85833333334999995</v>
      </c>
      <c r="AI10" s="304">
        <v>3.9953703703666701</v>
      </c>
      <c r="AJ10" s="304">
        <v>0</v>
      </c>
      <c r="AK10" s="304">
        <v>0</v>
      </c>
      <c r="AL10" s="304">
        <v>0</v>
      </c>
      <c r="AM10" s="304">
        <v>0</v>
      </c>
      <c r="AN10" s="304">
        <v>0</v>
      </c>
      <c r="AO10" s="304">
        <v>0</v>
      </c>
      <c r="AP10" s="304">
        <v>0</v>
      </c>
      <c r="AQ10" s="304">
        <v>0</v>
      </c>
      <c r="AR10" s="304">
        <v>0</v>
      </c>
      <c r="AS10" s="304">
        <v>0</v>
      </c>
      <c r="AT10" s="304">
        <v>0</v>
      </c>
      <c r="AU10" s="304">
        <v>0</v>
      </c>
      <c r="AV10" s="304">
        <v>0</v>
      </c>
      <c r="AW10" s="304">
        <v>0</v>
      </c>
      <c r="AX10" s="304">
        <v>0</v>
      </c>
      <c r="AY10" s="304">
        <v>0</v>
      </c>
      <c r="AZ10" s="304">
        <v>0</v>
      </c>
      <c r="BA10" s="304">
        <v>0</v>
      </c>
      <c r="BB10" s="304">
        <v>0</v>
      </c>
      <c r="BC10" s="304">
        <v>0</v>
      </c>
      <c r="BD10" s="304">
        <v>0</v>
      </c>
      <c r="BE10" s="304">
        <v>0</v>
      </c>
      <c r="BF10" s="304">
        <v>0</v>
      </c>
      <c r="BG10" s="304">
        <v>0</v>
      </c>
      <c r="BH10" s="304">
        <v>0</v>
      </c>
      <c r="BI10" s="304">
        <v>0</v>
      </c>
      <c r="BJ10" s="304">
        <v>0</v>
      </c>
      <c r="BK10" s="304">
        <v>0</v>
      </c>
      <c r="BL10" s="304">
        <v>0</v>
      </c>
      <c r="BM10" s="304">
        <v>0</v>
      </c>
      <c r="BN10" s="304">
        <v>0</v>
      </c>
      <c r="BO10" s="304">
        <v>0</v>
      </c>
      <c r="BP10" s="304">
        <v>0</v>
      </c>
      <c r="BQ10" s="304">
        <v>0</v>
      </c>
    </row>
    <row r="11" spans="1:69" x14ac:dyDescent="0.3">
      <c r="A11" s="305" t="s">
        <v>0</v>
      </c>
      <c r="B11" s="306">
        <v>183.48498000000001</v>
      </c>
      <c r="C11" s="306">
        <v>184.75197</v>
      </c>
      <c r="D11" s="306">
        <v>185.28295</v>
      </c>
      <c r="E11" s="306">
        <v>184.77921000000001</v>
      </c>
      <c r="F11" s="306">
        <v>184.77745999999999</v>
      </c>
      <c r="G11" s="306">
        <v>178.81926999999999</v>
      </c>
      <c r="H11" s="306">
        <v>177.94882999999999</v>
      </c>
      <c r="I11" s="306">
        <v>180.06950000000001</v>
      </c>
      <c r="J11" s="306">
        <v>178.56487000000001</v>
      </c>
      <c r="K11" s="306">
        <v>171.97140999999999</v>
      </c>
      <c r="L11" s="306">
        <v>164.59678</v>
      </c>
      <c r="M11" s="306">
        <v>164.15828999999999</v>
      </c>
      <c r="N11" s="307">
        <v>165.49565000000001</v>
      </c>
      <c r="O11" s="307">
        <v>158.70374000000001</v>
      </c>
      <c r="P11" s="307">
        <v>159.12960000000001</v>
      </c>
      <c r="Q11" s="307">
        <v>157.29579000000001</v>
      </c>
      <c r="R11" s="307">
        <v>131.27873</v>
      </c>
      <c r="S11" s="307">
        <v>103.40934</v>
      </c>
      <c r="T11" s="307">
        <v>86.666300000000007</v>
      </c>
      <c r="U11" s="307">
        <v>74.191019999999995</v>
      </c>
      <c r="V11" s="307">
        <v>63.978670000000001</v>
      </c>
      <c r="W11" s="307">
        <v>61.497920000000001</v>
      </c>
      <c r="X11" s="307">
        <v>59.282859999999999</v>
      </c>
      <c r="Y11" s="307">
        <v>60.462649999999996</v>
      </c>
      <c r="Z11" s="307">
        <v>58.61598</v>
      </c>
      <c r="AA11" s="307">
        <v>61.378810000000001</v>
      </c>
      <c r="AB11" s="307">
        <v>57.492809999999999</v>
      </c>
      <c r="AC11" s="307">
        <v>60.223689999999998</v>
      </c>
      <c r="AD11" s="307">
        <v>64.523359999999997</v>
      </c>
      <c r="AE11" s="307">
        <v>64.557969999999997</v>
      </c>
      <c r="AF11" s="307">
        <v>43.7638250097773</v>
      </c>
      <c r="AG11" s="307">
        <v>44.518678614644301</v>
      </c>
      <c r="AH11" s="307">
        <v>44.553691967691101</v>
      </c>
      <c r="AI11" s="307">
        <v>45.858365113914502</v>
      </c>
      <c r="AJ11" s="307">
        <v>42.898138079517103</v>
      </c>
      <c r="AK11" s="307">
        <v>43.630866319495603</v>
      </c>
      <c r="AL11" s="307">
        <v>46.1711106060622</v>
      </c>
      <c r="AM11" s="307">
        <v>44.563703115515402</v>
      </c>
      <c r="AN11" s="307">
        <v>46.094717440189598</v>
      </c>
      <c r="AO11" s="307">
        <v>46.722388919686601</v>
      </c>
      <c r="AP11" s="307">
        <v>40.2444274650111</v>
      </c>
      <c r="AQ11" s="307">
        <v>39.8424348537268</v>
      </c>
      <c r="AR11" s="307">
        <v>41.913481706491503</v>
      </c>
      <c r="AS11" s="307">
        <v>38.4188928429502</v>
      </c>
      <c r="AT11" s="307">
        <v>39.105015132562698</v>
      </c>
      <c r="AU11" s="307">
        <v>38.218015056969499</v>
      </c>
      <c r="AV11" s="307">
        <v>42.342764390891197</v>
      </c>
      <c r="AW11" s="307">
        <v>44.310309432910401</v>
      </c>
      <c r="AX11" s="307">
        <v>47.1650678691121</v>
      </c>
      <c r="AY11" s="307">
        <v>47.645173351659103</v>
      </c>
      <c r="AZ11" s="307">
        <v>46.110957370861698</v>
      </c>
      <c r="BA11" s="307">
        <v>44.996448176880001</v>
      </c>
      <c r="BB11" s="307">
        <v>49.083773304952999</v>
      </c>
      <c r="BC11" s="307">
        <v>49.033594717403901</v>
      </c>
      <c r="BD11" s="307">
        <v>47.204743308789197</v>
      </c>
      <c r="BE11" s="307">
        <v>47.0278919924273</v>
      </c>
      <c r="BF11" s="307">
        <v>48.209796328521698</v>
      </c>
      <c r="BG11" s="307">
        <v>52.369399085460699</v>
      </c>
      <c r="BH11" s="307">
        <v>56.1695278367513</v>
      </c>
      <c r="BI11" s="307">
        <v>57.492939405953599</v>
      </c>
      <c r="BJ11" s="307">
        <v>51.561428047927798</v>
      </c>
      <c r="BK11" s="307">
        <v>44.7185944982851</v>
      </c>
      <c r="BL11" s="307">
        <v>44.093742321736897</v>
      </c>
      <c r="BM11" s="307">
        <v>43.894998159158703</v>
      </c>
      <c r="BN11" s="307">
        <v>43.851838199095099</v>
      </c>
      <c r="BO11" s="307">
        <v>45.872042017536302</v>
      </c>
      <c r="BP11" s="307">
        <v>48.912290425597199</v>
      </c>
      <c r="BQ11" s="307">
        <v>51.127686308090503</v>
      </c>
    </row>
    <row r="13" spans="1:69" x14ac:dyDescent="0.3">
      <c r="A13" s="282" t="s">
        <v>875</v>
      </c>
      <c r="B13"/>
      <c r="C13"/>
      <c r="D13"/>
      <c r="E13"/>
      <c r="F13"/>
      <c r="G13"/>
      <c r="H13"/>
      <c r="I13"/>
      <c r="J13"/>
      <c r="K13"/>
      <c r="L13"/>
      <c r="M13"/>
      <c r="N13"/>
      <c r="O13"/>
      <c r="P13"/>
      <c r="Q13"/>
      <c r="R13"/>
      <c r="S13"/>
      <c r="T13"/>
      <c r="U13"/>
      <c r="V13"/>
      <c r="W13"/>
      <c r="X13"/>
      <c r="Y13"/>
      <c r="Z13"/>
      <c r="AA13"/>
    </row>
    <row r="14" spans="1:69" x14ac:dyDescent="0.3">
      <c r="A14" s="308"/>
      <c r="B14"/>
      <c r="C14"/>
      <c r="D14"/>
      <c r="E14"/>
      <c r="F14"/>
      <c r="G14"/>
      <c r="H14"/>
      <c r="I14"/>
      <c r="J14"/>
      <c r="K14"/>
      <c r="L14"/>
      <c r="M14"/>
      <c r="N14"/>
      <c r="O14"/>
      <c r="P14"/>
      <c r="Q14"/>
      <c r="R14"/>
      <c r="S14"/>
      <c r="T14"/>
      <c r="U14"/>
      <c r="V14"/>
      <c r="W14"/>
      <c r="X14"/>
      <c r="Y14"/>
      <c r="Z14"/>
      <c r="AA14"/>
    </row>
    <row r="15" spans="1:69" x14ac:dyDescent="0.3">
      <c r="A15" s="308"/>
      <c r="B15"/>
      <c r="C15"/>
      <c r="D15"/>
      <c r="E15"/>
      <c r="F15"/>
      <c r="G15"/>
      <c r="H15"/>
      <c r="I15"/>
      <c r="J15"/>
      <c r="K15"/>
      <c r="L15"/>
      <c r="M15"/>
      <c r="N15"/>
      <c r="O15"/>
      <c r="P15"/>
      <c r="Q15"/>
      <c r="R15"/>
      <c r="S15"/>
      <c r="T15"/>
      <c r="U15"/>
      <c r="V15"/>
      <c r="W15"/>
      <c r="X15"/>
      <c r="Y15"/>
      <c r="Z15"/>
      <c r="AA15"/>
    </row>
    <row r="16" spans="1:69" x14ac:dyDescent="0.3">
      <c r="A16" s="410" t="s">
        <v>856</v>
      </c>
      <c r="B16" s="283">
        <v>2020</v>
      </c>
      <c r="C16" s="284"/>
      <c r="D16" s="284"/>
      <c r="E16" s="284"/>
      <c r="F16" s="284"/>
      <c r="G16" s="284"/>
      <c r="H16" s="284"/>
      <c r="I16" s="284"/>
      <c r="J16" s="284"/>
      <c r="K16" s="284"/>
      <c r="L16" s="284"/>
      <c r="M16" s="285"/>
      <c r="N16" s="286">
        <v>2021</v>
      </c>
      <c r="O16" s="287"/>
      <c r="P16" s="287"/>
      <c r="Q16" s="287"/>
      <c r="R16" s="287"/>
      <c r="S16" s="287"/>
      <c r="T16" s="287"/>
      <c r="U16" s="287"/>
      <c r="V16" s="287"/>
      <c r="W16" s="287"/>
      <c r="X16" s="287"/>
      <c r="Y16" s="287"/>
      <c r="Z16" s="287"/>
      <c r="AA16" s="287"/>
      <c r="AB16" s="287"/>
      <c r="AC16" s="287"/>
      <c r="AD16" s="287"/>
      <c r="AE16" s="288"/>
      <c r="AF16" s="287"/>
      <c r="AG16" s="288"/>
      <c r="AH16" s="287"/>
      <c r="AI16" s="288"/>
      <c r="AJ16" s="287"/>
      <c r="AK16" s="288"/>
      <c r="AL16" s="289">
        <v>2022</v>
      </c>
      <c r="AM16" s="290"/>
      <c r="AN16" s="290"/>
      <c r="AO16" s="290"/>
      <c r="AP16" s="290"/>
      <c r="AQ16" s="290"/>
      <c r="AR16" s="290"/>
      <c r="AS16" s="290"/>
      <c r="AT16" s="290"/>
      <c r="AU16" s="290"/>
      <c r="AV16" s="290"/>
      <c r="AW16" s="290"/>
      <c r="AX16" s="290"/>
      <c r="AY16" s="290"/>
      <c r="AZ16" s="290"/>
      <c r="BA16" s="290"/>
      <c r="BB16" s="290"/>
      <c r="BC16" s="290"/>
      <c r="BD16" s="290"/>
      <c r="BE16" s="290"/>
      <c r="BF16" s="290"/>
      <c r="BG16" s="290"/>
      <c r="BH16" s="290"/>
      <c r="BI16" s="290"/>
      <c r="BJ16" s="291">
        <v>2023</v>
      </c>
      <c r="BK16" s="292"/>
      <c r="BL16" s="292"/>
      <c r="BM16" s="292"/>
      <c r="BN16" s="292"/>
      <c r="BO16" s="292"/>
      <c r="BP16" s="292"/>
      <c r="BQ16" s="293"/>
    </row>
    <row r="17" spans="1:69" x14ac:dyDescent="0.3">
      <c r="A17" s="410"/>
      <c r="B17" s="408" t="s">
        <v>857</v>
      </c>
      <c r="C17" s="409"/>
      <c r="D17" s="408" t="s">
        <v>858</v>
      </c>
      <c r="E17" s="409"/>
      <c r="F17" s="408" t="s">
        <v>859</v>
      </c>
      <c r="G17" s="409"/>
      <c r="H17" s="408" t="s">
        <v>860</v>
      </c>
      <c r="I17" s="409"/>
      <c r="J17" s="408" t="s">
        <v>861</v>
      </c>
      <c r="K17" s="409"/>
      <c r="L17" s="408" t="s">
        <v>862</v>
      </c>
      <c r="M17" s="409"/>
      <c r="N17" s="406" t="s">
        <v>863</v>
      </c>
      <c r="O17" s="407"/>
      <c r="P17" s="406" t="s">
        <v>864</v>
      </c>
      <c r="Q17" s="407"/>
      <c r="R17" s="406" t="s">
        <v>865</v>
      </c>
      <c r="S17" s="407"/>
      <c r="T17" s="406" t="s">
        <v>866</v>
      </c>
      <c r="U17" s="407"/>
      <c r="V17" s="406" t="s">
        <v>816</v>
      </c>
      <c r="W17" s="407"/>
      <c r="X17" s="406" t="s">
        <v>867</v>
      </c>
      <c r="Y17" s="407"/>
      <c r="Z17" s="406" t="s">
        <v>857</v>
      </c>
      <c r="AA17" s="407"/>
      <c r="AB17" s="406" t="s">
        <v>858</v>
      </c>
      <c r="AC17" s="407"/>
      <c r="AD17" s="406" t="s">
        <v>859</v>
      </c>
      <c r="AE17" s="407"/>
      <c r="AF17" s="406" t="s">
        <v>860</v>
      </c>
      <c r="AG17" s="407"/>
      <c r="AH17" s="406" t="s">
        <v>861</v>
      </c>
      <c r="AI17" s="407"/>
      <c r="AJ17" s="406" t="s">
        <v>862</v>
      </c>
      <c r="AK17" s="407"/>
      <c r="AL17" s="404" t="s">
        <v>863</v>
      </c>
      <c r="AM17" s="405"/>
      <c r="AN17" s="404" t="s">
        <v>864</v>
      </c>
      <c r="AO17" s="405"/>
      <c r="AP17" s="404" t="s">
        <v>865</v>
      </c>
      <c r="AQ17" s="405"/>
      <c r="AR17" s="404" t="s">
        <v>866</v>
      </c>
      <c r="AS17" s="405"/>
      <c r="AT17" s="404" t="s">
        <v>816</v>
      </c>
      <c r="AU17" s="405"/>
      <c r="AV17" s="404" t="s">
        <v>867</v>
      </c>
      <c r="AW17" s="405"/>
      <c r="AX17" s="404" t="s">
        <v>857</v>
      </c>
      <c r="AY17" s="405"/>
      <c r="AZ17" s="404" t="s">
        <v>858</v>
      </c>
      <c r="BA17" s="405"/>
      <c r="BB17" s="404" t="s">
        <v>859</v>
      </c>
      <c r="BC17" s="405"/>
      <c r="BD17" s="400" t="s">
        <v>860</v>
      </c>
      <c r="BE17" s="401"/>
      <c r="BF17" s="400" t="s">
        <v>861</v>
      </c>
      <c r="BG17" s="401"/>
      <c r="BH17" s="400" t="s">
        <v>862</v>
      </c>
      <c r="BI17" s="401"/>
      <c r="BJ17" s="402" t="s">
        <v>863</v>
      </c>
      <c r="BK17" s="403"/>
      <c r="BL17" s="402" t="s">
        <v>864</v>
      </c>
      <c r="BM17" s="403"/>
      <c r="BN17" s="402" t="s">
        <v>865</v>
      </c>
      <c r="BO17" s="403"/>
      <c r="BP17" s="402" t="s">
        <v>866</v>
      </c>
      <c r="BQ17" s="403"/>
    </row>
    <row r="18" spans="1:69" x14ac:dyDescent="0.3">
      <c r="A18" s="410"/>
      <c r="B18" s="294" t="s">
        <v>868</v>
      </c>
      <c r="C18" s="294" t="s">
        <v>869</v>
      </c>
      <c r="D18" s="294" t="s">
        <v>868</v>
      </c>
      <c r="E18" s="294" t="s">
        <v>869</v>
      </c>
      <c r="F18" s="294" t="s">
        <v>868</v>
      </c>
      <c r="G18" s="294" t="s">
        <v>869</v>
      </c>
      <c r="H18" s="294" t="s">
        <v>868</v>
      </c>
      <c r="I18" s="294" t="s">
        <v>869</v>
      </c>
      <c r="J18" s="294" t="s">
        <v>868</v>
      </c>
      <c r="K18" s="294" t="s">
        <v>869</v>
      </c>
      <c r="L18" s="294" t="s">
        <v>868</v>
      </c>
      <c r="M18" s="294" t="s">
        <v>869</v>
      </c>
      <c r="N18" s="295" t="s">
        <v>868</v>
      </c>
      <c r="O18" s="295" t="s">
        <v>869</v>
      </c>
      <c r="P18" s="295" t="s">
        <v>868</v>
      </c>
      <c r="Q18" s="295" t="s">
        <v>869</v>
      </c>
      <c r="R18" s="295" t="s">
        <v>868</v>
      </c>
      <c r="S18" s="295" t="s">
        <v>869</v>
      </c>
      <c r="T18" s="295" t="s">
        <v>868</v>
      </c>
      <c r="U18" s="295" t="s">
        <v>869</v>
      </c>
      <c r="V18" s="295" t="s">
        <v>868</v>
      </c>
      <c r="W18" s="295" t="s">
        <v>869</v>
      </c>
      <c r="X18" s="295" t="s">
        <v>868</v>
      </c>
      <c r="Y18" s="295" t="s">
        <v>869</v>
      </c>
      <c r="Z18" s="295" t="s">
        <v>868</v>
      </c>
      <c r="AA18" s="295" t="s">
        <v>869</v>
      </c>
      <c r="AB18" s="295" t="s">
        <v>868</v>
      </c>
      <c r="AC18" s="295" t="s">
        <v>869</v>
      </c>
      <c r="AD18" s="295" t="s">
        <v>868</v>
      </c>
      <c r="AE18" s="295" t="s">
        <v>869</v>
      </c>
      <c r="AF18" s="295" t="s">
        <v>868</v>
      </c>
      <c r="AG18" s="295" t="s">
        <v>869</v>
      </c>
      <c r="AH18" s="295" t="s">
        <v>868</v>
      </c>
      <c r="AI18" s="295" t="s">
        <v>869</v>
      </c>
      <c r="AJ18" s="295" t="s">
        <v>868</v>
      </c>
      <c r="AK18" s="295" t="s">
        <v>869</v>
      </c>
      <c r="AL18" s="296" t="s">
        <v>868</v>
      </c>
      <c r="AM18" s="296" t="s">
        <v>869</v>
      </c>
      <c r="AN18" s="296" t="s">
        <v>868</v>
      </c>
      <c r="AO18" s="296" t="s">
        <v>869</v>
      </c>
      <c r="AP18" s="296" t="s">
        <v>868</v>
      </c>
      <c r="AQ18" s="296" t="s">
        <v>869</v>
      </c>
      <c r="AR18" s="296" t="s">
        <v>868</v>
      </c>
      <c r="AS18" s="296" t="s">
        <v>869</v>
      </c>
      <c r="AT18" s="296" t="s">
        <v>870</v>
      </c>
      <c r="AU18" s="296" t="s">
        <v>869</v>
      </c>
      <c r="AV18" s="296" t="s">
        <v>870</v>
      </c>
      <c r="AW18" s="296" t="s">
        <v>869</v>
      </c>
      <c r="AX18" s="296" t="s">
        <v>868</v>
      </c>
      <c r="AY18" s="296" t="s">
        <v>869</v>
      </c>
      <c r="AZ18" s="296" t="s">
        <v>868</v>
      </c>
      <c r="BA18" s="296" t="s">
        <v>869</v>
      </c>
      <c r="BB18" s="296" t="s">
        <v>868</v>
      </c>
      <c r="BC18" s="296" t="s">
        <v>869</v>
      </c>
      <c r="BD18" s="296" t="s">
        <v>868</v>
      </c>
      <c r="BE18" s="296" t="s">
        <v>869</v>
      </c>
      <c r="BF18" s="296" t="s">
        <v>868</v>
      </c>
      <c r="BG18" s="296" t="s">
        <v>869</v>
      </c>
      <c r="BH18" s="296" t="s">
        <v>868</v>
      </c>
      <c r="BI18" s="296" t="s">
        <v>869</v>
      </c>
      <c r="BJ18" s="297" t="s">
        <v>868</v>
      </c>
      <c r="BK18" s="297" t="s">
        <v>869</v>
      </c>
      <c r="BL18" s="297" t="s">
        <v>868</v>
      </c>
      <c r="BM18" s="297" t="s">
        <v>869</v>
      </c>
      <c r="BN18" s="297" t="s">
        <v>868</v>
      </c>
      <c r="BO18" s="297" t="s">
        <v>869</v>
      </c>
      <c r="BP18" s="297" t="s">
        <v>868</v>
      </c>
      <c r="BQ18" s="297" t="s">
        <v>869</v>
      </c>
    </row>
    <row r="19" spans="1:69" x14ac:dyDescent="0.3">
      <c r="A19" s="309" t="s">
        <v>871</v>
      </c>
      <c r="B19" s="310"/>
      <c r="C19" s="310"/>
      <c r="D19" s="310"/>
      <c r="E19" s="310"/>
      <c r="F19" s="310"/>
      <c r="G19" s="310"/>
      <c r="H19" s="310"/>
      <c r="I19" s="310"/>
      <c r="J19" s="310"/>
      <c r="K19" s="310"/>
      <c r="L19" s="310"/>
      <c r="M19" s="310"/>
      <c r="N19" s="310"/>
      <c r="O19" s="310"/>
      <c r="P19" s="310"/>
      <c r="Q19" s="310"/>
      <c r="R19" s="310"/>
      <c r="S19" s="310"/>
      <c r="T19" s="310"/>
      <c r="U19" s="310"/>
      <c r="V19" s="310"/>
      <c r="W19" s="310"/>
      <c r="X19" s="310"/>
      <c r="Y19" s="310"/>
      <c r="Z19" s="310"/>
      <c r="AA19" s="310"/>
      <c r="AB19" s="310"/>
      <c r="AC19" s="310"/>
      <c r="AD19" s="310"/>
      <c r="AE19" s="310"/>
      <c r="AF19" s="310"/>
      <c r="AG19" s="310"/>
      <c r="AH19" s="310"/>
      <c r="AI19" s="310"/>
      <c r="AJ19" s="310"/>
      <c r="AK19" s="310"/>
      <c r="AL19" s="310"/>
      <c r="AM19" s="310"/>
      <c r="AN19" s="310"/>
      <c r="AO19" s="310"/>
      <c r="AP19" s="310"/>
      <c r="AQ19" s="310"/>
      <c r="AR19" s="310"/>
      <c r="AS19" s="310"/>
      <c r="AT19" s="310"/>
      <c r="AU19" s="310"/>
      <c r="AV19" s="310"/>
      <c r="AW19" s="310"/>
      <c r="AX19" s="310"/>
      <c r="AY19" s="310"/>
      <c r="AZ19" s="310"/>
      <c r="BA19" s="310"/>
      <c r="BB19" s="310"/>
      <c r="BC19" s="310"/>
      <c r="BD19" s="310"/>
      <c r="BE19" s="310"/>
      <c r="BF19" s="310"/>
      <c r="BG19" s="310"/>
      <c r="BH19" s="310"/>
      <c r="BI19" s="310"/>
      <c r="BJ19" s="310"/>
      <c r="BK19" s="310"/>
      <c r="BL19" s="310"/>
      <c r="BM19" s="310"/>
      <c r="BN19" s="310"/>
      <c r="BO19" s="310"/>
      <c r="BP19" s="310"/>
      <c r="BQ19" s="310"/>
    </row>
    <row r="20" spans="1:69" x14ac:dyDescent="0.3">
      <c r="A20" s="311" t="s">
        <v>876</v>
      </c>
      <c r="B20" s="311">
        <v>13186</v>
      </c>
      <c r="C20" s="311">
        <v>12606</v>
      </c>
      <c r="D20" s="311">
        <v>12273</v>
      </c>
      <c r="E20" s="311">
        <v>11957</v>
      </c>
      <c r="F20" s="311">
        <v>11316</v>
      </c>
      <c r="G20" s="311">
        <v>11543</v>
      </c>
      <c r="H20" s="311">
        <v>11306</v>
      </c>
      <c r="I20" s="311">
        <v>10536</v>
      </c>
      <c r="J20" s="311">
        <v>10371</v>
      </c>
      <c r="K20" s="311">
        <v>10663</v>
      </c>
      <c r="L20" s="311">
        <v>10827</v>
      </c>
      <c r="M20" s="311">
        <v>10573</v>
      </c>
      <c r="N20" s="311">
        <v>9822</v>
      </c>
      <c r="O20" s="311">
        <v>9711</v>
      </c>
      <c r="P20" s="311">
        <v>9211</v>
      </c>
      <c r="Q20" s="311">
        <v>9245</v>
      </c>
      <c r="R20" s="311">
        <v>9567</v>
      </c>
      <c r="S20" s="311">
        <v>9524</v>
      </c>
      <c r="T20" s="311">
        <v>10749</v>
      </c>
      <c r="U20" s="311">
        <v>13033</v>
      </c>
      <c r="V20" s="311">
        <v>16183</v>
      </c>
      <c r="W20" s="311">
        <v>17902</v>
      </c>
      <c r="X20" s="311">
        <v>20206</v>
      </c>
      <c r="Y20" s="311">
        <v>20688</v>
      </c>
      <c r="Z20" s="311">
        <v>21653</v>
      </c>
      <c r="AA20" s="311">
        <v>20009</v>
      </c>
      <c r="AB20" s="311">
        <v>21005</v>
      </c>
      <c r="AC20" s="311">
        <v>19286</v>
      </c>
      <c r="AD20" s="311">
        <v>18236</v>
      </c>
      <c r="AE20" s="311">
        <v>17904</v>
      </c>
      <c r="AF20" s="311">
        <v>19511</v>
      </c>
      <c r="AG20" s="311">
        <v>20275</v>
      </c>
      <c r="AH20" s="311">
        <v>20907</v>
      </c>
      <c r="AI20" s="311">
        <v>19359</v>
      </c>
      <c r="AJ20" s="311">
        <v>19262</v>
      </c>
      <c r="AK20" s="311">
        <v>19985</v>
      </c>
      <c r="AL20" s="311">
        <v>18749</v>
      </c>
      <c r="AM20" s="311">
        <v>19730</v>
      </c>
      <c r="AN20" s="311">
        <v>18318</v>
      </c>
      <c r="AO20" s="311">
        <v>17090</v>
      </c>
      <c r="AP20" s="311">
        <v>19116</v>
      </c>
      <c r="AQ20" s="311">
        <v>19065</v>
      </c>
      <c r="AR20" s="311">
        <v>17631</v>
      </c>
      <c r="AS20" s="311">
        <v>20127</v>
      </c>
      <c r="AT20" s="311">
        <v>22507</v>
      </c>
      <c r="AU20" s="311">
        <v>24749</v>
      </c>
      <c r="AV20" s="311">
        <v>22751</v>
      </c>
      <c r="AW20" s="311">
        <v>22268</v>
      </c>
      <c r="AX20" s="311">
        <v>21174</v>
      </c>
      <c r="AY20" s="311">
        <v>21205</v>
      </c>
      <c r="AZ20" s="311">
        <v>23196</v>
      </c>
      <c r="BA20" s="311">
        <v>24291</v>
      </c>
      <c r="BB20" s="311">
        <v>22682</v>
      </c>
      <c r="BC20" s="311">
        <v>22822</v>
      </c>
      <c r="BD20" s="311">
        <v>25368</v>
      </c>
      <c r="BE20" s="311">
        <v>27742</v>
      </c>
      <c r="BF20" s="311">
        <v>27509</v>
      </c>
      <c r="BG20" s="311">
        <v>26026</v>
      </c>
      <c r="BH20" s="311">
        <v>21375</v>
      </c>
      <c r="BI20" s="311">
        <v>17145</v>
      </c>
      <c r="BJ20" s="311">
        <v>18356</v>
      </c>
      <c r="BK20" s="311">
        <v>22030</v>
      </c>
      <c r="BL20" s="311">
        <v>23175</v>
      </c>
      <c r="BM20" s="311">
        <v>23573</v>
      </c>
      <c r="BN20" s="311">
        <v>23328</v>
      </c>
      <c r="BO20" s="311">
        <v>21986</v>
      </c>
      <c r="BP20" s="311">
        <v>20756</v>
      </c>
      <c r="BQ20" s="311">
        <v>18915</v>
      </c>
    </row>
    <row r="21" spans="1:69" x14ac:dyDescent="0.3">
      <c r="A21" s="311" t="s">
        <v>877</v>
      </c>
      <c r="B21" s="311">
        <v>3921</v>
      </c>
      <c r="C21" s="311">
        <v>3963</v>
      </c>
      <c r="D21" s="311">
        <v>4050</v>
      </c>
      <c r="E21" s="311">
        <v>4095</v>
      </c>
      <c r="F21" s="311">
        <v>4222</v>
      </c>
      <c r="G21" s="311">
        <v>3678</v>
      </c>
      <c r="H21" s="311">
        <v>3132</v>
      </c>
      <c r="I21" s="311">
        <v>2500</v>
      </c>
      <c r="J21" s="311">
        <v>2182</v>
      </c>
      <c r="K21" s="311">
        <v>1958</v>
      </c>
      <c r="L21" s="311">
        <v>1720</v>
      </c>
      <c r="M21" s="311">
        <v>1580</v>
      </c>
      <c r="N21" s="311">
        <v>1425</v>
      </c>
      <c r="O21" s="311">
        <v>1335</v>
      </c>
      <c r="P21" s="311">
        <v>1254</v>
      </c>
      <c r="Q21" s="311">
        <v>1176</v>
      </c>
      <c r="R21" s="311">
        <v>1060</v>
      </c>
      <c r="S21" s="311">
        <v>939</v>
      </c>
      <c r="T21" s="311">
        <v>889</v>
      </c>
      <c r="U21" s="311">
        <v>848</v>
      </c>
      <c r="V21" s="311">
        <v>824</v>
      </c>
      <c r="W21" s="311">
        <v>818</v>
      </c>
      <c r="X21" s="311">
        <v>836</v>
      </c>
      <c r="Y21" s="311">
        <v>808</v>
      </c>
      <c r="Z21" s="311">
        <v>761</v>
      </c>
      <c r="AA21" s="311">
        <v>703</v>
      </c>
      <c r="AB21" s="311">
        <v>649</v>
      </c>
      <c r="AC21" s="311">
        <v>623</v>
      </c>
      <c r="AD21" s="311">
        <v>631</v>
      </c>
      <c r="AE21" s="311">
        <v>626</v>
      </c>
      <c r="AF21" s="311">
        <v>372</v>
      </c>
      <c r="AG21" s="311">
        <v>390</v>
      </c>
      <c r="AH21" s="311">
        <v>395</v>
      </c>
      <c r="AI21" s="311">
        <v>425</v>
      </c>
      <c r="AJ21" s="311">
        <v>437</v>
      </c>
      <c r="AK21" s="311">
        <v>474</v>
      </c>
      <c r="AL21" s="311">
        <v>528</v>
      </c>
      <c r="AM21" s="311">
        <v>590</v>
      </c>
      <c r="AN21" s="311">
        <v>619</v>
      </c>
      <c r="AO21" s="311">
        <v>612</v>
      </c>
      <c r="AP21" s="311">
        <v>597</v>
      </c>
      <c r="AQ21" s="311">
        <v>593</v>
      </c>
      <c r="AR21" s="311">
        <v>578</v>
      </c>
      <c r="AS21" s="311">
        <v>551</v>
      </c>
      <c r="AT21" s="311">
        <v>579</v>
      </c>
      <c r="AU21" s="311">
        <v>601</v>
      </c>
      <c r="AV21" s="311">
        <v>590</v>
      </c>
      <c r="AW21" s="311">
        <v>586</v>
      </c>
      <c r="AX21" s="311">
        <v>591</v>
      </c>
      <c r="AY21" s="311">
        <v>591</v>
      </c>
      <c r="AZ21" s="311">
        <v>589</v>
      </c>
      <c r="BA21" s="311">
        <v>581</v>
      </c>
      <c r="BB21" s="311">
        <v>661</v>
      </c>
      <c r="BC21" s="311">
        <v>720</v>
      </c>
      <c r="BD21" s="311">
        <v>747</v>
      </c>
      <c r="BE21" s="311">
        <v>863</v>
      </c>
      <c r="BF21" s="311">
        <v>897</v>
      </c>
      <c r="BG21" s="311">
        <v>962</v>
      </c>
      <c r="BH21" s="311">
        <v>914</v>
      </c>
      <c r="BI21" s="311">
        <v>797</v>
      </c>
      <c r="BJ21" s="311">
        <v>799</v>
      </c>
      <c r="BK21" s="311">
        <v>768</v>
      </c>
      <c r="BL21" s="311">
        <v>772</v>
      </c>
      <c r="BM21" s="311">
        <v>766</v>
      </c>
      <c r="BN21" s="311">
        <v>780</v>
      </c>
      <c r="BO21" s="311">
        <v>792</v>
      </c>
      <c r="BP21" s="311">
        <v>790</v>
      </c>
      <c r="BQ21" s="311">
        <v>817</v>
      </c>
    </row>
    <row r="22" spans="1:69" x14ac:dyDescent="0.3">
      <c r="A22" s="311" t="s">
        <v>878</v>
      </c>
      <c r="B22" s="311">
        <v>1426</v>
      </c>
      <c r="C22" s="311">
        <v>1456</v>
      </c>
      <c r="D22" s="311">
        <v>1487</v>
      </c>
      <c r="E22" s="311">
        <v>1531</v>
      </c>
      <c r="F22" s="311">
        <v>1556</v>
      </c>
      <c r="G22" s="311">
        <v>1569</v>
      </c>
      <c r="H22" s="311">
        <v>1600</v>
      </c>
      <c r="I22" s="311">
        <v>1556</v>
      </c>
      <c r="J22" s="311">
        <v>1526</v>
      </c>
      <c r="K22" s="311">
        <v>1529</v>
      </c>
      <c r="L22" s="311">
        <v>1406</v>
      </c>
      <c r="M22" s="311">
        <v>1349</v>
      </c>
      <c r="N22" s="311">
        <v>1295</v>
      </c>
      <c r="O22" s="311">
        <v>1284</v>
      </c>
      <c r="P22" s="311">
        <v>1253</v>
      </c>
      <c r="Q22" s="311">
        <v>1269</v>
      </c>
      <c r="R22" s="311">
        <v>1113</v>
      </c>
      <c r="S22" s="311">
        <v>838</v>
      </c>
      <c r="T22" s="311">
        <v>704</v>
      </c>
      <c r="U22" s="311">
        <v>620</v>
      </c>
      <c r="V22" s="311">
        <v>589</v>
      </c>
      <c r="W22" s="311">
        <v>527</v>
      </c>
      <c r="X22" s="311">
        <v>494</v>
      </c>
      <c r="Y22" s="311">
        <v>457</v>
      </c>
      <c r="Z22" s="311">
        <v>433</v>
      </c>
      <c r="AA22" s="311">
        <v>419</v>
      </c>
      <c r="AB22" s="311">
        <v>413</v>
      </c>
      <c r="AC22" s="311">
        <v>408</v>
      </c>
      <c r="AD22" s="311">
        <v>408</v>
      </c>
      <c r="AE22" s="311">
        <v>392</v>
      </c>
      <c r="AF22" s="311">
        <v>238</v>
      </c>
      <c r="AG22" s="311">
        <v>231</v>
      </c>
      <c r="AH22" s="311">
        <v>221</v>
      </c>
      <c r="AI22" s="311">
        <v>225</v>
      </c>
      <c r="AJ22" s="311">
        <v>212</v>
      </c>
      <c r="AK22" s="311">
        <v>217</v>
      </c>
      <c r="AL22" s="311">
        <v>208</v>
      </c>
      <c r="AM22" s="311">
        <v>211</v>
      </c>
      <c r="AN22" s="311">
        <v>198</v>
      </c>
      <c r="AO22" s="311">
        <v>189</v>
      </c>
      <c r="AP22" s="311">
        <v>178</v>
      </c>
      <c r="AQ22" s="311">
        <v>167</v>
      </c>
      <c r="AR22" s="311">
        <v>154</v>
      </c>
      <c r="AS22" s="311">
        <v>146</v>
      </c>
      <c r="AT22" s="311">
        <v>144</v>
      </c>
      <c r="AU22" s="311">
        <v>136</v>
      </c>
      <c r="AV22" s="311">
        <v>147</v>
      </c>
      <c r="AW22" s="311">
        <v>153</v>
      </c>
      <c r="AX22" s="311">
        <v>176</v>
      </c>
      <c r="AY22" s="311">
        <v>183</v>
      </c>
      <c r="AZ22" s="311">
        <v>181</v>
      </c>
      <c r="BA22" s="311">
        <v>181</v>
      </c>
      <c r="BB22" s="311">
        <v>191</v>
      </c>
      <c r="BC22" s="311">
        <v>197</v>
      </c>
      <c r="BD22" s="311">
        <v>193</v>
      </c>
      <c r="BE22" s="311">
        <v>196</v>
      </c>
      <c r="BF22" s="311">
        <v>199</v>
      </c>
      <c r="BG22" s="311">
        <v>203</v>
      </c>
      <c r="BH22" s="311">
        <v>204</v>
      </c>
      <c r="BI22" s="311">
        <v>204</v>
      </c>
      <c r="BJ22" s="311">
        <v>224</v>
      </c>
      <c r="BK22" s="311">
        <v>216</v>
      </c>
      <c r="BL22" s="311">
        <v>214</v>
      </c>
      <c r="BM22" s="311">
        <v>204</v>
      </c>
      <c r="BN22" s="311">
        <v>195</v>
      </c>
      <c r="BO22" s="311">
        <v>186</v>
      </c>
      <c r="BP22" s="311">
        <v>197</v>
      </c>
      <c r="BQ22" s="311">
        <v>201</v>
      </c>
    </row>
    <row r="23" spans="1:69" ht="16.2" thickBot="1" x14ac:dyDescent="0.35">
      <c r="A23" s="312" t="s">
        <v>879</v>
      </c>
      <c r="B23" s="312">
        <v>432</v>
      </c>
      <c r="C23" s="312">
        <v>445</v>
      </c>
      <c r="D23" s="312">
        <v>443</v>
      </c>
      <c r="E23" s="312">
        <v>469</v>
      </c>
      <c r="F23" s="312">
        <v>447</v>
      </c>
      <c r="G23" s="312">
        <v>433</v>
      </c>
      <c r="H23" s="312">
        <v>440</v>
      </c>
      <c r="I23" s="312">
        <v>415</v>
      </c>
      <c r="J23" s="312">
        <v>392</v>
      </c>
      <c r="K23" s="312">
        <v>364</v>
      </c>
      <c r="L23" s="312">
        <v>338</v>
      </c>
      <c r="M23" s="312">
        <v>332</v>
      </c>
      <c r="N23" s="312">
        <v>317</v>
      </c>
      <c r="O23" s="312">
        <v>304</v>
      </c>
      <c r="P23" s="312">
        <v>288</v>
      </c>
      <c r="Q23" s="312">
        <v>276</v>
      </c>
      <c r="R23" s="312">
        <v>262</v>
      </c>
      <c r="S23" s="312">
        <v>232</v>
      </c>
      <c r="T23" s="312">
        <v>206</v>
      </c>
      <c r="U23" s="312">
        <v>201</v>
      </c>
      <c r="V23" s="312">
        <v>195</v>
      </c>
      <c r="W23" s="312">
        <v>201</v>
      </c>
      <c r="X23" s="312">
        <v>200</v>
      </c>
      <c r="Y23" s="312">
        <v>197</v>
      </c>
      <c r="Z23" s="312">
        <v>190</v>
      </c>
      <c r="AA23" s="312">
        <v>189</v>
      </c>
      <c r="AB23" s="312">
        <v>183</v>
      </c>
      <c r="AC23" s="312">
        <v>181</v>
      </c>
      <c r="AD23" s="312">
        <v>179</v>
      </c>
      <c r="AE23" s="312">
        <v>190</v>
      </c>
      <c r="AF23" s="312">
        <v>93</v>
      </c>
      <c r="AG23" s="312">
        <v>94</v>
      </c>
      <c r="AH23" s="312">
        <v>95</v>
      </c>
      <c r="AI23" s="312">
        <v>96</v>
      </c>
      <c r="AJ23" s="312">
        <v>88</v>
      </c>
      <c r="AK23" s="312">
        <v>92</v>
      </c>
      <c r="AL23" s="312">
        <v>90</v>
      </c>
      <c r="AM23" s="312">
        <v>88</v>
      </c>
      <c r="AN23" s="312">
        <v>82</v>
      </c>
      <c r="AO23" s="312">
        <v>82</v>
      </c>
      <c r="AP23" s="312">
        <v>76</v>
      </c>
      <c r="AQ23" s="312">
        <v>75</v>
      </c>
      <c r="AR23" s="312">
        <v>77</v>
      </c>
      <c r="AS23" s="312">
        <v>72</v>
      </c>
      <c r="AT23" s="312">
        <v>71</v>
      </c>
      <c r="AU23" s="312">
        <v>68</v>
      </c>
      <c r="AV23" s="312">
        <v>65</v>
      </c>
      <c r="AW23" s="312">
        <v>69</v>
      </c>
      <c r="AX23" s="312">
        <v>67</v>
      </c>
      <c r="AY23" s="312">
        <v>66</v>
      </c>
      <c r="AZ23" s="312">
        <v>69</v>
      </c>
      <c r="BA23" s="312">
        <v>67</v>
      </c>
      <c r="BB23" s="312">
        <v>65</v>
      </c>
      <c r="BC23" s="312">
        <v>67</v>
      </c>
      <c r="BD23" s="312">
        <v>71</v>
      </c>
      <c r="BE23" s="312">
        <v>69</v>
      </c>
      <c r="BF23" s="312">
        <v>67</v>
      </c>
      <c r="BG23" s="312">
        <v>68</v>
      </c>
      <c r="BH23" s="312">
        <v>67</v>
      </c>
      <c r="BI23" s="312">
        <v>72</v>
      </c>
      <c r="BJ23" s="312">
        <v>71</v>
      </c>
      <c r="BK23" s="312">
        <v>72</v>
      </c>
      <c r="BL23" s="312">
        <v>67</v>
      </c>
      <c r="BM23" s="312">
        <v>65</v>
      </c>
      <c r="BN23" s="312">
        <v>60</v>
      </c>
      <c r="BO23" s="312">
        <v>58</v>
      </c>
      <c r="BP23" s="312">
        <v>55</v>
      </c>
      <c r="BQ23" s="312">
        <v>54</v>
      </c>
    </row>
    <row r="24" spans="1:69" x14ac:dyDescent="0.3">
      <c r="A24" s="313" t="s">
        <v>0</v>
      </c>
      <c r="B24" s="313">
        <f>SUM(B20:B23)</f>
        <v>18965</v>
      </c>
      <c r="C24" s="313">
        <f t="shared" ref="C24:M24" si="0">SUM(C20:C23)</f>
        <v>18470</v>
      </c>
      <c r="D24" s="313">
        <f t="shared" si="0"/>
        <v>18253</v>
      </c>
      <c r="E24" s="313">
        <f t="shared" si="0"/>
        <v>18052</v>
      </c>
      <c r="F24" s="313">
        <f t="shared" si="0"/>
        <v>17541</v>
      </c>
      <c r="G24" s="313">
        <f t="shared" si="0"/>
        <v>17223</v>
      </c>
      <c r="H24" s="313">
        <f t="shared" si="0"/>
        <v>16478</v>
      </c>
      <c r="I24" s="313">
        <f t="shared" si="0"/>
        <v>15007</v>
      </c>
      <c r="J24" s="313">
        <f t="shared" si="0"/>
        <v>14471</v>
      </c>
      <c r="K24" s="313">
        <f t="shared" si="0"/>
        <v>14514</v>
      </c>
      <c r="L24" s="313">
        <f t="shared" si="0"/>
        <v>14291</v>
      </c>
      <c r="M24" s="313">
        <f t="shared" si="0"/>
        <v>13834</v>
      </c>
      <c r="N24" s="313">
        <v>12859</v>
      </c>
      <c r="O24" s="313">
        <v>12634</v>
      </c>
      <c r="P24" s="313">
        <v>12006</v>
      </c>
      <c r="Q24" s="313">
        <v>11966</v>
      </c>
      <c r="R24" s="313">
        <v>12002</v>
      </c>
      <c r="S24" s="313">
        <v>11533</v>
      </c>
      <c r="T24" s="313">
        <v>12548</v>
      </c>
      <c r="U24" s="313">
        <v>14702</v>
      </c>
      <c r="V24" s="313">
        <v>17791</v>
      </c>
      <c r="W24" s="313">
        <v>19448</v>
      </c>
      <c r="X24" s="313">
        <v>21736</v>
      </c>
      <c r="Y24" s="313">
        <v>22150</v>
      </c>
      <c r="Z24" s="313">
        <v>23037</v>
      </c>
      <c r="AA24" s="313">
        <v>21320</v>
      </c>
      <c r="AB24" s="313">
        <v>22250</v>
      </c>
      <c r="AC24" s="313">
        <v>20498</v>
      </c>
      <c r="AD24" s="313">
        <v>19454</v>
      </c>
      <c r="AE24" s="313">
        <v>19112</v>
      </c>
      <c r="AF24" s="313">
        <v>20214</v>
      </c>
      <c r="AG24" s="313">
        <v>20990</v>
      </c>
      <c r="AH24" s="313">
        <v>21618</v>
      </c>
      <c r="AI24" s="313">
        <v>20105</v>
      </c>
      <c r="AJ24" s="313">
        <v>19999</v>
      </c>
      <c r="AK24" s="313">
        <v>20768</v>
      </c>
      <c r="AL24" s="313">
        <v>19575</v>
      </c>
      <c r="AM24" s="313">
        <v>20619</v>
      </c>
      <c r="AN24" s="313">
        <v>19217</v>
      </c>
      <c r="AO24" s="313">
        <v>17973</v>
      </c>
      <c r="AP24" s="313">
        <v>19967</v>
      </c>
      <c r="AQ24" s="313">
        <v>19900</v>
      </c>
      <c r="AR24" s="313">
        <v>18440</v>
      </c>
      <c r="AS24" s="313">
        <v>20896</v>
      </c>
      <c r="AT24" s="313">
        <v>23301</v>
      </c>
      <c r="AU24" s="313">
        <v>25554</v>
      </c>
      <c r="AV24" s="313">
        <v>23553</v>
      </c>
      <c r="AW24" s="313">
        <v>23076</v>
      </c>
      <c r="AX24" s="313">
        <v>22008</v>
      </c>
      <c r="AY24" s="313">
        <v>22045</v>
      </c>
      <c r="AZ24" s="313">
        <v>24035</v>
      </c>
      <c r="BA24" s="313">
        <v>25120</v>
      </c>
      <c r="BB24" s="313">
        <v>23599</v>
      </c>
      <c r="BC24" s="313">
        <v>23806</v>
      </c>
      <c r="BD24" s="313">
        <v>26379</v>
      </c>
      <c r="BE24" s="313">
        <v>28870</v>
      </c>
      <c r="BF24" s="313">
        <v>28672</v>
      </c>
      <c r="BG24" s="313">
        <v>27259</v>
      </c>
      <c r="BH24" s="313">
        <v>22560</v>
      </c>
      <c r="BI24" s="313">
        <v>18218</v>
      </c>
      <c r="BJ24" s="313">
        <v>19450</v>
      </c>
      <c r="BK24" s="313">
        <v>23086</v>
      </c>
      <c r="BL24" s="313">
        <v>24228</v>
      </c>
      <c r="BM24" s="313">
        <v>24608</v>
      </c>
      <c r="BN24" s="314">
        <v>24363</v>
      </c>
      <c r="BO24" s="313">
        <v>23022</v>
      </c>
      <c r="BP24" s="314">
        <v>21798</v>
      </c>
      <c r="BQ24" s="313">
        <v>19987</v>
      </c>
    </row>
    <row r="25" spans="1:69" x14ac:dyDescent="0.3">
      <c r="A25" s="309" t="s">
        <v>872</v>
      </c>
      <c r="B25" s="310"/>
      <c r="C25" s="310"/>
      <c r="D25" s="310"/>
      <c r="E25" s="310"/>
      <c r="F25" s="310"/>
      <c r="G25" s="310"/>
      <c r="H25" s="310"/>
      <c r="I25" s="310"/>
      <c r="J25" s="310"/>
      <c r="K25" s="310"/>
      <c r="L25" s="310"/>
      <c r="M25" s="310"/>
      <c r="N25" s="310"/>
      <c r="O25" s="310"/>
      <c r="P25" s="310"/>
      <c r="Q25" s="310"/>
      <c r="R25" s="310"/>
      <c r="S25" s="310"/>
      <c r="T25" s="310"/>
      <c r="U25" s="310"/>
      <c r="V25" s="310"/>
      <c r="W25" s="310"/>
      <c r="X25" s="310"/>
      <c r="Y25" s="310"/>
      <c r="Z25" s="310"/>
      <c r="AA25" s="310"/>
      <c r="AB25" s="310"/>
      <c r="AC25" s="310"/>
      <c r="AD25" s="310"/>
      <c r="AE25" s="310"/>
      <c r="AF25" s="310"/>
      <c r="AG25" s="310"/>
      <c r="AH25" s="310"/>
      <c r="AI25" s="310"/>
      <c r="AJ25" s="310"/>
      <c r="AK25" s="310"/>
      <c r="AL25" s="310"/>
      <c r="AM25" s="310"/>
      <c r="AN25" s="310"/>
      <c r="AO25" s="310"/>
      <c r="AP25" s="310"/>
      <c r="AQ25" s="310"/>
      <c r="AR25" s="310"/>
      <c r="AS25" s="310"/>
      <c r="AT25" s="310"/>
      <c r="AU25" s="310"/>
      <c r="AV25" s="310"/>
      <c r="AW25" s="310"/>
      <c r="AX25" s="310"/>
      <c r="AY25" s="310"/>
      <c r="AZ25" s="310"/>
      <c r="BA25" s="310"/>
      <c r="BB25" s="310"/>
      <c r="BC25" s="310"/>
      <c r="BD25" s="310"/>
      <c r="BE25" s="310"/>
      <c r="BF25" s="310"/>
      <c r="BG25" s="310"/>
      <c r="BH25" s="310"/>
      <c r="BI25" s="310"/>
      <c r="BJ25" s="310"/>
      <c r="BK25" s="310"/>
      <c r="BL25" s="310"/>
      <c r="BM25" s="310"/>
      <c r="BN25" s="310"/>
      <c r="BO25" s="310"/>
      <c r="BP25" s="310"/>
      <c r="BQ25" s="310"/>
    </row>
    <row r="26" spans="1:69" x14ac:dyDescent="0.3">
      <c r="A26" s="311" t="s">
        <v>876</v>
      </c>
      <c r="B26" s="311">
        <v>244</v>
      </c>
      <c r="C26" s="311">
        <v>197</v>
      </c>
      <c r="D26" s="311">
        <v>99</v>
      </c>
      <c r="E26" s="311">
        <v>116</v>
      </c>
      <c r="F26" s="311">
        <v>89</v>
      </c>
      <c r="G26" s="311">
        <v>228</v>
      </c>
      <c r="H26" s="311">
        <v>209</v>
      </c>
      <c r="I26" s="311">
        <v>146</v>
      </c>
      <c r="J26" s="311">
        <v>149</v>
      </c>
      <c r="K26" s="311">
        <v>211</v>
      </c>
      <c r="L26" s="311">
        <v>153</v>
      </c>
      <c r="M26" s="311">
        <v>227</v>
      </c>
      <c r="N26" s="311">
        <v>164</v>
      </c>
      <c r="O26" s="311">
        <v>554</v>
      </c>
      <c r="P26" s="311">
        <v>416</v>
      </c>
      <c r="Q26" s="311">
        <v>257</v>
      </c>
      <c r="R26" s="311">
        <v>1051</v>
      </c>
      <c r="S26" s="311">
        <v>1225</v>
      </c>
      <c r="T26" s="311">
        <v>1016</v>
      </c>
      <c r="U26" s="311">
        <v>320</v>
      </c>
      <c r="V26" s="311">
        <v>484</v>
      </c>
      <c r="W26" s="311">
        <v>1226</v>
      </c>
      <c r="X26" s="311">
        <v>1119</v>
      </c>
      <c r="Y26" s="311">
        <v>935</v>
      </c>
      <c r="Z26" s="311">
        <v>1135</v>
      </c>
      <c r="AA26" s="311">
        <v>1092</v>
      </c>
      <c r="AB26" s="311">
        <v>1195</v>
      </c>
      <c r="AC26" s="311">
        <v>1165</v>
      </c>
      <c r="AD26" s="311">
        <v>775</v>
      </c>
      <c r="AE26" s="311">
        <v>591</v>
      </c>
      <c r="AF26" s="311">
        <v>1128</v>
      </c>
      <c r="AG26" s="311">
        <v>1031</v>
      </c>
      <c r="AH26" s="311">
        <v>1178</v>
      </c>
      <c r="AI26" s="311">
        <v>1449</v>
      </c>
      <c r="AJ26" s="311">
        <v>1007</v>
      </c>
      <c r="AK26" s="311">
        <v>155</v>
      </c>
      <c r="AL26" s="311">
        <v>313</v>
      </c>
      <c r="AM26" s="311">
        <v>312</v>
      </c>
      <c r="AN26" s="311">
        <v>294</v>
      </c>
      <c r="AO26" s="311">
        <v>147</v>
      </c>
      <c r="AP26" s="311">
        <v>100</v>
      </c>
      <c r="AQ26" s="311">
        <v>0</v>
      </c>
      <c r="AR26" s="311">
        <v>0</v>
      </c>
      <c r="AS26" s="311">
        <v>0</v>
      </c>
      <c r="AT26" s="311">
        <v>0</v>
      </c>
      <c r="AU26" s="311">
        <v>0</v>
      </c>
      <c r="AV26" s="311">
        <v>0</v>
      </c>
      <c r="AW26" s="311">
        <v>0</v>
      </c>
      <c r="AX26" s="311">
        <v>0</v>
      </c>
      <c r="AY26" s="311">
        <v>0</v>
      </c>
      <c r="AZ26" s="311">
        <v>0</v>
      </c>
      <c r="BA26" s="311">
        <v>0</v>
      </c>
      <c r="BB26" s="311">
        <v>0</v>
      </c>
      <c r="BC26" s="311">
        <v>0</v>
      </c>
      <c r="BD26" s="311">
        <v>0</v>
      </c>
      <c r="BE26" s="311">
        <v>0</v>
      </c>
      <c r="BF26" s="311">
        <v>0</v>
      </c>
      <c r="BG26" s="311">
        <v>0</v>
      </c>
      <c r="BH26" s="311">
        <v>0</v>
      </c>
      <c r="BI26" s="311">
        <v>0</v>
      </c>
      <c r="BJ26" s="311">
        <v>0</v>
      </c>
      <c r="BK26" s="311">
        <v>0</v>
      </c>
      <c r="BL26" s="311">
        <v>0</v>
      </c>
      <c r="BM26" s="311">
        <v>0</v>
      </c>
      <c r="BN26" s="311">
        <v>0</v>
      </c>
      <c r="BO26" s="311">
        <v>0</v>
      </c>
      <c r="BP26" s="311">
        <v>0</v>
      </c>
      <c r="BQ26" s="311">
        <v>0</v>
      </c>
    </row>
    <row r="27" spans="1:69" x14ac:dyDescent="0.3">
      <c r="A27" s="311" t="s">
        <v>877</v>
      </c>
      <c r="B27" s="311">
        <v>42</v>
      </c>
      <c r="C27" s="311">
        <v>40</v>
      </c>
      <c r="D27" s="311">
        <v>40</v>
      </c>
      <c r="E27" s="311">
        <v>26</v>
      </c>
      <c r="F27" s="311">
        <v>12</v>
      </c>
      <c r="G27" s="311">
        <v>10</v>
      </c>
      <c r="H27" s="311">
        <v>12</v>
      </c>
      <c r="I27" s="311">
        <v>2</v>
      </c>
      <c r="J27" s="311">
        <v>2</v>
      </c>
      <c r="K27" s="311">
        <v>2</v>
      </c>
      <c r="L27" s="311">
        <v>2</v>
      </c>
      <c r="M27" s="311">
        <v>0</v>
      </c>
      <c r="N27" s="311">
        <v>0</v>
      </c>
      <c r="O27" s="311">
        <v>0</v>
      </c>
      <c r="P27" s="311">
        <v>0</v>
      </c>
      <c r="Q27" s="311">
        <v>0</v>
      </c>
      <c r="R27" s="311">
        <v>0</v>
      </c>
      <c r="S27" s="311">
        <v>0</v>
      </c>
      <c r="T27" s="311">
        <v>0</v>
      </c>
      <c r="U27" s="311">
        <v>0</v>
      </c>
      <c r="V27" s="311">
        <v>0</v>
      </c>
      <c r="W27" s="311">
        <v>0</v>
      </c>
      <c r="X27" s="311">
        <v>0</v>
      </c>
      <c r="Y27" s="311">
        <v>0</v>
      </c>
      <c r="Z27" s="311">
        <v>0</v>
      </c>
      <c r="AA27" s="311">
        <v>0</v>
      </c>
      <c r="AB27" s="311">
        <v>0</v>
      </c>
      <c r="AC27" s="311">
        <v>0</v>
      </c>
      <c r="AD27" s="311">
        <v>0</v>
      </c>
      <c r="AE27" s="311">
        <v>0</v>
      </c>
      <c r="AF27" s="311">
        <v>0</v>
      </c>
      <c r="AG27" s="311">
        <v>0</v>
      </c>
      <c r="AH27" s="311">
        <v>0</v>
      </c>
      <c r="AI27" s="311">
        <v>0</v>
      </c>
      <c r="AJ27" s="311">
        <v>0</v>
      </c>
      <c r="AK27" s="311">
        <v>0</v>
      </c>
      <c r="AL27" s="311">
        <v>0</v>
      </c>
      <c r="AM27" s="311">
        <v>0</v>
      </c>
      <c r="AN27" s="311">
        <v>0</v>
      </c>
      <c r="AO27" s="311">
        <v>0</v>
      </c>
      <c r="AP27" s="311">
        <v>0</v>
      </c>
      <c r="AQ27" s="311">
        <v>0</v>
      </c>
      <c r="AR27" s="311">
        <v>0</v>
      </c>
      <c r="AS27" s="311">
        <v>0</v>
      </c>
      <c r="AT27" s="311">
        <v>0</v>
      </c>
      <c r="AU27" s="311">
        <v>0</v>
      </c>
      <c r="AV27" s="311">
        <v>0</v>
      </c>
      <c r="AW27" s="311">
        <v>0</v>
      </c>
      <c r="AX27" s="311">
        <v>0</v>
      </c>
      <c r="AY27" s="311">
        <v>0</v>
      </c>
      <c r="AZ27" s="311">
        <v>0</v>
      </c>
      <c r="BA27" s="311">
        <v>0</v>
      </c>
      <c r="BB27" s="311">
        <v>0</v>
      </c>
      <c r="BC27" s="311">
        <v>0</v>
      </c>
      <c r="BD27" s="311">
        <v>0</v>
      </c>
      <c r="BE27" s="311">
        <v>0</v>
      </c>
      <c r="BF27" s="311">
        <v>0</v>
      </c>
      <c r="BG27" s="311">
        <v>0</v>
      </c>
      <c r="BH27" s="311">
        <v>0</v>
      </c>
      <c r="BI27" s="311">
        <v>0</v>
      </c>
      <c r="BJ27" s="311">
        <v>0</v>
      </c>
      <c r="BK27" s="311">
        <v>0</v>
      </c>
      <c r="BL27" s="311">
        <v>0</v>
      </c>
      <c r="BM27" s="311">
        <v>0</v>
      </c>
      <c r="BN27" s="311">
        <v>0</v>
      </c>
      <c r="BO27" s="311">
        <v>0</v>
      </c>
      <c r="BP27" s="311">
        <v>0</v>
      </c>
      <c r="BQ27" s="311">
        <v>0</v>
      </c>
    </row>
    <row r="28" spans="1:69" x14ac:dyDescent="0.3">
      <c r="A28" s="311" t="s">
        <v>878</v>
      </c>
      <c r="B28" s="311">
        <v>0</v>
      </c>
      <c r="C28" s="311">
        <v>0</v>
      </c>
      <c r="D28" s="311">
        <v>0</v>
      </c>
      <c r="E28" s="311">
        <v>15</v>
      </c>
      <c r="F28" s="311">
        <v>25</v>
      </c>
      <c r="G28" s="311">
        <v>25</v>
      </c>
      <c r="H28" s="311">
        <v>24</v>
      </c>
      <c r="I28" s="311">
        <v>22</v>
      </c>
      <c r="J28" s="311">
        <v>20</v>
      </c>
      <c r="K28" s="311">
        <v>20</v>
      </c>
      <c r="L28" s="311">
        <v>20</v>
      </c>
      <c r="M28" s="311">
        <v>12</v>
      </c>
      <c r="N28" s="311">
        <v>10</v>
      </c>
      <c r="O28" s="311">
        <v>10</v>
      </c>
      <c r="P28" s="311">
        <v>0</v>
      </c>
      <c r="Q28" s="311">
        <v>0</v>
      </c>
      <c r="R28" s="311">
        <v>0</v>
      </c>
      <c r="S28" s="311">
        <v>0</v>
      </c>
      <c r="T28" s="311">
        <v>0</v>
      </c>
      <c r="U28" s="311">
        <v>0</v>
      </c>
      <c r="V28" s="311">
        <v>0</v>
      </c>
      <c r="W28" s="311">
        <v>0</v>
      </c>
      <c r="X28" s="311">
        <v>0</v>
      </c>
      <c r="Y28" s="311">
        <v>0</v>
      </c>
      <c r="Z28" s="311">
        <v>0</v>
      </c>
      <c r="AA28" s="311">
        <v>0</v>
      </c>
      <c r="AB28" s="311">
        <v>0</v>
      </c>
      <c r="AC28" s="311">
        <v>0</v>
      </c>
      <c r="AD28" s="311">
        <v>0</v>
      </c>
      <c r="AE28" s="311">
        <v>0</v>
      </c>
      <c r="AF28" s="311">
        <v>0</v>
      </c>
      <c r="AG28" s="311">
        <v>0</v>
      </c>
      <c r="AH28" s="311">
        <v>0</v>
      </c>
      <c r="AI28" s="311">
        <v>0</v>
      </c>
      <c r="AJ28" s="311">
        <v>0</v>
      </c>
      <c r="AK28" s="311">
        <v>0</v>
      </c>
      <c r="AL28" s="311">
        <v>0</v>
      </c>
      <c r="AM28" s="311">
        <v>0</v>
      </c>
      <c r="AN28" s="311">
        <v>0</v>
      </c>
      <c r="AO28" s="311">
        <v>0</v>
      </c>
      <c r="AP28" s="311">
        <v>0</v>
      </c>
      <c r="AQ28" s="311">
        <v>0</v>
      </c>
      <c r="AR28" s="311">
        <v>0</v>
      </c>
      <c r="AS28" s="311">
        <v>0</v>
      </c>
      <c r="AT28" s="311">
        <v>0</v>
      </c>
      <c r="AU28" s="311">
        <v>0</v>
      </c>
      <c r="AV28" s="311">
        <v>0</v>
      </c>
      <c r="AW28" s="311">
        <v>0</v>
      </c>
      <c r="AX28" s="311">
        <v>0</v>
      </c>
      <c r="AY28" s="311">
        <v>0</v>
      </c>
      <c r="AZ28" s="311">
        <v>0</v>
      </c>
      <c r="BA28" s="311">
        <v>0</v>
      </c>
      <c r="BB28" s="311">
        <v>0</v>
      </c>
      <c r="BC28" s="311">
        <v>0</v>
      </c>
      <c r="BD28" s="311">
        <v>0</v>
      </c>
      <c r="BE28" s="311">
        <v>0</v>
      </c>
      <c r="BF28" s="311">
        <v>0</v>
      </c>
      <c r="BG28" s="311">
        <v>0</v>
      </c>
      <c r="BH28" s="311">
        <v>0</v>
      </c>
      <c r="BI28" s="311">
        <v>0</v>
      </c>
      <c r="BJ28" s="311">
        <v>0</v>
      </c>
      <c r="BK28" s="311">
        <v>0</v>
      </c>
      <c r="BL28" s="311">
        <v>0</v>
      </c>
      <c r="BM28" s="311">
        <v>0</v>
      </c>
      <c r="BN28" s="311">
        <v>0</v>
      </c>
      <c r="BO28" s="311">
        <v>0</v>
      </c>
      <c r="BP28" s="311">
        <v>0</v>
      </c>
      <c r="BQ28" s="311">
        <v>0</v>
      </c>
    </row>
    <row r="29" spans="1:69" ht="16.2" thickBot="1" x14ac:dyDescent="0.35">
      <c r="A29" s="312" t="s">
        <v>879</v>
      </c>
      <c r="B29" s="312">
        <v>0</v>
      </c>
      <c r="C29" s="312">
        <v>0</v>
      </c>
      <c r="D29" s="312">
        <v>0</v>
      </c>
      <c r="E29" s="312">
        <v>0</v>
      </c>
      <c r="F29" s="312">
        <v>0</v>
      </c>
      <c r="G29" s="312">
        <v>0</v>
      </c>
      <c r="H29" s="312">
        <v>0</v>
      </c>
      <c r="I29" s="312">
        <v>0</v>
      </c>
      <c r="J29" s="312">
        <v>0</v>
      </c>
      <c r="K29" s="312">
        <v>0</v>
      </c>
      <c r="L29" s="312">
        <v>0</v>
      </c>
      <c r="M29" s="312">
        <v>0</v>
      </c>
      <c r="N29" s="312">
        <v>0</v>
      </c>
      <c r="O29" s="312">
        <v>0</v>
      </c>
      <c r="P29" s="312">
        <v>0</v>
      </c>
      <c r="Q29" s="312">
        <v>0</v>
      </c>
      <c r="R29" s="312">
        <v>0</v>
      </c>
      <c r="S29" s="312">
        <v>0</v>
      </c>
      <c r="T29" s="312">
        <v>0</v>
      </c>
      <c r="U29" s="312">
        <v>0</v>
      </c>
      <c r="V29" s="312">
        <v>0</v>
      </c>
      <c r="W29" s="312">
        <v>0</v>
      </c>
      <c r="X29" s="312">
        <v>0</v>
      </c>
      <c r="Y29" s="312">
        <v>0</v>
      </c>
      <c r="Z29" s="312">
        <v>0</v>
      </c>
      <c r="AA29" s="312">
        <v>0</v>
      </c>
      <c r="AB29" s="312">
        <v>0</v>
      </c>
      <c r="AC29" s="312">
        <v>0</v>
      </c>
      <c r="AD29" s="312">
        <v>0</v>
      </c>
      <c r="AE29" s="312">
        <v>0</v>
      </c>
      <c r="AF29" s="312">
        <v>0</v>
      </c>
      <c r="AG29" s="312">
        <v>0</v>
      </c>
      <c r="AH29" s="312">
        <v>0</v>
      </c>
      <c r="AI29" s="312">
        <v>0</v>
      </c>
      <c r="AJ29" s="312">
        <v>0</v>
      </c>
      <c r="AK29" s="312">
        <v>0</v>
      </c>
      <c r="AL29" s="312">
        <v>0</v>
      </c>
      <c r="AM29" s="312">
        <v>0</v>
      </c>
      <c r="AN29" s="312">
        <v>0</v>
      </c>
      <c r="AO29" s="312">
        <v>0</v>
      </c>
      <c r="AP29" s="312">
        <v>0</v>
      </c>
      <c r="AQ29" s="312">
        <v>0</v>
      </c>
      <c r="AR29" s="312">
        <v>0</v>
      </c>
      <c r="AS29" s="312">
        <v>0</v>
      </c>
      <c r="AT29" s="312">
        <v>0</v>
      </c>
      <c r="AU29" s="312">
        <v>0</v>
      </c>
      <c r="AV29" s="312">
        <v>0</v>
      </c>
      <c r="AW29" s="312">
        <v>0</v>
      </c>
      <c r="AX29" s="312">
        <v>0</v>
      </c>
      <c r="AY29" s="312">
        <v>0</v>
      </c>
      <c r="AZ29" s="312">
        <v>0</v>
      </c>
      <c r="BA29" s="312">
        <v>0</v>
      </c>
      <c r="BB29" s="312">
        <v>0</v>
      </c>
      <c r="BC29" s="312">
        <v>0</v>
      </c>
      <c r="BD29" s="312">
        <v>0</v>
      </c>
      <c r="BE29" s="312">
        <v>0</v>
      </c>
      <c r="BF29" s="312">
        <v>0</v>
      </c>
      <c r="BG29" s="312">
        <v>0</v>
      </c>
      <c r="BH29" s="312">
        <v>0</v>
      </c>
      <c r="BI29" s="312">
        <v>0</v>
      </c>
      <c r="BJ29" s="312">
        <v>0</v>
      </c>
      <c r="BK29" s="312">
        <v>0</v>
      </c>
      <c r="BL29" s="312">
        <v>0</v>
      </c>
      <c r="BM29" s="312">
        <v>0</v>
      </c>
      <c r="BN29" s="312">
        <v>0</v>
      </c>
      <c r="BO29" s="312">
        <v>0</v>
      </c>
      <c r="BP29" s="312">
        <v>0</v>
      </c>
      <c r="BQ29" s="312">
        <v>0</v>
      </c>
    </row>
    <row r="30" spans="1:69" x14ac:dyDescent="0.3">
      <c r="A30" s="313" t="s">
        <v>0</v>
      </c>
      <c r="B30" s="313">
        <f>SUM(B26:B29)</f>
        <v>286</v>
      </c>
      <c r="C30" s="313">
        <f t="shared" ref="C30:M30" si="1">SUM(C26:C29)</f>
        <v>237</v>
      </c>
      <c r="D30" s="313">
        <f t="shared" si="1"/>
        <v>139</v>
      </c>
      <c r="E30" s="313">
        <f t="shared" si="1"/>
        <v>157</v>
      </c>
      <c r="F30" s="313">
        <f t="shared" si="1"/>
        <v>126</v>
      </c>
      <c r="G30" s="313">
        <f t="shared" si="1"/>
        <v>263</v>
      </c>
      <c r="H30" s="313">
        <f t="shared" si="1"/>
        <v>245</v>
      </c>
      <c r="I30" s="313">
        <f t="shared" si="1"/>
        <v>170</v>
      </c>
      <c r="J30" s="313">
        <f t="shared" si="1"/>
        <v>171</v>
      </c>
      <c r="K30" s="313">
        <f t="shared" si="1"/>
        <v>233</v>
      </c>
      <c r="L30" s="313">
        <f t="shared" si="1"/>
        <v>175</v>
      </c>
      <c r="M30" s="313">
        <f t="shared" si="1"/>
        <v>239</v>
      </c>
      <c r="N30" s="313">
        <v>174</v>
      </c>
      <c r="O30" s="313">
        <v>564</v>
      </c>
      <c r="P30" s="313">
        <v>416</v>
      </c>
      <c r="Q30" s="313">
        <v>257</v>
      </c>
      <c r="R30" s="313">
        <v>1051</v>
      </c>
      <c r="S30" s="313">
        <v>1225</v>
      </c>
      <c r="T30" s="313">
        <v>1016</v>
      </c>
      <c r="U30" s="313">
        <v>320</v>
      </c>
      <c r="V30" s="313">
        <v>484</v>
      </c>
      <c r="W30" s="313">
        <v>1226</v>
      </c>
      <c r="X30" s="313">
        <v>1119</v>
      </c>
      <c r="Y30" s="313">
        <v>935</v>
      </c>
      <c r="Z30" s="313">
        <v>1135</v>
      </c>
      <c r="AA30" s="313">
        <v>1092</v>
      </c>
      <c r="AB30" s="313">
        <v>1195</v>
      </c>
      <c r="AC30" s="313">
        <v>1165</v>
      </c>
      <c r="AD30" s="313">
        <v>775</v>
      </c>
      <c r="AE30" s="313">
        <v>591</v>
      </c>
      <c r="AF30" s="313">
        <v>1128</v>
      </c>
      <c r="AG30" s="313">
        <v>1031</v>
      </c>
      <c r="AH30" s="313">
        <v>1178</v>
      </c>
      <c r="AI30" s="313">
        <v>1449</v>
      </c>
      <c r="AJ30" s="313">
        <v>1007</v>
      </c>
      <c r="AK30" s="313">
        <v>155</v>
      </c>
      <c r="AL30" s="313">
        <v>313</v>
      </c>
      <c r="AM30" s="313">
        <v>312</v>
      </c>
      <c r="AN30" s="313">
        <v>294</v>
      </c>
      <c r="AO30" s="313">
        <v>147</v>
      </c>
      <c r="AP30" s="313">
        <v>100</v>
      </c>
      <c r="AQ30" s="313">
        <f t="shared" ref="AQ30:BH30" si="2">SUM(AQ26:AQ29)</f>
        <v>0</v>
      </c>
      <c r="AR30" s="313">
        <f t="shared" si="2"/>
        <v>0</v>
      </c>
      <c r="AS30" s="313">
        <f t="shared" si="2"/>
        <v>0</v>
      </c>
      <c r="AT30" s="313">
        <f t="shared" si="2"/>
        <v>0</v>
      </c>
      <c r="AU30" s="313">
        <f t="shared" si="2"/>
        <v>0</v>
      </c>
      <c r="AV30" s="313">
        <f t="shared" si="2"/>
        <v>0</v>
      </c>
      <c r="AW30" s="313">
        <f t="shared" si="2"/>
        <v>0</v>
      </c>
      <c r="AX30" s="313">
        <f t="shared" si="2"/>
        <v>0</v>
      </c>
      <c r="AY30" s="313">
        <f t="shared" si="2"/>
        <v>0</v>
      </c>
      <c r="AZ30" s="313">
        <f t="shared" si="2"/>
        <v>0</v>
      </c>
      <c r="BA30" s="313">
        <f t="shared" si="2"/>
        <v>0</v>
      </c>
      <c r="BB30" s="313">
        <f t="shared" si="2"/>
        <v>0</v>
      </c>
      <c r="BC30" s="313">
        <f t="shared" si="2"/>
        <v>0</v>
      </c>
      <c r="BD30" s="313">
        <f t="shared" si="2"/>
        <v>0</v>
      </c>
      <c r="BE30" s="313">
        <f t="shared" si="2"/>
        <v>0</v>
      </c>
      <c r="BF30" s="313">
        <f t="shared" si="2"/>
        <v>0</v>
      </c>
      <c r="BG30" s="313">
        <f t="shared" si="2"/>
        <v>0</v>
      </c>
      <c r="BH30" s="313">
        <f t="shared" si="2"/>
        <v>0</v>
      </c>
      <c r="BI30" s="313">
        <v>0</v>
      </c>
      <c r="BJ30" s="313">
        <v>0</v>
      </c>
      <c r="BK30" s="313">
        <v>0</v>
      </c>
      <c r="BL30" s="313">
        <v>0</v>
      </c>
      <c r="BM30" s="313">
        <v>0</v>
      </c>
      <c r="BN30" s="313">
        <v>0</v>
      </c>
      <c r="BO30" s="313">
        <v>0</v>
      </c>
      <c r="BP30" s="313">
        <v>0</v>
      </c>
      <c r="BQ30" s="313">
        <v>0</v>
      </c>
    </row>
    <row r="31" spans="1:69" x14ac:dyDescent="0.3">
      <c r="A31" s="309" t="s">
        <v>873</v>
      </c>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0"/>
      <c r="AN31" s="310"/>
      <c r="AO31" s="310"/>
      <c r="AP31" s="310"/>
      <c r="AQ31" s="310"/>
      <c r="AR31" s="310"/>
      <c r="AS31" s="310"/>
      <c r="AT31" s="310"/>
      <c r="AU31" s="310"/>
      <c r="AV31" s="310"/>
      <c r="AW31" s="310"/>
      <c r="AX31" s="310"/>
      <c r="AY31" s="310"/>
      <c r="AZ31" s="310"/>
      <c r="BA31" s="310"/>
      <c r="BB31" s="310"/>
      <c r="BC31" s="310"/>
      <c r="BD31" s="310"/>
      <c r="BE31" s="310"/>
      <c r="BF31" s="310"/>
      <c r="BG31" s="310"/>
      <c r="BH31" s="310"/>
      <c r="BI31" s="310"/>
      <c r="BJ31" s="310"/>
      <c r="BK31" s="310"/>
      <c r="BL31" s="310"/>
      <c r="BM31" s="310"/>
      <c r="BN31" s="310"/>
      <c r="BO31" s="310"/>
      <c r="BP31" s="310"/>
      <c r="BQ31" s="310"/>
    </row>
    <row r="32" spans="1:69" x14ac:dyDescent="0.3">
      <c r="A32" s="311" t="s">
        <v>876</v>
      </c>
      <c r="B32" s="311">
        <v>1037</v>
      </c>
      <c r="C32" s="311">
        <v>855</v>
      </c>
      <c r="D32" s="311">
        <v>795</v>
      </c>
      <c r="E32" s="311">
        <v>644</v>
      </c>
      <c r="F32" s="311">
        <v>542</v>
      </c>
      <c r="G32" s="311">
        <v>502</v>
      </c>
      <c r="H32" s="311">
        <v>531</v>
      </c>
      <c r="I32" s="311">
        <v>511</v>
      </c>
      <c r="J32" s="311">
        <v>487</v>
      </c>
      <c r="K32" s="311">
        <v>519</v>
      </c>
      <c r="L32" s="311">
        <v>548</v>
      </c>
      <c r="M32" s="311">
        <v>560</v>
      </c>
      <c r="N32" s="311">
        <v>648</v>
      </c>
      <c r="O32" s="311">
        <v>637</v>
      </c>
      <c r="P32" s="311">
        <v>699</v>
      </c>
      <c r="Q32" s="311">
        <v>855</v>
      </c>
      <c r="R32" s="311">
        <v>1097</v>
      </c>
      <c r="S32" s="311">
        <v>1529</v>
      </c>
      <c r="T32" s="311">
        <v>1625</v>
      </c>
      <c r="U32" s="311">
        <v>2075</v>
      </c>
      <c r="V32" s="311">
        <v>2672</v>
      </c>
      <c r="W32" s="311">
        <v>3212</v>
      </c>
      <c r="X32" s="311">
        <v>3691</v>
      </c>
      <c r="Y32" s="311">
        <v>4359</v>
      </c>
      <c r="Z32" s="311">
        <v>3336</v>
      </c>
      <c r="AA32" s="311">
        <v>3326</v>
      </c>
      <c r="AB32" s="311">
        <v>2608</v>
      </c>
      <c r="AC32" s="311">
        <v>2484</v>
      </c>
      <c r="AD32" s="311">
        <v>2225</v>
      </c>
      <c r="AE32" s="311">
        <v>2397</v>
      </c>
      <c r="AF32" s="311">
        <v>2261</v>
      </c>
      <c r="AG32" s="311">
        <v>2216</v>
      </c>
      <c r="AH32" s="311">
        <v>2555</v>
      </c>
      <c r="AI32" s="311">
        <v>2223</v>
      </c>
      <c r="AJ32" s="311">
        <v>1816</v>
      </c>
      <c r="AK32" s="311">
        <v>1429</v>
      </c>
      <c r="AL32" s="311">
        <v>1225</v>
      </c>
      <c r="AM32" s="311">
        <v>1430</v>
      </c>
      <c r="AN32" s="311">
        <v>1580</v>
      </c>
      <c r="AO32" s="311">
        <v>1410</v>
      </c>
      <c r="AP32" s="311">
        <v>1365</v>
      </c>
      <c r="AQ32" s="311">
        <v>1038</v>
      </c>
      <c r="AR32" s="311">
        <v>1038</v>
      </c>
      <c r="AS32" s="311">
        <v>1151</v>
      </c>
      <c r="AT32" s="311">
        <v>1084</v>
      </c>
      <c r="AU32" s="311">
        <v>918</v>
      </c>
      <c r="AV32" s="311">
        <v>1461</v>
      </c>
      <c r="AW32" s="311">
        <v>1609</v>
      </c>
      <c r="AX32" s="311">
        <v>1782</v>
      </c>
      <c r="AY32" s="311">
        <v>1834</v>
      </c>
      <c r="AZ32" s="311">
        <v>2103</v>
      </c>
      <c r="BA32" s="311">
        <v>2215</v>
      </c>
      <c r="BB32" s="311">
        <v>2554</v>
      </c>
      <c r="BC32" s="311">
        <v>2700</v>
      </c>
      <c r="BD32" s="311">
        <v>2394</v>
      </c>
      <c r="BE32" s="311">
        <v>2622</v>
      </c>
      <c r="BF32" s="311">
        <v>3073</v>
      </c>
      <c r="BG32" s="311">
        <v>3149</v>
      </c>
      <c r="BH32" s="311">
        <v>3788</v>
      </c>
      <c r="BI32" s="311">
        <v>2542</v>
      </c>
      <c r="BJ32" s="311">
        <v>2091</v>
      </c>
      <c r="BK32" s="311">
        <v>2859</v>
      </c>
      <c r="BL32" s="311">
        <v>3124</v>
      </c>
      <c r="BM32" s="311">
        <v>3677</v>
      </c>
      <c r="BN32" s="311">
        <v>4536</v>
      </c>
      <c r="BO32" s="311">
        <v>4212</v>
      </c>
      <c r="BP32" s="311">
        <v>3889</v>
      </c>
      <c r="BQ32" s="311">
        <v>3252</v>
      </c>
    </row>
    <row r="33" spans="1:69" x14ac:dyDescent="0.3">
      <c r="A33" s="311" t="s">
        <v>877</v>
      </c>
      <c r="B33" s="311">
        <v>1207</v>
      </c>
      <c r="C33" s="311">
        <v>1052</v>
      </c>
      <c r="D33" s="311">
        <v>1013</v>
      </c>
      <c r="E33" s="311">
        <v>879</v>
      </c>
      <c r="F33" s="311">
        <v>781</v>
      </c>
      <c r="G33" s="311">
        <v>678</v>
      </c>
      <c r="H33" s="311">
        <v>552</v>
      </c>
      <c r="I33" s="311">
        <v>428</v>
      </c>
      <c r="J33" s="311">
        <v>343</v>
      </c>
      <c r="K33" s="311">
        <v>306</v>
      </c>
      <c r="L33" s="311">
        <v>257</v>
      </c>
      <c r="M33" s="311">
        <v>210</v>
      </c>
      <c r="N33" s="311">
        <v>189</v>
      </c>
      <c r="O33" s="311">
        <v>159</v>
      </c>
      <c r="P33" s="311">
        <v>130</v>
      </c>
      <c r="Q33" s="311">
        <v>112</v>
      </c>
      <c r="R33" s="311">
        <v>87</v>
      </c>
      <c r="S33" s="311">
        <v>57</v>
      </c>
      <c r="T33" s="311">
        <v>53</v>
      </c>
      <c r="U33" s="311">
        <v>46</v>
      </c>
      <c r="V33" s="311">
        <v>45</v>
      </c>
      <c r="W33" s="311">
        <v>56</v>
      </c>
      <c r="X33" s="311">
        <v>60</v>
      </c>
      <c r="Y33" s="311">
        <v>68</v>
      </c>
      <c r="Z33" s="311">
        <v>61</v>
      </c>
      <c r="AA33" s="311">
        <v>58</v>
      </c>
      <c r="AB33" s="311">
        <v>60</v>
      </c>
      <c r="AC33" s="311">
        <v>70</v>
      </c>
      <c r="AD33" s="311">
        <v>80</v>
      </c>
      <c r="AE33" s="311">
        <v>77</v>
      </c>
      <c r="AF33" s="311">
        <v>56</v>
      </c>
      <c r="AG33" s="311">
        <v>65</v>
      </c>
      <c r="AH33" s="311">
        <v>73</v>
      </c>
      <c r="AI33" s="311">
        <v>71</v>
      </c>
      <c r="AJ33" s="311">
        <v>62</v>
      </c>
      <c r="AK33" s="311">
        <v>64</v>
      </c>
      <c r="AL33" s="311">
        <v>67</v>
      </c>
      <c r="AM33" s="311">
        <v>72</v>
      </c>
      <c r="AN33" s="311">
        <v>63</v>
      </c>
      <c r="AO33" s="311">
        <v>65</v>
      </c>
      <c r="AP33" s="311">
        <v>63</v>
      </c>
      <c r="AQ33" s="311">
        <v>72</v>
      </c>
      <c r="AR33" s="311">
        <v>71</v>
      </c>
      <c r="AS33" s="311">
        <v>69</v>
      </c>
      <c r="AT33" s="311">
        <v>67</v>
      </c>
      <c r="AU33" s="311">
        <v>74</v>
      </c>
      <c r="AV33" s="311">
        <v>81</v>
      </c>
      <c r="AW33" s="311">
        <v>81</v>
      </c>
      <c r="AX33" s="311">
        <v>87</v>
      </c>
      <c r="AY33" s="311">
        <v>96</v>
      </c>
      <c r="AZ33" s="311">
        <v>96</v>
      </c>
      <c r="BA33" s="311">
        <v>96</v>
      </c>
      <c r="BB33" s="311">
        <v>95</v>
      </c>
      <c r="BC33" s="311">
        <v>95</v>
      </c>
      <c r="BD33" s="311">
        <v>104</v>
      </c>
      <c r="BE33" s="311">
        <v>114</v>
      </c>
      <c r="BF33" s="311">
        <v>118</v>
      </c>
      <c r="BG33" s="311">
        <v>139</v>
      </c>
      <c r="BH33" s="311">
        <v>154</v>
      </c>
      <c r="BI33" s="311">
        <v>154</v>
      </c>
      <c r="BJ33" s="311">
        <v>153</v>
      </c>
      <c r="BK33" s="311">
        <v>158</v>
      </c>
      <c r="BL33" s="311">
        <v>176</v>
      </c>
      <c r="BM33" s="311">
        <v>184</v>
      </c>
      <c r="BN33" s="311">
        <v>180</v>
      </c>
      <c r="BO33" s="311">
        <v>173</v>
      </c>
      <c r="BP33" s="311">
        <v>168</v>
      </c>
      <c r="BQ33" s="311">
        <v>166</v>
      </c>
    </row>
    <row r="34" spans="1:69" x14ac:dyDescent="0.3">
      <c r="A34" s="311" t="s">
        <v>878</v>
      </c>
      <c r="B34" s="311">
        <v>1127</v>
      </c>
      <c r="C34" s="311">
        <v>1220</v>
      </c>
      <c r="D34" s="311">
        <v>1214</v>
      </c>
      <c r="E34" s="311">
        <v>1268</v>
      </c>
      <c r="F34" s="311">
        <v>1278</v>
      </c>
      <c r="G34" s="311">
        <v>1245</v>
      </c>
      <c r="H34" s="311">
        <v>1188</v>
      </c>
      <c r="I34" s="311">
        <v>1150</v>
      </c>
      <c r="J34" s="311">
        <v>1098</v>
      </c>
      <c r="K34" s="311">
        <v>1029</v>
      </c>
      <c r="L34" s="311">
        <v>948</v>
      </c>
      <c r="M34" s="311">
        <v>874</v>
      </c>
      <c r="N34" s="311">
        <v>826</v>
      </c>
      <c r="O34" s="311">
        <v>755</v>
      </c>
      <c r="P34" s="311">
        <v>672</v>
      </c>
      <c r="Q34" s="311">
        <v>623</v>
      </c>
      <c r="R34" s="311">
        <v>477</v>
      </c>
      <c r="S34" s="311">
        <v>181</v>
      </c>
      <c r="T34" s="311">
        <v>84</v>
      </c>
      <c r="U34" s="311">
        <v>56</v>
      </c>
      <c r="V34" s="311">
        <v>48</v>
      </c>
      <c r="W34" s="311">
        <v>41</v>
      </c>
      <c r="X34" s="311">
        <v>40</v>
      </c>
      <c r="Y34" s="311">
        <v>41</v>
      </c>
      <c r="Z34" s="311">
        <v>36</v>
      </c>
      <c r="AA34" s="311">
        <v>40</v>
      </c>
      <c r="AB34" s="311">
        <v>36</v>
      </c>
      <c r="AC34" s="311">
        <v>32</v>
      </c>
      <c r="AD34" s="311">
        <v>30</v>
      </c>
      <c r="AE34" s="311">
        <v>30</v>
      </c>
      <c r="AF34" s="311">
        <v>12</v>
      </c>
      <c r="AG34" s="311">
        <v>15</v>
      </c>
      <c r="AH34" s="311">
        <v>17</v>
      </c>
      <c r="AI34" s="311">
        <v>18</v>
      </c>
      <c r="AJ34" s="311">
        <v>17</v>
      </c>
      <c r="AK34" s="311">
        <v>15</v>
      </c>
      <c r="AL34" s="311">
        <v>15</v>
      </c>
      <c r="AM34" s="311">
        <v>14</v>
      </c>
      <c r="AN34" s="311">
        <v>14</v>
      </c>
      <c r="AO34" s="311">
        <v>17</v>
      </c>
      <c r="AP34" s="311">
        <v>15</v>
      </c>
      <c r="AQ34" s="311">
        <v>12</v>
      </c>
      <c r="AR34" s="311">
        <v>13</v>
      </c>
      <c r="AS34" s="311">
        <v>13</v>
      </c>
      <c r="AT34" s="311">
        <v>15</v>
      </c>
      <c r="AU34" s="311">
        <v>16</v>
      </c>
      <c r="AV34" s="311">
        <v>17</v>
      </c>
      <c r="AW34" s="311">
        <v>16</v>
      </c>
      <c r="AX34" s="311">
        <v>16</v>
      </c>
      <c r="AY34" s="311">
        <v>18</v>
      </c>
      <c r="AZ34" s="311">
        <v>20</v>
      </c>
      <c r="BA34" s="311">
        <v>20</v>
      </c>
      <c r="BB34" s="311">
        <v>23</v>
      </c>
      <c r="BC34" s="311">
        <v>27</v>
      </c>
      <c r="BD34" s="311">
        <v>32</v>
      </c>
      <c r="BE34" s="311">
        <v>30</v>
      </c>
      <c r="BF34" s="311">
        <v>25</v>
      </c>
      <c r="BG34" s="311">
        <v>21</v>
      </c>
      <c r="BH34" s="311">
        <v>26</v>
      </c>
      <c r="BI34" s="311">
        <v>28</v>
      </c>
      <c r="BJ34" s="311">
        <v>30</v>
      </c>
      <c r="BK34" s="311">
        <v>31</v>
      </c>
      <c r="BL34" s="311">
        <v>33</v>
      </c>
      <c r="BM34" s="311">
        <v>32</v>
      </c>
      <c r="BN34" s="311">
        <v>30</v>
      </c>
      <c r="BO34" s="311">
        <v>32</v>
      </c>
      <c r="BP34" s="311">
        <v>38</v>
      </c>
      <c r="BQ34" s="311">
        <v>39</v>
      </c>
    </row>
    <row r="35" spans="1:69" ht="16.2" thickBot="1" x14ac:dyDescent="0.35">
      <c r="A35" s="312" t="s">
        <v>879</v>
      </c>
      <c r="B35" s="312">
        <v>1</v>
      </c>
      <c r="C35" s="312">
        <v>1</v>
      </c>
      <c r="D35" s="312">
        <v>1</v>
      </c>
      <c r="E35" s="312">
        <v>1</v>
      </c>
      <c r="F35" s="312">
        <v>1</v>
      </c>
      <c r="G35" s="312">
        <v>10</v>
      </c>
      <c r="H35" s="312">
        <v>12</v>
      </c>
      <c r="I35" s="312">
        <v>17</v>
      </c>
      <c r="J35" s="312">
        <v>20</v>
      </c>
      <c r="K35" s="312">
        <v>23</v>
      </c>
      <c r="L35" s="312">
        <v>32</v>
      </c>
      <c r="M35" s="312">
        <v>38</v>
      </c>
      <c r="N35" s="312">
        <v>54</v>
      </c>
      <c r="O35" s="312">
        <v>57</v>
      </c>
      <c r="P35" s="312">
        <v>65</v>
      </c>
      <c r="Q35" s="312">
        <v>64</v>
      </c>
      <c r="R35" s="312">
        <v>60</v>
      </c>
      <c r="S35" s="312">
        <v>35</v>
      </c>
      <c r="T35" s="312">
        <v>23</v>
      </c>
      <c r="U35" s="312">
        <v>14</v>
      </c>
      <c r="V35" s="312">
        <v>11</v>
      </c>
      <c r="W35" s="312">
        <v>11</v>
      </c>
      <c r="X35" s="312">
        <v>10</v>
      </c>
      <c r="Y35" s="312">
        <v>10</v>
      </c>
      <c r="Z35" s="312">
        <v>11</v>
      </c>
      <c r="AA35" s="312">
        <v>11</v>
      </c>
      <c r="AB35" s="312">
        <v>13</v>
      </c>
      <c r="AC35" s="312">
        <v>12</v>
      </c>
      <c r="AD35" s="312">
        <v>13</v>
      </c>
      <c r="AE35" s="312">
        <v>13</v>
      </c>
      <c r="AF35" s="312">
        <v>2</v>
      </c>
      <c r="AG35" s="312">
        <v>1</v>
      </c>
      <c r="AH35" s="312">
        <v>1</v>
      </c>
      <c r="AI35" s="312">
        <v>2</v>
      </c>
      <c r="AJ35" s="312">
        <v>2</v>
      </c>
      <c r="AK35" s="312">
        <v>3</v>
      </c>
      <c r="AL35" s="312">
        <v>3</v>
      </c>
      <c r="AM35" s="312">
        <v>5</v>
      </c>
      <c r="AN35" s="312">
        <v>5</v>
      </c>
      <c r="AO35" s="312">
        <v>5</v>
      </c>
      <c r="AP35" s="312">
        <v>5</v>
      </c>
      <c r="AQ35" s="312">
        <v>6</v>
      </c>
      <c r="AR35" s="312">
        <v>5</v>
      </c>
      <c r="AS35" s="312">
        <v>6</v>
      </c>
      <c r="AT35" s="312">
        <v>5</v>
      </c>
      <c r="AU35" s="312">
        <v>5</v>
      </c>
      <c r="AV35" s="312">
        <v>5</v>
      </c>
      <c r="AW35" s="312">
        <v>7</v>
      </c>
      <c r="AX35" s="312">
        <v>7</v>
      </c>
      <c r="AY35" s="312">
        <v>7</v>
      </c>
      <c r="AZ35" s="312">
        <v>7</v>
      </c>
      <c r="BA35" s="312">
        <v>6</v>
      </c>
      <c r="BB35" s="312">
        <v>6</v>
      </c>
      <c r="BC35" s="312">
        <v>4</v>
      </c>
      <c r="BD35" s="312">
        <v>4</v>
      </c>
      <c r="BE35" s="312">
        <v>5</v>
      </c>
      <c r="BF35" s="312">
        <v>5</v>
      </c>
      <c r="BG35" s="312">
        <v>6</v>
      </c>
      <c r="BH35" s="312">
        <v>6</v>
      </c>
      <c r="BI35" s="312">
        <v>6</v>
      </c>
      <c r="BJ35" s="312">
        <v>6</v>
      </c>
      <c r="BK35" s="312">
        <v>6</v>
      </c>
      <c r="BL35" s="312">
        <v>6</v>
      </c>
      <c r="BM35" s="312">
        <v>6</v>
      </c>
      <c r="BN35" s="312">
        <v>6</v>
      </c>
      <c r="BO35" s="312">
        <v>6</v>
      </c>
      <c r="BP35" s="312">
        <v>5</v>
      </c>
      <c r="BQ35" s="312">
        <v>5</v>
      </c>
    </row>
    <row r="36" spans="1:69" x14ac:dyDescent="0.3">
      <c r="A36" s="313" t="s">
        <v>0</v>
      </c>
      <c r="B36" s="313">
        <v>3372</v>
      </c>
      <c r="C36" s="313">
        <v>3128</v>
      </c>
      <c r="D36" s="313">
        <v>3023</v>
      </c>
      <c r="E36" s="313">
        <v>2792</v>
      </c>
      <c r="F36" s="313">
        <v>2602</v>
      </c>
      <c r="G36" s="313">
        <v>2435</v>
      </c>
      <c r="H36" s="313">
        <v>2283</v>
      </c>
      <c r="I36" s="313">
        <v>2106</v>
      </c>
      <c r="J36" s="313">
        <v>1948</v>
      </c>
      <c r="K36" s="313">
        <v>1877</v>
      </c>
      <c r="L36" s="313">
        <v>1785</v>
      </c>
      <c r="M36" s="313">
        <v>1682</v>
      </c>
      <c r="N36" s="313">
        <v>1717</v>
      </c>
      <c r="O36" s="313">
        <v>1608</v>
      </c>
      <c r="P36" s="313">
        <v>1566</v>
      </c>
      <c r="Q36" s="313">
        <v>1654</v>
      </c>
      <c r="R36" s="313">
        <v>1721</v>
      </c>
      <c r="S36" s="313">
        <v>1802</v>
      </c>
      <c r="T36" s="313">
        <v>1785</v>
      </c>
      <c r="U36" s="313">
        <v>2191</v>
      </c>
      <c r="V36" s="313">
        <v>2776</v>
      </c>
      <c r="W36" s="313">
        <v>3320</v>
      </c>
      <c r="X36" s="313">
        <v>3801</v>
      </c>
      <c r="Y36" s="313">
        <v>4478</v>
      </c>
      <c r="Z36" s="313">
        <v>3444</v>
      </c>
      <c r="AA36" s="313">
        <v>3435</v>
      </c>
      <c r="AB36" s="313">
        <v>2717</v>
      </c>
      <c r="AC36" s="313">
        <v>2598</v>
      </c>
      <c r="AD36" s="313">
        <v>2348</v>
      </c>
      <c r="AE36" s="313">
        <v>2517</v>
      </c>
      <c r="AF36" s="313">
        <v>2331</v>
      </c>
      <c r="AG36" s="313">
        <v>2297</v>
      </c>
      <c r="AH36" s="313">
        <v>2646</v>
      </c>
      <c r="AI36" s="313">
        <v>2314</v>
      </c>
      <c r="AJ36" s="313">
        <v>1897</v>
      </c>
      <c r="AK36" s="313">
        <v>1511</v>
      </c>
      <c r="AL36" s="313">
        <v>1310</v>
      </c>
      <c r="AM36" s="313">
        <v>1521</v>
      </c>
      <c r="AN36" s="313">
        <v>1662</v>
      </c>
      <c r="AO36" s="313">
        <v>1497</v>
      </c>
      <c r="AP36" s="313">
        <v>1448</v>
      </c>
      <c r="AQ36" s="313">
        <v>1128</v>
      </c>
      <c r="AR36" s="313">
        <v>1127</v>
      </c>
      <c r="AS36" s="313">
        <v>1239</v>
      </c>
      <c r="AT36" s="313">
        <v>1171</v>
      </c>
      <c r="AU36" s="313">
        <v>1013</v>
      </c>
      <c r="AV36" s="313">
        <v>1564</v>
      </c>
      <c r="AW36" s="313">
        <v>1713</v>
      </c>
      <c r="AX36" s="313">
        <v>1892</v>
      </c>
      <c r="AY36" s="313">
        <v>1955</v>
      </c>
      <c r="AZ36" s="313">
        <v>2226</v>
      </c>
      <c r="BA36" s="313">
        <v>2337</v>
      </c>
      <c r="BB36" s="313">
        <v>2678</v>
      </c>
      <c r="BC36" s="313">
        <v>2826</v>
      </c>
      <c r="BD36" s="313">
        <v>2534</v>
      </c>
      <c r="BE36" s="313">
        <v>2771</v>
      </c>
      <c r="BF36" s="313">
        <v>3221</v>
      </c>
      <c r="BG36" s="313">
        <v>3315</v>
      </c>
      <c r="BH36" s="313">
        <v>3974</v>
      </c>
      <c r="BI36" s="313">
        <v>2730</v>
      </c>
      <c r="BJ36" s="313">
        <v>2280</v>
      </c>
      <c r="BK36" s="313">
        <v>3054</v>
      </c>
      <c r="BL36" s="313">
        <v>3339</v>
      </c>
      <c r="BM36" s="313">
        <v>3899</v>
      </c>
      <c r="BN36" s="313">
        <v>4752</v>
      </c>
      <c r="BO36" s="313">
        <v>4423</v>
      </c>
      <c r="BP36" s="313">
        <v>4100</v>
      </c>
      <c r="BQ36" s="313">
        <v>3462</v>
      </c>
    </row>
    <row r="37" spans="1:69" x14ac:dyDescent="0.3">
      <c r="A37" s="309" t="s">
        <v>874</v>
      </c>
      <c r="B37" s="310"/>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10"/>
      <c r="AK37" s="310"/>
      <c r="AL37" s="310"/>
      <c r="AM37" s="310"/>
      <c r="AN37" s="310"/>
      <c r="AO37" s="310"/>
      <c r="AP37" s="310"/>
      <c r="AQ37" s="310"/>
      <c r="AR37" s="310"/>
      <c r="AS37" s="310"/>
      <c r="AT37" s="310"/>
      <c r="AU37" s="310"/>
      <c r="AV37" s="310"/>
      <c r="AW37" s="310"/>
      <c r="AX37" s="310"/>
      <c r="AY37" s="310"/>
      <c r="AZ37" s="310"/>
      <c r="BA37" s="310"/>
      <c r="BB37" s="310"/>
      <c r="BC37" s="310"/>
      <c r="BD37" s="310"/>
      <c r="BE37" s="310"/>
      <c r="BF37" s="310"/>
      <c r="BG37" s="310"/>
      <c r="BH37" s="310"/>
      <c r="BI37" s="310"/>
      <c r="BJ37" s="310"/>
      <c r="BK37" s="310"/>
      <c r="BL37" s="310"/>
      <c r="BM37" s="310"/>
      <c r="BN37" s="310"/>
      <c r="BO37" s="310"/>
      <c r="BP37" s="310"/>
      <c r="BQ37" s="310"/>
    </row>
    <row r="38" spans="1:69" x14ac:dyDescent="0.3">
      <c r="A38" s="311" t="s">
        <v>876</v>
      </c>
      <c r="B38" s="311">
        <v>38</v>
      </c>
      <c r="C38" s="311">
        <v>54</v>
      </c>
      <c r="D38" s="311">
        <v>46</v>
      </c>
      <c r="E38" s="311">
        <v>30</v>
      </c>
      <c r="F38" s="311">
        <v>7</v>
      </c>
      <c r="G38" s="311">
        <v>13</v>
      </c>
      <c r="H38" s="311">
        <v>46</v>
      </c>
      <c r="I38" s="311">
        <v>39</v>
      </c>
      <c r="J38" s="311">
        <v>20</v>
      </c>
      <c r="K38" s="311">
        <v>64</v>
      </c>
      <c r="L38" s="311">
        <v>33</v>
      </c>
      <c r="M38" s="311">
        <v>58</v>
      </c>
      <c r="N38" s="311">
        <v>90</v>
      </c>
      <c r="O38" s="311">
        <v>76</v>
      </c>
      <c r="P38" s="311">
        <v>78</v>
      </c>
      <c r="Q38" s="311">
        <v>62</v>
      </c>
      <c r="R38" s="311">
        <v>0</v>
      </c>
      <c r="S38" s="311">
        <v>0</v>
      </c>
      <c r="T38" s="311">
        <v>0</v>
      </c>
      <c r="U38" s="311">
        <v>0</v>
      </c>
      <c r="V38" s="311">
        <v>0</v>
      </c>
      <c r="W38" s="311">
        <v>0</v>
      </c>
      <c r="X38" s="311">
        <v>0</v>
      </c>
      <c r="Y38" s="311">
        <v>0</v>
      </c>
      <c r="Z38" s="311">
        <v>0</v>
      </c>
      <c r="AA38" s="311">
        <v>5</v>
      </c>
      <c r="AB38" s="311">
        <v>0</v>
      </c>
      <c r="AC38" s="311">
        <v>0</v>
      </c>
      <c r="AD38" s="311">
        <v>0</v>
      </c>
      <c r="AE38" s="311">
        <v>0</v>
      </c>
      <c r="AF38" s="311">
        <v>2</v>
      </c>
      <c r="AG38" s="311">
        <v>0</v>
      </c>
      <c r="AH38" s="311">
        <v>2</v>
      </c>
      <c r="AI38" s="311">
        <v>3</v>
      </c>
      <c r="AJ38" s="311">
        <v>0</v>
      </c>
      <c r="AK38" s="311">
        <v>0</v>
      </c>
      <c r="AL38" s="311">
        <v>0</v>
      </c>
      <c r="AM38" s="311">
        <v>0</v>
      </c>
      <c r="AN38" s="311">
        <v>0</v>
      </c>
      <c r="AO38" s="311">
        <v>0</v>
      </c>
      <c r="AP38" s="311">
        <v>0</v>
      </c>
      <c r="AQ38" s="311">
        <v>0</v>
      </c>
      <c r="AR38" s="311">
        <v>0</v>
      </c>
      <c r="AS38" s="311">
        <v>0</v>
      </c>
      <c r="AT38" s="311">
        <v>0</v>
      </c>
      <c r="AU38" s="311">
        <v>0</v>
      </c>
      <c r="AV38" s="311">
        <v>0</v>
      </c>
      <c r="AW38" s="311">
        <v>0</v>
      </c>
      <c r="AX38" s="311"/>
      <c r="AY38" s="311"/>
      <c r="AZ38" s="311">
        <v>0</v>
      </c>
      <c r="BA38" s="311">
        <v>0</v>
      </c>
      <c r="BB38" s="311">
        <v>0</v>
      </c>
      <c r="BC38" s="311">
        <v>0</v>
      </c>
      <c r="BD38" s="311">
        <v>0</v>
      </c>
      <c r="BE38" s="311">
        <v>0</v>
      </c>
      <c r="BF38" s="311">
        <v>0</v>
      </c>
      <c r="BG38" s="311">
        <v>0</v>
      </c>
      <c r="BH38" s="311">
        <v>0</v>
      </c>
      <c r="BI38" s="311">
        <v>0</v>
      </c>
      <c r="BJ38" s="311">
        <v>0</v>
      </c>
      <c r="BK38" s="311">
        <v>0</v>
      </c>
      <c r="BL38" s="311">
        <v>0</v>
      </c>
      <c r="BM38" s="311">
        <v>0</v>
      </c>
      <c r="BN38" s="311">
        <v>0</v>
      </c>
      <c r="BO38" s="311">
        <v>0</v>
      </c>
      <c r="BP38" s="311">
        <v>0</v>
      </c>
      <c r="BQ38" s="311">
        <v>0</v>
      </c>
    </row>
    <row r="39" spans="1:69" x14ac:dyDescent="0.3">
      <c r="A39" s="311" t="s">
        <v>877</v>
      </c>
      <c r="B39" s="311">
        <v>49</v>
      </c>
      <c r="C39" s="311">
        <v>52</v>
      </c>
      <c r="D39" s="311">
        <v>52</v>
      </c>
      <c r="E39" s="311">
        <v>30</v>
      </c>
      <c r="F39" s="311">
        <v>36</v>
      </c>
      <c r="G39" s="311">
        <v>22</v>
      </c>
      <c r="H39" s="311">
        <v>10</v>
      </c>
      <c r="I39" s="311">
        <v>10</v>
      </c>
      <c r="J39" s="311">
        <v>10</v>
      </c>
      <c r="K39" s="311">
        <v>10</v>
      </c>
      <c r="L39" s="311">
        <v>6</v>
      </c>
      <c r="M39" s="311">
        <v>6</v>
      </c>
      <c r="N39" s="311">
        <v>3</v>
      </c>
      <c r="O39" s="311">
        <v>0</v>
      </c>
      <c r="P39" s="311">
        <v>0</v>
      </c>
      <c r="Q39" s="311">
        <v>0</v>
      </c>
      <c r="R39" s="311">
        <v>0</v>
      </c>
      <c r="S39" s="311">
        <v>0</v>
      </c>
      <c r="T39" s="311">
        <v>0</v>
      </c>
      <c r="U39" s="311">
        <v>0</v>
      </c>
      <c r="V39" s="311">
        <v>0</v>
      </c>
      <c r="W39" s="311">
        <v>0</v>
      </c>
      <c r="X39" s="311">
        <v>0</v>
      </c>
      <c r="Y39" s="311">
        <v>0</v>
      </c>
      <c r="Z39" s="311">
        <v>0</v>
      </c>
      <c r="AA39" s="311">
        <v>0</v>
      </c>
      <c r="AB39" s="311">
        <v>0</v>
      </c>
      <c r="AC39" s="311">
        <v>0</v>
      </c>
      <c r="AD39" s="311">
        <v>0</v>
      </c>
      <c r="AE39" s="311">
        <v>0</v>
      </c>
      <c r="AF39" s="311">
        <v>0</v>
      </c>
      <c r="AG39" s="311">
        <v>0</v>
      </c>
      <c r="AH39" s="311">
        <v>0</v>
      </c>
      <c r="AI39" s="311">
        <v>0</v>
      </c>
      <c r="AJ39" s="311">
        <v>0</v>
      </c>
      <c r="AK39" s="311">
        <v>0</v>
      </c>
      <c r="AL39" s="311">
        <v>0</v>
      </c>
      <c r="AM39" s="311">
        <v>0</v>
      </c>
      <c r="AN39" s="311">
        <v>0</v>
      </c>
      <c r="AO39" s="311">
        <v>0</v>
      </c>
      <c r="AP39" s="311">
        <v>0</v>
      </c>
      <c r="AQ39" s="311">
        <v>0</v>
      </c>
      <c r="AR39" s="311">
        <v>0</v>
      </c>
      <c r="AS39" s="311">
        <v>0</v>
      </c>
      <c r="AT39" s="311">
        <v>0</v>
      </c>
      <c r="AU39" s="311">
        <v>0</v>
      </c>
      <c r="AV39" s="311">
        <v>0</v>
      </c>
      <c r="AW39" s="311">
        <v>0</v>
      </c>
      <c r="AX39" s="311"/>
      <c r="AY39" s="311"/>
      <c r="AZ39" s="311">
        <v>0</v>
      </c>
      <c r="BA39" s="311">
        <v>0</v>
      </c>
      <c r="BB39" s="311">
        <v>0</v>
      </c>
      <c r="BC39" s="311">
        <v>0</v>
      </c>
      <c r="BD39" s="311">
        <v>0</v>
      </c>
      <c r="BE39" s="311">
        <v>0</v>
      </c>
      <c r="BF39" s="311">
        <v>0</v>
      </c>
      <c r="BG39" s="311">
        <v>0</v>
      </c>
      <c r="BH39" s="311">
        <v>0</v>
      </c>
      <c r="BI39" s="311">
        <v>0</v>
      </c>
      <c r="BJ39" s="311">
        <v>0</v>
      </c>
      <c r="BK39" s="311">
        <v>0</v>
      </c>
      <c r="BL39" s="311">
        <v>0</v>
      </c>
      <c r="BM39" s="311">
        <v>0</v>
      </c>
      <c r="BN39" s="311">
        <v>0</v>
      </c>
      <c r="BO39" s="311">
        <v>0</v>
      </c>
      <c r="BP39" s="311">
        <v>0</v>
      </c>
      <c r="BQ39" s="311">
        <v>0</v>
      </c>
    </row>
    <row r="40" spans="1:69" x14ac:dyDescent="0.3">
      <c r="A40" s="311" t="s">
        <v>878</v>
      </c>
      <c r="B40" s="311">
        <v>0</v>
      </c>
      <c r="C40" s="311">
        <v>0</v>
      </c>
      <c r="D40" s="311">
        <v>0</v>
      </c>
      <c r="E40" s="311">
        <v>22</v>
      </c>
      <c r="F40" s="311">
        <v>26</v>
      </c>
      <c r="G40" s="311">
        <v>30</v>
      </c>
      <c r="H40" s="311">
        <v>33</v>
      </c>
      <c r="I40" s="311">
        <v>21</v>
      </c>
      <c r="J40" s="311">
        <v>21</v>
      </c>
      <c r="K40" s="311">
        <v>21</v>
      </c>
      <c r="L40" s="311">
        <v>21</v>
      </c>
      <c r="M40" s="311">
        <v>0</v>
      </c>
      <c r="N40" s="311">
        <v>0</v>
      </c>
      <c r="O40" s="311">
        <v>0</v>
      </c>
      <c r="P40" s="311">
        <v>0</v>
      </c>
      <c r="Q40" s="311">
        <v>0</v>
      </c>
      <c r="R40" s="311">
        <v>0</v>
      </c>
      <c r="S40" s="311">
        <v>0</v>
      </c>
      <c r="T40" s="311">
        <v>0</v>
      </c>
      <c r="U40" s="311">
        <v>0</v>
      </c>
      <c r="V40" s="311">
        <v>0</v>
      </c>
      <c r="W40" s="311">
        <v>0</v>
      </c>
      <c r="X40" s="311">
        <v>0</v>
      </c>
      <c r="Y40" s="311">
        <v>0</v>
      </c>
      <c r="Z40" s="311">
        <v>0</v>
      </c>
      <c r="AA40" s="311">
        <v>0</v>
      </c>
      <c r="AB40" s="311">
        <v>0</v>
      </c>
      <c r="AC40" s="311">
        <v>0</v>
      </c>
      <c r="AD40" s="311">
        <v>0</v>
      </c>
      <c r="AE40" s="311">
        <v>0</v>
      </c>
      <c r="AF40" s="311">
        <v>0</v>
      </c>
      <c r="AG40" s="311">
        <v>0</v>
      </c>
      <c r="AH40" s="311">
        <v>0</v>
      </c>
      <c r="AI40" s="311">
        <v>0</v>
      </c>
      <c r="AJ40" s="311">
        <v>0</v>
      </c>
      <c r="AK40" s="311">
        <v>0</v>
      </c>
      <c r="AL40" s="311">
        <v>0</v>
      </c>
      <c r="AM40" s="311">
        <v>0</v>
      </c>
      <c r="AN40" s="311">
        <v>0</v>
      </c>
      <c r="AO40" s="311">
        <v>0</v>
      </c>
      <c r="AP40" s="311">
        <v>0</v>
      </c>
      <c r="AQ40" s="311">
        <v>0</v>
      </c>
      <c r="AR40" s="311">
        <v>0</v>
      </c>
      <c r="AS40" s="311">
        <v>0</v>
      </c>
      <c r="AT40" s="311">
        <v>0</v>
      </c>
      <c r="AU40" s="311">
        <v>0</v>
      </c>
      <c r="AV40" s="311">
        <v>0</v>
      </c>
      <c r="AW40" s="311">
        <v>0</v>
      </c>
      <c r="AX40" s="311"/>
      <c r="AY40" s="311"/>
      <c r="AZ40" s="311">
        <v>0</v>
      </c>
      <c r="BA40" s="311">
        <v>0</v>
      </c>
      <c r="BB40" s="311">
        <v>0</v>
      </c>
      <c r="BC40" s="311">
        <v>0</v>
      </c>
      <c r="BD40" s="311">
        <v>0</v>
      </c>
      <c r="BE40" s="311">
        <v>0</v>
      </c>
      <c r="BF40" s="311">
        <v>0</v>
      </c>
      <c r="BG40" s="311">
        <v>0</v>
      </c>
      <c r="BH40" s="311">
        <v>0</v>
      </c>
      <c r="BI40" s="311">
        <v>0</v>
      </c>
      <c r="BJ40" s="311">
        <v>0</v>
      </c>
      <c r="BK40" s="311">
        <v>0</v>
      </c>
      <c r="BL40" s="311">
        <v>0</v>
      </c>
      <c r="BM40" s="311">
        <v>0</v>
      </c>
      <c r="BN40" s="311">
        <v>0</v>
      </c>
      <c r="BO40" s="311">
        <v>0</v>
      </c>
      <c r="BP40" s="311">
        <v>0</v>
      </c>
      <c r="BQ40" s="311">
        <v>0</v>
      </c>
    </row>
    <row r="41" spans="1:69" ht="16.2" thickBot="1" x14ac:dyDescent="0.35">
      <c r="A41" s="312" t="s">
        <v>879</v>
      </c>
      <c r="B41" s="312">
        <v>0</v>
      </c>
      <c r="C41" s="312">
        <v>0</v>
      </c>
      <c r="D41" s="312">
        <v>0</v>
      </c>
      <c r="E41" s="312">
        <v>0</v>
      </c>
      <c r="F41" s="312">
        <v>0</v>
      </c>
      <c r="G41" s="312">
        <v>0</v>
      </c>
      <c r="H41" s="312">
        <v>0</v>
      </c>
      <c r="I41" s="312">
        <v>0</v>
      </c>
      <c r="J41" s="312">
        <v>0</v>
      </c>
      <c r="K41" s="312">
        <v>0</v>
      </c>
      <c r="L41" s="312">
        <v>0</v>
      </c>
      <c r="M41" s="312">
        <v>0</v>
      </c>
      <c r="N41" s="312">
        <v>0</v>
      </c>
      <c r="O41" s="312">
        <v>0</v>
      </c>
      <c r="P41" s="312">
        <v>0</v>
      </c>
      <c r="Q41" s="312">
        <v>0</v>
      </c>
      <c r="R41" s="312">
        <v>0</v>
      </c>
      <c r="S41" s="312">
        <v>0</v>
      </c>
      <c r="T41" s="312">
        <v>0</v>
      </c>
      <c r="U41" s="312">
        <v>0</v>
      </c>
      <c r="V41" s="312">
        <v>0</v>
      </c>
      <c r="W41" s="312">
        <v>0</v>
      </c>
      <c r="X41" s="312">
        <v>0</v>
      </c>
      <c r="Y41" s="312">
        <v>0</v>
      </c>
      <c r="Z41" s="312">
        <v>0</v>
      </c>
      <c r="AA41" s="312">
        <v>0</v>
      </c>
      <c r="AB41" s="312">
        <v>0</v>
      </c>
      <c r="AC41" s="312">
        <v>0</v>
      </c>
      <c r="AD41" s="312">
        <v>0</v>
      </c>
      <c r="AE41" s="312">
        <v>0</v>
      </c>
      <c r="AF41" s="312">
        <v>0</v>
      </c>
      <c r="AG41" s="312">
        <v>0</v>
      </c>
      <c r="AH41" s="312">
        <v>0</v>
      </c>
      <c r="AI41" s="312">
        <v>0</v>
      </c>
      <c r="AJ41" s="312">
        <v>0</v>
      </c>
      <c r="AK41" s="312">
        <v>0</v>
      </c>
      <c r="AL41" s="312">
        <v>0</v>
      </c>
      <c r="AM41" s="312">
        <v>0</v>
      </c>
      <c r="AN41" s="312">
        <v>0</v>
      </c>
      <c r="AO41" s="312">
        <v>0</v>
      </c>
      <c r="AP41" s="312">
        <v>0</v>
      </c>
      <c r="AQ41" s="312">
        <v>0</v>
      </c>
      <c r="AR41" s="312">
        <v>0</v>
      </c>
      <c r="AS41" s="312">
        <v>0</v>
      </c>
      <c r="AT41" s="312">
        <v>0</v>
      </c>
      <c r="AU41" s="312">
        <v>0</v>
      </c>
      <c r="AV41" s="312">
        <v>0</v>
      </c>
      <c r="AW41" s="312">
        <v>0</v>
      </c>
      <c r="AX41" s="312"/>
      <c r="AY41" s="312"/>
      <c r="AZ41" s="312">
        <v>0</v>
      </c>
      <c r="BA41" s="312">
        <v>0</v>
      </c>
      <c r="BB41" s="312">
        <v>0</v>
      </c>
      <c r="BC41" s="312">
        <v>0</v>
      </c>
      <c r="BD41" s="312">
        <v>0</v>
      </c>
      <c r="BE41" s="312">
        <v>0</v>
      </c>
      <c r="BF41" s="312">
        <v>0</v>
      </c>
      <c r="BG41" s="312">
        <v>0</v>
      </c>
      <c r="BH41" s="312">
        <v>0</v>
      </c>
      <c r="BI41" s="312">
        <v>0</v>
      </c>
      <c r="BJ41" s="312">
        <v>0</v>
      </c>
      <c r="BK41" s="312">
        <v>0</v>
      </c>
      <c r="BL41" s="312">
        <v>0</v>
      </c>
      <c r="BM41" s="312">
        <v>0</v>
      </c>
      <c r="BN41" s="312">
        <v>0</v>
      </c>
      <c r="BO41" s="312">
        <v>0</v>
      </c>
      <c r="BP41" s="312">
        <v>0</v>
      </c>
      <c r="BQ41" s="312">
        <v>0</v>
      </c>
    </row>
    <row r="42" spans="1:69" x14ac:dyDescent="0.3">
      <c r="A42" s="313" t="s">
        <v>0</v>
      </c>
      <c r="B42" s="313">
        <v>87</v>
      </c>
      <c r="C42" s="313">
        <v>106</v>
      </c>
      <c r="D42" s="313">
        <v>98</v>
      </c>
      <c r="E42" s="313">
        <v>82</v>
      </c>
      <c r="F42" s="313">
        <v>69</v>
      </c>
      <c r="G42" s="313">
        <v>65</v>
      </c>
      <c r="H42" s="313">
        <v>89</v>
      </c>
      <c r="I42" s="313">
        <v>70</v>
      </c>
      <c r="J42" s="313">
        <v>51</v>
      </c>
      <c r="K42" s="313">
        <v>95</v>
      </c>
      <c r="L42" s="313">
        <v>60</v>
      </c>
      <c r="M42" s="313">
        <v>64</v>
      </c>
      <c r="N42" s="313">
        <v>93</v>
      </c>
      <c r="O42" s="313">
        <v>76</v>
      </c>
      <c r="P42" s="313">
        <v>78</v>
      </c>
      <c r="Q42" s="313">
        <v>62</v>
      </c>
      <c r="R42" s="313">
        <v>0</v>
      </c>
      <c r="S42" s="313">
        <v>0</v>
      </c>
      <c r="T42" s="313">
        <v>0</v>
      </c>
      <c r="U42" s="313">
        <v>0</v>
      </c>
      <c r="V42" s="313">
        <v>0</v>
      </c>
      <c r="W42" s="313">
        <v>0</v>
      </c>
      <c r="X42" s="313">
        <v>0</v>
      </c>
      <c r="Y42" s="313">
        <v>0</v>
      </c>
      <c r="Z42" s="313">
        <v>0</v>
      </c>
      <c r="AA42" s="313">
        <v>5</v>
      </c>
      <c r="AB42" s="313">
        <v>0</v>
      </c>
      <c r="AC42" s="313">
        <v>0</v>
      </c>
      <c r="AD42" s="313">
        <v>0</v>
      </c>
      <c r="AE42" s="313">
        <v>0</v>
      </c>
      <c r="AF42" s="313">
        <v>2</v>
      </c>
      <c r="AG42" s="313">
        <v>0</v>
      </c>
      <c r="AH42" s="313">
        <v>2</v>
      </c>
      <c r="AI42" s="313">
        <v>3</v>
      </c>
      <c r="AJ42" s="313">
        <v>0</v>
      </c>
      <c r="AK42" s="313">
        <v>0</v>
      </c>
      <c r="AL42" s="313">
        <v>0</v>
      </c>
      <c r="AM42" s="313">
        <v>0</v>
      </c>
      <c r="AN42" s="313">
        <v>0</v>
      </c>
      <c r="AO42" s="313">
        <v>0</v>
      </c>
      <c r="AP42" s="313">
        <v>0</v>
      </c>
      <c r="AQ42" s="313">
        <v>0</v>
      </c>
      <c r="AR42" s="313">
        <v>0</v>
      </c>
      <c r="AS42" s="313">
        <v>0</v>
      </c>
      <c r="AT42" s="313">
        <v>0</v>
      </c>
      <c r="AU42" s="313">
        <v>0</v>
      </c>
      <c r="AV42" s="313">
        <v>0</v>
      </c>
      <c r="AW42" s="313">
        <v>0</v>
      </c>
      <c r="AX42" s="313"/>
      <c r="AY42" s="313"/>
      <c r="AZ42" s="313">
        <v>0</v>
      </c>
      <c r="BA42" s="313">
        <v>0</v>
      </c>
      <c r="BB42" s="313">
        <v>0</v>
      </c>
      <c r="BC42" s="313">
        <v>0</v>
      </c>
      <c r="BD42" s="313">
        <v>0</v>
      </c>
      <c r="BE42" s="313">
        <v>0</v>
      </c>
      <c r="BF42" s="313">
        <v>0</v>
      </c>
      <c r="BG42" s="313">
        <v>0</v>
      </c>
      <c r="BH42" s="313">
        <v>0</v>
      </c>
      <c r="BI42" s="313">
        <v>0</v>
      </c>
      <c r="BJ42" s="313">
        <v>0</v>
      </c>
      <c r="BK42" s="313">
        <v>0</v>
      </c>
      <c r="BL42" s="313">
        <v>0</v>
      </c>
      <c r="BM42" s="313">
        <v>0</v>
      </c>
      <c r="BN42" s="313">
        <v>0</v>
      </c>
      <c r="BO42" s="313">
        <v>0</v>
      </c>
      <c r="BP42" s="313">
        <v>0</v>
      </c>
      <c r="BQ42" s="313">
        <v>0</v>
      </c>
    </row>
    <row r="43" spans="1:69" x14ac:dyDescent="0.3">
      <c r="A43" s="309" t="s">
        <v>0</v>
      </c>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0"/>
      <c r="AC43" s="310"/>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310"/>
      <c r="BA43" s="310"/>
      <c r="BB43" s="310"/>
      <c r="BC43" s="310"/>
      <c r="BD43" s="310"/>
      <c r="BE43" s="310"/>
      <c r="BF43" s="310"/>
      <c r="BG43" s="310"/>
      <c r="BH43" s="310"/>
      <c r="BI43" s="310"/>
      <c r="BJ43" s="310"/>
      <c r="BK43" s="310"/>
      <c r="BL43" s="310"/>
      <c r="BM43" s="310"/>
      <c r="BN43" s="310"/>
      <c r="BO43" s="310"/>
      <c r="BP43" s="310"/>
      <c r="BQ43" s="310"/>
    </row>
    <row r="44" spans="1:69" x14ac:dyDescent="0.3">
      <c r="A44" s="311" t="s">
        <v>876</v>
      </c>
      <c r="B44" s="311">
        <f t="shared" ref="B44:BM47" si="3">SUM(B20,B26,B32,B38)</f>
        <v>14505</v>
      </c>
      <c r="C44" s="311">
        <f t="shared" si="3"/>
        <v>13712</v>
      </c>
      <c r="D44" s="311">
        <f t="shared" si="3"/>
        <v>13213</v>
      </c>
      <c r="E44" s="311">
        <f t="shared" si="3"/>
        <v>12747</v>
      </c>
      <c r="F44" s="311">
        <f t="shared" si="3"/>
        <v>11954</v>
      </c>
      <c r="G44" s="311">
        <f t="shared" si="3"/>
        <v>12286</v>
      </c>
      <c r="H44" s="311">
        <f>SUM(H20,H26,H32,H38)</f>
        <v>12092</v>
      </c>
      <c r="I44" s="311">
        <f t="shared" si="3"/>
        <v>11232</v>
      </c>
      <c r="J44" s="311">
        <f t="shared" si="3"/>
        <v>11027</v>
      </c>
      <c r="K44" s="311">
        <f t="shared" si="3"/>
        <v>11457</v>
      </c>
      <c r="L44" s="311">
        <f t="shared" si="3"/>
        <v>11561</v>
      </c>
      <c r="M44" s="311">
        <f t="shared" si="3"/>
        <v>11418</v>
      </c>
      <c r="N44" s="311">
        <f t="shared" si="3"/>
        <v>10724</v>
      </c>
      <c r="O44" s="311">
        <f t="shared" si="3"/>
        <v>10978</v>
      </c>
      <c r="P44" s="311">
        <f t="shared" si="3"/>
        <v>10404</v>
      </c>
      <c r="Q44" s="311">
        <f t="shared" si="3"/>
        <v>10419</v>
      </c>
      <c r="R44" s="311">
        <f t="shared" si="3"/>
        <v>11715</v>
      </c>
      <c r="S44" s="311">
        <f t="shared" si="3"/>
        <v>12278</v>
      </c>
      <c r="T44" s="311">
        <f t="shared" si="3"/>
        <v>13390</v>
      </c>
      <c r="U44" s="311">
        <f t="shared" si="3"/>
        <v>15428</v>
      </c>
      <c r="V44" s="311">
        <f t="shared" si="3"/>
        <v>19339</v>
      </c>
      <c r="W44" s="311">
        <f t="shared" si="3"/>
        <v>22340</v>
      </c>
      <c r="X44" s="311">
        <f t="shared" si="3"/>
        <v>25016</v>
      </c>
      <c r="Y44" s="311">
        <f t="shared" si="3"/>
        <v>25982</v>
      </c>
      <c r="Z44" s="311">
        <f t="shared" si="3"/>
        <v>26124</v>
      </c>
      <c r="AA44" s="311">
        <f t="shared" si="3"/>
        <v>24432</v>
      </c>
      <c r="AB44" s="311">
        <f t="shared" si="3"/>
        <v>24808</v>
      </c>
      <c r="AC44" s="311">
        <f t="shared" si="3"/>
        <v>22935</v>
      </c>
      <c r="AD44" s="311">
        <f t="shared" si="3"/>
        <v>21236</v>
      </c>
      <c r="AE44" s="311">
        <f t="shared" si="3"/>
        <v>20892</v>
      </c>
      <c r="AF44" s="311">
        <f t="shared" si="3"/>
        <v>22902</v>
      </c>
      <c r="AG44" s="311">
        <f t="shared" si="3"/>
        <v>23522</v>
      </c>
      <c r="AH44" s="311">
        <f t="shared" si="3"/>
        <v>24642</v>
      </c>
      <c r="AI44" s="311">
        <f t="shared" si="3"/>
        <v>23034</v>
      </c>
      <c r="AJ44" s="311">
        <f t="shared" si="3"/>
        <v>22085</v>
      </c>
      <c r="AK44" s="311">
        <f t="shared" si="3"/>
        <v>21569</v>
      </c>
      <c r="AL44" s="311">
        <f t="shared" si="3"/>
        <v>20287</v>
      </c>
      <c r="AM44" s="311">
        <f t="shared" si="3"/>
        <v>21472</v>
      </c>
      <c r="AN44" s="311">
        <f t="shared" si="3"/>
        <v>20192</v>
      </c>
      <c r="AO44" s="311">
        <f t="shared" si="3"/>
        <v>18647</v>
      </c>
      <c r="AP44" s="311">
        <f t="shared" si="3"/>
        <v>20581</v>
      </c>
      <c r="AQ44" s="311">
        <f t="shared" si="3"/>
        <v>20103</v>
      </c>
      <c r="AR44" s="311">
        <f t="shared" si="3"/>
        <v>18669</v>
      </c>
      <c r="AS44" s="311">
        <f t="shared" si="3"/>
        <v>21278</v>
      </c>
      <c r="AT44" s="311">
        <f t="shared" si="3"/>
        <v>23591</v>
      </c>
      <c r="AU44" s="311">
        <f t="shared" si="3"/>
        <v>25667</v>
      </c>
      <c r="AV44" s="311">
        <f t="shared" si="3"/>
        <v>24212</v>
      </c>
      <c r="AW44" s="311">
        <f t="shared" si="3"/>
        <v>23877</v>
      </c>
      <c r="AX44" s="311">
        <f t="shared" si="3"/>
        <v>22956</v>
      </c>
      <c r="AY44" s="311">
        <f t="shared" si="3"/>
        <v>23039</v>
      </c>
      <c r="AZ44" s="311">
        <f t="shared" si="3"/>
        <v>25299</v>
      </c>
      <c r="BA44" s="311">
        <f t="shared" si="3"/>
        <v>26506</v>
      </c>
      <c r="BB44" s="311">
        <f t="shared" si="3"/>
        <v>25236</v>
      </c>
      <c r="BC44" s="311">
        <f t="shared" si="3"/>
        <v>25522</v>
      </c>
      <c r="BD44" s="311">
        <f t="shared" si="3"/>
        <v>27762</v>
      </c>
      <c r="BE44" s="311">
        <f t="shared" si="3"/>
        <v>30364</v>
      </c>
      <c r="BF44" s="311">
        <f t="shared" si="3"/>
        <v>30582</v>
      </c>
      <c r="BG44" s="311">
        <f t="shared" si="3"/>
        <v>29175</v>
      </c>
      <c r="BH44" s="311">
        <f t="shared" si="3"/>
        <v>25163</v>
      </c>
      <c r="BI44" s="311">
        <f t="shared" si="3"/>
        <v>19687</v>
      </c>
      <c r="BJ44" s="311">
        <f t="shared" si="3"/>
        <v>20447</v>
      </c>
      <c r="BK44" s="311">
        <f t="shared" si="3"/>
        <v>24889</v>
      </c>
      <c r="BL44" s="311">
        <f t="shared" si="3"/>
        <v>26299</v>
      </c>
      <c r="BM44" s="311">
        <f t="shared" si="3"/>
        <v>27250</v>
      </c>
      <c r="BN44" s="311">
        <f t="shared" ref="BN44:BQ47" si="4">SUM(BN20,BN26,BN32,BN38)</f>
        <v>27864</v>
      </c>
      <c r="BO44" s="311">
        <f t="shared" si="4"/>
        <v>26198</v>
      </c>
      <c r="BP44" s="311">
        <f t="shared" si="4"/>
        <v>24645</v>
      </c>
      <c r="BQ44" s="311">
        <f t="shared" si="4"/>
        <v>22167</v>
      </c>
    </row>
    <row r="45" spans="1:69" x14ac:dyDescent="0.3">
      <c r="A45" s="311" t="s">
        <v>877</v>
      </c>
      <c r="B45" s="311">
        <f t="shared" si="3"/>
        <v>5219</v>
      </c>
      <c r="C45" s="311">
        <f t="shared" si="3"/>
        <v>5107</v>
      </c>
      <c r="D45" s="311">
        <f t="shared" si="3"/>
        <v>5155</v>
      </c>
      <c r="E45" s="311">
        <f t="shared" si="3"/>
        <v>5030</v>
      </c>
      <c r="F45" s="311">
        <f t="shared" si="3"/>
        <v>5051</v>
      </c>
      <c r="G45" s="311">
        <f t="shared" si="3"/>
        <v>4388</v>
      </c>
      <c r="H45" s="311">
        <f t="shared" si="3"/>
        <v>3706</v>
      </c>
      <c r="I45" s="311">
        <f t="shared" si="3"/>
        <v>2940</v>
      </c>
      <c r="J45" s="311">
        <f t="shared" si="3"/>
        <v>2537</v>
      </c>
      <c r="K45" s="311">
        <f t="shared" si="3"/>
        <v>2276</v>
      </c>
      <c r="L45" s="311">
        <f t="shared" si="3"/>
        <v>1985</v>
      </c>
      <c r="M45" s="311">
        <f t="shared" si="3"/>
        <v>1796</v>
      </c>
      <c r="N45" s="311">
        <f t="shared" si="3"/>
        <v>1617</v>
      </c>
      <c r="O45" s="311">
        <f t="shared" si="3"/>
        <v>1494</v>
      </c>
      <c r="P45" s="311">
        <f t="shared" si="3"/>
        <v>1384</v>
      </c>
      <c r="Q45" s="311">
        <f t="shared" si="3"/>
        <v>1288</v>
      </c>
      <c r="R45" s="311">
        <f t="shared" si="3"/>
        <v>1147</v>
      </c>
      <c r="S45" s="311">
        <f t="shared" si="3"/>
        <v>996</v>
      </c>
      <c r="T45" s="311">
        <f t="shared" si="3"/>
        <v>942</v>
      </c>
      <c r="U45" s="311">
        <f t="shared" si="3"/>
        <v>894</v>
      </c>
      <c r="V45" s="311">
        <f t="shared" si="3"/>
        <v>869</v>
      </c>
      <c r="W45" s="311">
        <f t="shared" si="3"/>
        <v>874</v>
      </c>
      <c r="X45" s="311">
        <f t="shared" si="3"/>
        <v>896</v>
      </c>
      <c r="Y45" s="311">
        <f t="shared" si="3"/>
        <v>876</v>
      </c>
      <c r="Z45" s="311">
        <f t="shared" si="3"/>
        <v>822</v>
      </c>
      <c r="AA45" s="311">
        <f t="shared" si="3"/>
        <v>761</v>
      </c>
      <c r="AB45" s="311">
        <f t="shared" si="3"/>
        <v>709</v>
      </c>
      <c r="AC45" s="311">
        <f t="shared" si="3"/>
        <v>693</v>
      </c>
      <c r="AD45" s="311">
        <f t="shared" si="3"/>
        <v>711</v>
      </c>
      <c r="AE45" s="311">
        <f t="shared" si="3"/>
        <v>703</v>
      </c>
      <c r="AF45" s="311">
        <f t="shared" si="3"/>
        <v>428</v>
      </c>
      <c r="AG45" s="311">
        <f t="shared" si="3"/>
        <v>455</v>
      </c>
      <c r="AH45" s="311">
        <f t="shared" si="3"/>
        <v>468</v>
      </c>
      <c r="AI45" s="311">
        <f t="shared" si="3"/>
        <v>496</v>
      </c>
      <c r="AJ45" s="311">
        <f t="shared" si="3"/>
        <v>499</v>
      </c>
      <c r="AK45" s="311">
        <f t="shared" si="3"/>
        <v>538</v>
      </c>
      <c r="AL45" s="311">
        <f t="shared" si="3"/>
        <v>595</v>
      </c>
      <c r="AM45" s="311">
        <f t="shared" si="3"/>
        <v>662</v>
      </c>
      <c r="AN45" s="311">
        <f t="shared" si="3"/>
        <v>682</v>
      </c>
      <c r="AO45" s="311">
        <f t="shared" si="3"/>
        <v>677</v>
      </c>
      <c r="AP45" s="311">
        <f t="shared" si="3"/>
        <v>660</v>
      </c>
      <c r="AQ45" s="311">
        <f t="shared" si="3"/>
        <v>665</v>
      </c>
      <c r="AR45" s="311">
        <f t="shared" si="3"/>
        <v>649</v>
      </c>
      <c r="AS45" s="311">
        <f t="shared" si="3"/>
        <v>620</v>
      </c>
      <c r="AT45" s="311">
        <f t="shared" si="3"/>
        <v>646</v>
      </c>
      <c r="AU45" s="311">
        <f t="shared" si="3"/>
        <v>675</v>
      </c>
      <c r="AV45" s="311">
        <f t="shared" si="3"/>
        <v>671</v>
      </c>
      <c r="AW45" s="311">
        <f t="shared" si="3"/>
        <v>667</v>
      </c>
      <c r="AX45" s="311">
        <f t="shared" si="3"/>
        <v>678</v>
      </c>
      <c r="AY45" s="311">
        <f t="shared" si="3"/>
        <v>687</v>
      </c>
      <c r="AZ45" s="311">
        <f t="shared" si="3"/>
        <v>685</v>
      </c>
      <c r="BA45" s="311">
        <f t="shared" si="3"/>
        <v>677</v>
      </c>
      <c r="BB45" s="311">
        <f t="shared" si="3"/>
        <v>756</v>
      </c>
      <c r="BC45" s="311">
        <f t="shared" si="3"/>
        <v>815</v>
      </c>
      <c r="BD45" s="311">
        <f t="shared" si="3"/>
        <v>851</v>
      </c>
      <c r="BE45" s="311">
        <f t="shared" si="3"/>
        <v>977</v>
      </c>
      <c r="BF45" s="311">
        <f t="shared" si="3"/>
        <v>1015</v>
      </c>
      <c r="BG45" s="311">
        <f t="shared" si="3"/>
        <v>1101</v>
      </c>
      <c r="BH45" s="311">
        <f t="shared" si="3"/>
        <v>1068</v>
      </c>
      <c r="BI45" s="311">
        <f t="shared" si="3"/>
        <v>951</v>
      </c>
      <c r="BJ45" s="311">
        <f t="shared" si="3"/>
        <v>952</v>
      </c>
      <c r="BK45" s="311">
        <f t="shared" si="3"/>
        <v>926</v>
      </c>
      <c r="BL45" s="311">
        <f t="shared" si="3"/>
        <v>948</v>
      </c>
      <c r="BM45" s="311">
        <f t="shared" si="3"/>
        <v>950</v>
      </c>
      <c r="BN45" s="311">
        <f t="shared" si="4"/>
        <v>960</v>
      </c>
      <c r="BO45" s="311">
        <f t="shared" si="4"/>
        <v>965</v>
      </c>
      <c r="BP45" s="311">
        <f t="shared" si="4"/>
        <v>958</v>
      </c>
      <c r="BQ45" s="311">
        <f t="shared" si="4"/>
        <v>983</v>
      </c>
    </row>
    <row r="46" spans="1:69" x14ac:dyDescent="0.3">
      <c r="A46" s="311" t="s">
        <v>878</v>
      </c>
      <c r="B46" s="311">
        <f t="shared" si="3"/>
        <v>2553</v>
      </c>
      <c r="C46" s="311">
        <f t="shared" si="3"/>
        <v>2676</v>
      </c>
      <c r="D46" s="311">
        <f t="shared" si="3"/>
        <v>2701</v>
      </c>
      <c r="E46" s="311">
        <f t="shared" si="3"/>
        <v>2836</v>
      </c>
      <c r="F46" s="311">
        <f t="shared" si="3"/>
        <v>2885</v>
      </c>
      <c r="G46" s="311">
        <f t="shared" si="3"/>
        <v>2869</v>
      </c>
      <c r="H46" s="311">
        <f t="shared" si="3"/>
        <v>2845</v>
      </c>
      <c r="I46" s="311">
        <f t="shared" si="3"/>
        <v>2749</v>
      </c>
      <c r="J46" s="311">
        <f t="shared" si="3"/>
        <v>2665</v>
      </c>
      <c r="K46" s="311">
        <f t="shared" si="3"/>
        <v>2599</v>
      </c>
      <c r="L46" s="311">
        <f t="shared" si="3"/>
        <v>2395</v>
      </c>
      <c r="M46" s="311">
        <f t="shared" si="3"/>
        <v>2235</v>
      </c>
      <c r="N46" s="311">
        <f t="shared" si="3"/>
        <v>2131</v>
      </c>
      <c r="O46" s="311">
        <f t="shared" si="3"/>
        <v>2049</v>
      </c>
      <c r="P46" s="311">
        <f t="shared" si="3"/>
        <v>1925</v>
      </c>
      <c r="Q46" s="311">
        <f t="shared" si="3"/>
        <v>1892</v>
      </c>
      <c r="R46" s="311">
        <f t="shared" si="3"/>
        <v>1590</v>
      </c>
      <c r="S46" s="311">
        <f t="shared" si="3"/>
        <v>1019</v>
      </c>
      <c r="T46" s="311">
        <f t="shared" si="3"/>
        <v>788</v>
      </c>
      <c r="U46" s="311">
        <f t="shared" si="3"/>
        <v>676</v>
      </c>
      <c r="V46" s="311">
        <f t="shared" si="3"/>
        <v>637</v>
      </c>
      <c r="W46" s="311">
        <f t="shared" si="3"/>
        <v>568</v>
      </c>
      <c r="X46" s="311">
        <f t="shared" si="3"/>
        <v>534</v>
      </c>
      <c r="Y46" s="311">
        <f t="shared" si="3"/>
        <v>498</v>
      </c>
      <c r="Z46" s="311">
        <f t="shared" si="3"/>
        <v>469</v>
      </c>
      <c r="AA46" s="311">
        <f t="shared" si="3"/>
        <v>459</v>
      </c>
      <c r="AB46" s="311">
        <f t="shared" si="3"/>
        <v>449</v>
      </c>
      <c r="AC46" s="311">
        <f t="shared" si="3"/>
        <v>440</v>
      </c>
      <c r="AD46" s="311">
        <f t="shared" si="3"/>
        <v>438</v>
      </c>
      <c r="AE46" s="311">
        <f t="shared" si="3"/>
        <v>422</v>
      </c>
      <c r="AF46" s="311">
        <f t="shared" si="3"/>
        <v>250</v>
      </c>
      <c r="AG46" s="311">
        <f t="shared" si="3"/>
        <v>246</v>
      </c>
      <c r="AH46" s="311">
        <f t="shared" si="3"/>
        <v>238</v>
      </c>
      <c r="AI46" s="311">
        <f t="shared" si="3"/>
        <v>243</v>
      </c>
      <c r="AJ46" s="311">
        <f t="shared" si="3"/>
        <v>229</v>
      </c>
      <c r="AK46" s="311">
        <f t="shared" si="3"/>
        <v>232</v>
      </c>
      <c r="AL46" s="311">
        <f t="shared" si="3"/>
        <v>223</v>
      </c>
      <c r="AM46" s="311">
        <f t="shared" si="3"/>
        <v>225</v>
      </c>
      <c r="AN46" s="311">
        <f t="shared" si="3"/>
        <v>212</v>
      </c>
      <c r="AO46" s="311">
        <f t="shared" si="3"/>
        <v>206</v>
      </c>
      <c r="AP46" s="311">
        <f t="shared" si="3"/>
        <v>193</v>
      </c>
      <c r="AQ46" s="311">
        <f t="shared" si="3"/>
        <v>179</v>
      </c>
      <c r="AR46" s="311">
        <f t="shared" si="3"/>
        <v>167</v>
      </c>
      <c r="AS46" s="311">
        <f t="shared" si="3"/>
        <v>159</v>
      </c>
      <c r="AT46" s="311">
        <f t="shared" si="3"/>
        <v>159</v>
      </c>
      <c r="AU46" s="311">
        <f t="shared" si="3"/>
        <v>152</v>
      </c>
      <c r="AV46" s="311">
        <f t="shared" si="3"/>
        <v>164</v>
      </c>
      <c r="AW46" s="311">
        <f t="shared" si="3"/>
        <v>169</v>
      </c>
      <c r="AX46" s="311">
        <f t="shared" si="3"/>
        <v>192</v>
      </c>
      <c r="AY46" s="311">
        <f t="shared" si="3"/>
        <v>201</v>
      </c>
      <c r="AZ46" s="311">
        <f t="shared" si="3"/>
        <v>201</v>
      </c>
      <c r="BA46" s="311">
        <f t="shared" si="3"/>
        <v>201</v>
      </c>
      <c r="BB46" s="311">
        <f t="shared" si="3"/>
        <v>214</v>
      </c>
      <c r="BC46" s="311">
        <f t="shared" si="3"/>
        <v>224</v>
      </c>
      <c r="BD46" s="311">
        <f t="shared" si="3"/>
        <v>225</v>
      </c>
      <c r="BE46" s="311">
        <f t="shared" si="3"/>
        <v>226</v>
      </c>
      <c r="BF46" s="311">
        <f t="shared" si="3"/>
        <v>224</v>
      </c>
      <c r="BG46" s="311">
        <f t="shared" si="3"/>
        <v>224</v>
      </c>
      <c r="BH46" s="311">
        <f t="shared" si="3"/>
        <v>230</v>
      </c>
      <c r="BI46" s="311">
        <f t="shared" si="3"/>
        <v>232</v>
      </c>
      <c r="BJ46" s="311">
        <f t="shared" si="3"/>
        <v>254</v>
      </c>
      <c r="BK46" s="311">
        <f t="shared" si="3"/>
        <v>247</v>
      </c>
      <c r="BL46" s="311">
        <f t="shared" si="3"/>
        <v>247</v>
      </c>
      <c r="BM46" s="311">
        <f t="shared" si="3"/>
        <v>236</v>
      </c>
      <c r="BN46" s="311">
        <f t="shared" si="4"/>
        <v>225</v>
      </c>
      <c r="BO46" s="311">
        <f t="shared" si="4"/>
        <v>218</v>
      </c>
      <c r="BP46" s="311">
        <f t="shared" si="4"/>
        <v>235</v>
      </c>
      <c r="BQ46" s="311">
        <f t="shared" si="4"/>
        <v>240</v>
      </c>
    </row>
    <row r="47" spans="1:69" ht="16.2" thickBot="1" x14ac:dyDescent="0.35">
      <c r="A47" s="312" t="s">
        <v>879</v>
      </c>
      <c r="B47" s="312">
        <f t="shared" si="3"/>
        <v>433</v>
      </c>
      <c r="C47" s="312">
        <f t="shared" si="3"/>
        <v>446</v>
      </c>
      <c r="D47" s="312">
        <f t="shared" si="3"/>
        <v>444</v>
      </c>
      <c r="E47" s="312">
        <f t="shared" si="3"/>
        <v>470</v>
      </c>
      <c r="F47" s="312">
        <f t="shared" si="3"/>
        <v>448</v>
      </c>
      <c r="G47" s="312">
        <f t="shared" si="3"/>
        <v>443</v>
      </c>
      <c r="H47" s="312">
        <f t="shared" si="3"/>
        <v>452</v>
      </c>
      <c r="I47" s="312">
        <f t="shared" si="3"/>
        <v>432</v>
      </c>
      <c r="J47" s="312">
        <f t="shared" si="3"/>
        <v>412</v>
      </c>
      <c r="K47" s="312">
        <f t="shared" si="3"/>
        <v>387</v>
      </c>
      <c r="L47" s="312">
        <f t="shared" si="3"/>
        <v>370</v>
      </c>
      <c r="M47" s="312">
        <f t="shared" si="3"/>
        <v>370</v>
      </c>
      <c r="N47" s="312">
        <f t="shared" si="3"/>
        <v>371</v>
      </c>
      <c r="O47" s="312">
        <f t="shared" si="3"/>
        <v>361</v>
      </c>
      <c r="P47" s="312">
        <f t="shared" si="3"/>
        <v>353</v>
      </c>
      <c r="Q47" s="312">
        <f t="shared" si="3"/>
        <v>340</v>
      </c>
      <c r="R47" s="312">
        <f t="shared" si="3"/>
        <v>322</v>
      </c>
      <c r="S47" s="312">
        <f t="shared" si="3"/>
        <v>267</v>
      </c>
      <c r="T47" s="312">
        <f t="shared" si="3"/>
        <v>229</v>
      </c>
      <c r="U47" s="312">
        <f t="shared" si="3"/>
        <v>215</v>
      </c>
      <c r="V47" s="312">
        <f t="shared" si="3"/>
        <v>206</v>
      </c>
      <c r="W47" s="312">
        <f t="shared" si="3"/>
        <v>212</v>
      </c>
      <c r="X47" s="312">
        <f t="shared" si="3"/>
        <v>210</v>
      </c>
      <c r="Y47" s="312">
        <f t="shared" si="3"/>
        <v>207</v>
      </c>
      <c r="Z47" s="312">
        <f t="shared" si="3"/>
        <v>201</v>
      </c>
      <c r="AA47" s="312">
        <f t="shared" si="3"/>
        <v>200</v>
      </c>
      <c r="AB47" s="312">
        <f t="shared" si="3"/>
        <v>196</v>
      </c>
      <c r="AC47" s="312">
        <f t="shared" si="3"/>
        <v>193</v>
      </c>
      <c r="AD47" s="312">
        <f t="shared" si="3"/>
        <v>192</v>
      </c>
      <c r="AE47" s="312">
        <f t="shared" si="3"/>
        <v>203</v>
      </c>
      <c r="AF47" s="312">
        <f t="shared" si="3"/>
        <v>95</v>
      </c>
      <c r="AG47" s="312">
        <f t="shared" si="3"/>
        <v>95</v>
      </c>
      <c r="AH47" s="312">
        <f t="shared" si="3"/>
        <v>96</v>
      </c>
      <c r="AI47" s="312">
        <f t="shared" si="3"/>
        <v>98</v>
      </c>
      <c r="AJ47" s="312">
        <f t="shared" si="3"/>
        <v>90</v>
      </c>
      <c r="AK47" s="312">
        <f t="shared" si="3"/>
        <v>95</v>
      </c>
      <c r="AL47" s="312">
        <f t="shared" si="3"/>
        <v>93</v>
      </c>
      <c r="AM47" s="312">
        <f t="shared" si="3"/>
        <v>93</v>
      </c>
      <c r="AN47" s="312">
        <f t="shared" si="3"/>
        <v>87</v>
      </c>
      <c r="AO47" s="312">
        <f t="shared" si="3"/>
        <v>87</v>
      </c>
      <c r="AP47" s="312">
        <f t="shared" si="3"/>
        <v>81</v>
      </c>
      <c r="AQ47" s="312">
        <f t="shared" si="3"/>
        <v>81</v>
      </c>
      <c r="AR47" s="312">
        <f t="shared" si="3"/>
        <v>82</v>
      </c>
      <c r="AS47" s="312">
        <f t="shared" si="3"/>
        <v>78</v>
      </c>
      <c r="AT47" s="312">
        <f t="shared" si="3"/>
        <v>76</v>
      </c>
      <c r="AU47" s="312">
        <f t="shared" si="3"/>
        <v>73</v>
      </c>
      <c r="AV47" s="312">
        <f t="shared" si="3"/>
        <v>70</v>
      </c>
      <c r="AW47" s="312">
        <f t="shared" si="3"/>
        <v>76</v>
      </c>
      <c r="AX47" s="312">
        <f t="shared" si="3"/>
        <v>74</v>
      </c>
      <c r="AY47" s="312">
        <f t="shared" si="3"/>
        <v>73</v>
      </c>
      <c r="AZ47" s="312">
        <f t="shared" si="3"/>
        <v>76</v>
      </c>
      <c r="BA47" s="312">
        <f t="shared" si="3"/>
        <v>73</v>
      </c>
      <c r="BB47" s="312">
        <f t="shared" si="3"/>
        <v>71</v>
      </c>
      <c r="BC47" s="312">
        <f t="shared" si="3"/>
        <v>71</v>
      </c>
      <c r="BD47" s="312">
        <f t="shared" si="3"/>
        <v>75</v>
      </c>
      <c r="BE47" s="312">
        <f t="shared" si="3"/>
        <v>74</v>
      </c>
      <c r="BF47" s="312">
        <f t="shared" si="3"/>
        <v>72</v>
      </c>
      <c r="BG47" s="312">
        <f t="shared" si="3"/>
        <v>74</v>
      </c>
      <c r="BH47" s="312">
        <f t="shared" si="3"/>
        <v>73</v>
      </c>
      <c r="BI47" s="312">
        <f t="shared" si="3"/>
        <v>78</v>
      </c>
      <c r="BJ47" s="312">
        <f t="shared" si="3"/>
        <v>77</v>
      </c>
      <c r="BK47" s="312">
        <f t="shared" si="3"/>
        <v>78</v>
      </c>
      <c r="BL47" s="312">
        <f t="shared" si="3"/>
        <v>73</v>
      </c>
      <c r="BM47" s="312">
        <f t="shared" si="3"/>
        <v>71</v>
      </c>
      <c r="BN47" s="312">
        <f t="shared" si="4"/>
        <v>66</v>
      </c>
      <c r="BO47" s="312">
        <f t="shared" si="4"/>
        <v>64</v>
      </c>
      <c r="BP47" s="312">
        <f t="shared" si="4"/>
        <v>60</v>
      </c>
      <c r="BQ47" s="312">
        <f t="shared" si="4"/>
        <v>59</v>
      </c>
    </row>
    <row r="48" spans="1:69" x14ac:dyDescent="0.3">
      <c r="A48" s="313" t="s">
        <v>0</v>
      </c>
      <c r="B48" s="313">
        <f t="shared" ref="B48:BH48" si="5">SUM(B44:B47)</f>
        <v>22710</v>
      </c>
      <c r="C48" s="313">
        <f t="shared" si="5"/>
        <v>21941</v>
      </c>
      <c r="D48" s="313">
        <f t="shared" si="5"/>
        <v>21513</v>
      </c>
      <c r="E48" s="313">
        <f t="shared" si="5"/>
        <v>21083</v>
      </c>
      <c r="F48" s="313">
        <f t="shared" si="5"/>
        <v>20338</v>
      </c>
      <c r="G48" s="313">
        <f t="shared" si="5"/>
        <v>19986</v>
      </c>
      <c r="H48" s="313">
        <f t="shared" si="5"/>
        <v>19095</v>
      </c>
      <c r="I48" s="313">
        <f t="shared" si="5"/>
        <v>17353</v>
      </c>
      <c r="J48" s="313">
        <f t="shared" si="5"/>
        <v>16641</v>
      </c>
      <c r="K48" s="313">
        <f t="shared" si="5"/>
        <v>16719</v>
      </c>
      <c r="L48" s="313">
        <f t="shared" si="5"/>
        <v>16311</v>
      </c>
      <c r="M48" s="313">
        <f t="shared" si="5"/>
        <v>15819</v>
      </c>
      <c r="N48" s="313">
        <f t="shared" si="5"/>
        <v>14843</v>
      </c>
      <c r="O48" s="313">
        <f t="shared" si="5"/>
        <v>14882</v>
      </c>
      <c r="P48" s="313">
        <f t="shared" si="5"/>
        <v>14066</v>
      </c>
      <c r="Q48" s="313">
        <f t="shared" si="5"/>
        <v>13939</v>
      </c>
      <c r="R48" s="313">
        <f t="shared" si="5"/>
        <v>14774</v>
      </c>
      <c r="S48" s="313">
        <f t="shared" si="5"/>
        <v>14560</v>
      </c>
      <c r="T48" s="313">
        <f t="shared" si="5"/>
        <v>15349</v>
      </c>
      <c r="U48" s="313">
        <f t="shared" si="5"/>
        <v>17213</v>
      </c>
      <c r="V48" s="313">
        <f t="shared" si="5"/>
        <v>21051</v>
      </c>
      <c r="W48" s="313">
        <f t="shared" si="5"/>
        <v>23994</v>
      </c>
      <c r="X48" s="313">
        <f t="shared" si="5"/>
        <v>26656</v>
      </c>
      <c r="Y48" s="313">
        <f t="shared" si="5"/>
        <v>27563</v>
      </c>
      <c r="Z48" s="313">
        <f t="shared" si="5"/>
        <v>27616</v>
      </c>
      <c r="AA48" s="313">
        <f t="shared" si="5"/>
        <v>25852</v>
      </c>
      <c r="AB48" s="313">
        <f t="shared" si="5"/>
        <v>26162</v>
      </c>
      <c r="AC48" s="313">
        <f t="shared" si="5"/>
        <v>24261</v>
      </c>
      <c r="AD48" s="313">
        <f t="shared" si="5"/>
        <v>22577</v>
      </c>
      <c r="AE48" s="313">
        <f t="shared" si="5"/>
        <v>22220</v>
      </c>
      <c r="AF48" s="313">
        <f t="shared" si="5"/>
        <v>23675</v>
      </c>
      <c r="AG48" s="313">
        <f t="shared" si="5"/>
        <v>24318</v>
      </c>
      <c r="AH48" s="313">
        <f t="shared" si="5"/>
        <v>25444</v>
      </c>
      <c r="AI48" s="313">
        <f t="shared" si="5"/>
        <v>23871</v>
      </c>
      <c r="AJ48" s="313">
        <f t="shared" si="5"/>
        <v>22903</v>
      </c>
      <c r="AK48" s="313">
        <f t="shared" si="5"/>
        <v>22434</v>
      </c>
      <c r="AL48" s="313">
        <f t="shared" si="5"/>
        <v>21198</v>
      </c>
      <c r="AM48" s="313">
        <f t="shared" si="5"/>
        <v>22452</v>
      </c>
      <c r="AN48" s="313">
        <f t="shared" si="5"/>
        <v>21173</v>
      </c>
      <c r="AO48" s="313">
        <f t="shared" si="5"/>
        <v>19617</v>
      </c>
      <c r="AP48" s="313">
        <f t="shared" si="5"/>
        <v>21515</v>
      </c>
      <c r="AQ48" s="313">
        <f t="shared" si="5"/>
        <v>21028</v>
      </c>
      <c r="AR48" s="313">
        <f t="shared" si="5"/>
        <v>19567</v>
      </c>
      <c r="AS48" s="313">
        <f t="shared" si="5"/>
        <v>22135</v>
      </c>
      <c r="AT48" s="313">
        <f t="shared" si="5"/>
        <v>24472</v>
      </c>
      <c r="AU48" s="313">
        <f t="shared" si="5"/>
        <v>26567</v>
      </c>
      <c r="AV48" s="313">
        <f t="shared" si="5"/>
        <v>25117</v>
      </c>
      <c r="AW48" s="313">
        <f t="shared" si="5"/>
        <v>24789</v>
      </c>
      <c r="AX48" s="313">
        <f t="shared" si="5"/>
        <v>23900</v>
      </c>
      <c r="AY48" s="313">
        <f t="shared" si="5"/>
        <v>24000</v>
      </c>
      <c r="AZ48" s="313">
        <f t="shared" si="5"/>
        <v>26261</v>
      </c>
      <c r="BA48" s="313">
        <f t="shared" si="5"/>
        <v>27457</v>
      </c>
      <c r="BB48" s="313">
        <f t="shared" si="5"/>
        <v>26277</v>
      </c>
      <c r="BC48" s="313">
        <f t="shared" si="5"/>
        <v>26632</v>
      </c>
      <c r="BD48" s="313">
        <f t="shared" si="5"/>
        <v>28913</v>
      </c>
      <c r="BE48" s="313">
        <f t="shared" si="5"/>
        <v>31641</v>
      </c>
      <c r="BF48" s="313">
        <f t="shared" si="5"/>
        <v>31893</v>
      </c>
      <c r="BG48" s="313">
        <f t="shared" si="5"/>
        <v>30574</v>
      </c>
      <c r="BH48" s="313">
        <f t="shared" si="5"/>
        <v>26534</v>
      </c>
      <c r="BI48" s="313">
        <f t="shared" ref="BI48:BQ48" si="6">SUM(BI44:BI47)</f>
        <v>20948</v>
      </c>
      <c r="BJ48" s="313">
        <f t="shared" si="6"/>
        <v>21730</v>
      </c>
      <c r="BK48" s="313">
        <f t="shared" si="6"/>
        <v>26140</v>
      </c>
      <c r="BL48" s="313">
        <f t="shared" si="6"/>
        <v>27567</v>
      </c>
      <c r="BM48" s="313">
        <f t="shared" si="6"/>
        <v>28507</v>
      </c>
      <c r="BN48" s="313">
        <f t="shared" si="6"/>
        <v>29115</v>
      </c>
      <c r="BO48" s="313">
        <f t="shared" si="6"/>
        <v>27445</v>
      </c>
      <c r="BP48" s="313">
        <f t="shared" si="6"/>
        <v>25898</v>
      </c>
      <c r="BQ48" s="313">
        <f t="shared" si="6"/>
        <v>23449</v>
      </c>
    </row>
    <row r="49" spans="2:55" x14ac:dyDescent="0.3">
      <c r="B49" s="315"/>
      <c r="C49" s="315"/>
      <c r="D49" s="315"/>
      <c r="E49" s="315"/>
      <c r="F49" s="315"/>
      <c r="G49" s="315"/>
      <c r="H49" s="315"/>
      <c r="I49" s="315"/>
      <c r="J49" s="315"/>
      <c r="K49" s="315"/>
      <c r="L49" s="315"/>
      <c r="M49" s="315"/>
    </row>
    <row r="50" spans="2:55" x14ac:dyDescent="0.3">
      <c r="N50" s="315"/>
      <c r="O50" s="315"/>
      <c r="P50" s="315"/>
      <c r="Q50" s="315"/>
      <c r="R50" s="315"/>
      <c r="S50" s="315"/>
      <c r="T50" s="315"/>
      <c r="U50" s="315"/>
      <c r="V50" s="315"/>
      <c r="W50" s="315"/>
      <c r="X50" s="315"/>
      <c r="Y50" s="315"/>
      <c r="Z50" s="315"/>
      <c r="AA50" s="315"/>
      <c r="AB50" s="315"/>
      <c r="AC50" s="315"/>
      <c r="AD50" s="315"/>
      <c r="AE50" s="316"/>
      <c r="AF50" s="316"/>
      <c r="AG50" s="316"/>
      <c r="AH50" s="316"/>
      <c r="AI50" s="316"/>
      <c r="AJ50" s="316"/>
      <c r="AK50" s="316"/>
      <c r="AL50" s="316"/>
      <c r="AM50" s="316"/>
      <c r="AN50" s="316"/>
      <c r="AO50" s="316"/>
      <c r="AP50" s="316"/>
      <c r="AQ50" s="316"/>
      <c r="AR50" s="316"/>
      <c r="AS50" s="316"/>
      <c r="AT50" s="316"/>
      <c r="AU50" s="316"/>
      <c r="AV50" s="316"/>
      <c r="AW50" s="316"/>
      <c r="AX50" s="316"/>
      <c r="AY50" s="316"/>
      <c r="AZ50" s="316"/>
      <c r="BA50" s="316"/>
      <c r="BB50" s="316"/>
    </row>
    <row r="51" spans="2:55" x14ac:dyDescent="0.3">
      <c r="AE51" s="316"/>
      <c r="AF51" s="316"/>
      <c r="AG51" s="316"/>
      <c r="AH51" s="316"/>
      <c r="AI51" s="316"/>
      <c r="AJ51" s="316"/>
      <c r="AK51" s="316"/>
      <c r="AL51" s="316"/>
      <c r="AM51" s="316"/>
      <c r="AN51" s="316"/>
      <c r="AO51" s="316"/>
      <c r="AP51" s="316"/>
      <c r="AQ51" s="316"/>
      <c r="AR51" s="316"/>
      <c r="AS51" s="316"/>
      <c r="AT51" s="316"/>
      <c r="AU51" s="316"/>
      <c r="AV51" s="316"/>
      <c r="AW51" s="316"/>
      <c r="AX51" s="316"/>
      <c r="AY51" s="316"/>
      <c r="AZ51" s="316"/>
      <c r="BA51" s="316"/>
      <c r="BB51" s="316"/>
      <c r="BC51" s="316"/>
    </row>
    <row r="52" spans="2:55" x14ac:dyDescent="0.3">
      <c r="AE52" s="316"/>
      <c r="AF52" s="316"/>
      <c r="AG52" s="316"/>
      <c r="AH52" s="316"/>
      <c r="AI52" s="316"/>
      <c r="AJ52" s="316"/>
      <c r="AK52" s="316"/>
      <c r="AL52" s="316"/>
      <c r="AM52" s="316"/>
      <c r="AN52" s="316"/>
      <c r="AO52" s="316"/>
      <c r="AP52" s="316"/>
      <c r="AQ52" s="316"/>
      <c r="AR52" s="316"/>
      <c r="AS52" s="316"/>
      <c r="AT52" s="316"/>
      <c r="AU52" s="316"/>
      <c r="AV52" s="316"/>
      <c r="AW52" s="316"/>
      <c r="AX52" s="316"/>
      <c r="AY52" s="316"/>
      <c r="AZ52" s="316"/>
      <c r="BA52" s="316"/>
      <c r="BB52" s="316"/>
      <c r="BC52" s="316"/>
    </row>
  </sheetData>
  <mergeCells count="70">
    <mergeCell ref="J5:K5"/>
    <mergeCell ref="A4:A6"/>
    <mergeCell ref="B5:C5"/>
    <mergeCell ref="D5:E5"/>
    <mergeCell ref="F5:G5"/>
    <mergeCell ref="H5:I5"/>
    <mergeCell ref="L5:M5"/>
    <mergeCell ref="N5:O5"/>
    <mergeCell ref="P5:Q5"/>
    <mergeCell ref="R5:S5"/>
    <mergeCell ref="T5:U5"/>
    <mergeCell ref="BP5:BQ5"/>
    <mergeCell ref="A16:A18"/>
    <mergeCell ref="B17:C17"/>
    <mergeCell ref="D17:E17"/>
    <mergeCell ref="F17:G17"/>
    <mergeCell ref="H17:I17"/>
    <mergeCell ref="AV5:AW5"/>
    <mergeCell ref="AX5:AY5"/>
    <mergeCell ref="AZ5:BA5"/>
    <mergeCell ref="BB5:BC5"/>
    <mergeCell ref="BD5:BE5"/>
    <mergeCell ref="BF5:BG5"/>
    <mergeCell ref="AJ5:AK5"/>
    <mergeCell ref="AL5:AM5"/>
    <mergeCell ref="AN5:AO5"/>
    <mergeCell ref="AP5:AQ5"/>
    <mergeCell ref="T17:U17"/>
    <mergeCell ref="BH5:BI5"/>
    <mergeCell ref="BJ5:BK5"/>
    <mergeCell ref="BL5:BM5"/>
    <mergeCell ref="BN5:BO5"/>
    <mergeCell ref="AR5:AS5"/>
    <mergeCell ref="AT5:AU5"/>
    <mergeCell ref="X5:Y5"/>
    <mergeCell ref="Z5:AA5"/>
    <mergeCell ref="AB5:AC5"/>
    <mergeCell ref="AD5:AE5"/>
    <mergeCell ref="AF5:AG5"/>
    <mergeCell ref="AH5:AI5"/>
    <mergeCell ref="V5:W5"/>
    <mergeCell ref="J17:K17"/>
    <mergeCell ref="L17:M17"/>
    <mergeCell ref="N17:O17"/>
    <mergeCell ref="P17:Q17"/>
    <mergeCell ref="R17:S17"/>
    <mergeCell ref="AR17:AS17"/>
    <mergeCell ref="V17:W17"/>
    <mergeCell ref="X17:Y17"/>
    <mergeCell ref="Z17:AA17"/>
    <mergeCell ref="AB17:AC17"/>
    <mergeCell ref="AD17:AE17"/>
    <mergeCell ref="AF17:AG17"/>
    <mergeCell ref="AH17:AI17"/>
    <mergeCell ref="AJ17:AK17"/>
    <mergeCell ref="AL17:AM17"/>
    <mergeCell ref="AN17:AO17"/>
    <mergeCell ref="AP17:AQ17"/>
    <mergeCell ref="BP17:BQ17"/>
    <mergeCell ref="AT17:AU17"/>
    <mergeCell ref="AV17:AW17"/>
    <mergeCell ref="AX17:AY17"/>
    <mergeCell ref="AZ17:BA17"/>
    <mergeCell ref="BB17:BC17"/>
    <mergeCell ref="BD17:BE17"/>
    <mergeCell ref="BF17:BG17"/>
    <mergeCell ref="BH17:BI17"/>
    <mergeCell ref="BJ17:BK17"/>
    <mergeCell ref="BL17:BM17"/>
    <mergeCell ref="BN17:BO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937AB-5D77-4A88-A6B3-4A071E93B27D}">
  <dimension ref="A1:O8"/>
  <sheetViews>
    <sheetView showGridLines="0" zoomScale="80" zoomScaleNormal="80" workbookViewId="0"/>
  </sheetViews>
  <sheetFormatPr defaultColWidth="8.77734375" defaultRowHeight="15.6" x14ac:dyDescent="0.3"/>
  <cols>
    <col min="1" max="1" width="37.44140625" style="122" customWidth="1"/>
    <col min="2" max="8" width="12.77734375" style="122" customWidth="1"/>
    <col min="9" max="9" width="11" style="122" bestFit="1" customWidth="1"/>
    <col min="10" max="10" width="12.21875" style="122" customWidth="1"/>
    <col min="11" max="11" width="10.77734375" style="122" bestFit="1" customWidth="1"/>
    <col min="12" max="12" width="10.77734375" style="122" customWidth="1"/>
    <col min="13" max="13" width="12.77734375" style="122" customWidth="1"/>
    <col min="14" max="14" width="10.21875" style="122" bestFit="1" customWidth="1"/>
    <col min="15" max="15" width="11.44140625" style="122" customWidth="1"/>
    <col min="16" max="16384" width="8.77734375" style="122"/>
  </cols>
  <sheetData>
    <row r="1" spans="1:15" x14ac:dyDescent="0.3">
      <c r="A1" s="282" t="s">
        <v>880</v>
      </c>
    </row>
    <row r="2" spans="1:15" ht="16.2" thickBot="1" x14ac:dyDescent="0.35"/>
    <row r="3" spans="1:15" x14ac:dyDescent="0.3">
      <c r="A3" s="317"/>
      <c r="B3" s="318">
        <v>44652</v>
      </c>
      <c r="C3" s="318">
        <v>44682</v>
      </c>
      <c r="D3" s="318">
        <v>44713</v>
      </c>
      <c r="E3" s="318">
        <v>44743</v>
      </c>
      <c r="F3" s="318">
        <v>44774</v>
      </c>
      <c r="G3" s="318">
        <v>44805</v>
      </c>
      <c r="H3" s="319">
        <v>44835</v>
      </c>
      <c r="I3" s="319">
        <v>44866</v>
      </c>
      <c r="J3" s="319">
        <v>44896</v>
      </c>
      <c r="K3" s="319">
        <v>44927</v>
      </c>
      <c r="L3" s="319">
        <v>44958</v>
      </c>
      <c r="M3" s="319">
        <v>44986</v>
      </c>
      <c r="N3" s="319">
        <v>45017</v>
      </c>
      <c r="O3" s="320">
        <v>45047</v>
      </c>
    </row>
    <row r="4" spans="1:15" x14ac:dyDescent="0.3">
      <c r="A4" s="321" t="s">
        <v>881</v>
      </c>
      <c r="B4" s="322">
        <v>18418</v>
      </c>
      <c r="C4" s="322">
        <v>16689</v>
      </c>
      <c r="D4" s="322">
        <v>18319</v>
      </c>
      <c r="E4" s="322">
        <v>15557</v>
      </c>
      <c r="F4" s="322">
        <v>15103</v>
      </c>
      <c r="G4" s="322">
        <v>13147</v>
      </c>
      <c r="H4" s="322">
        <v>9724</v>
      </c>
      <c r="I4" s="322">
        <v>12481</v>
      </c>
      <c r="J4" s="322">
        <v>20310</v>
      </c>
      <c r="K4" s="322">
        <v>10906</v>
      </c>
      <c r="L4" s="322">
        <v>10115</v>
      </c>
      <c r="M4" s="322">
        <v>14262</v>
      </c>
      <c r="N4" s="322">
        <v>12666</v>
      </c>
      <c r="O4" s="323">
        <v>2989</v>
      </c>
    </row>
    <row r="5" spans="1:15" x14ac:dyDescent="0.3">
      <c r="A5" s="321" t="s">
        <v>882</v>
      </c>
      <c r="B5" s="322">
        <v>2423</v>
      </c>
      <c r="C5" s="322">
        <v>2720</v>
      </c>
      <c r="D5" s="322">
        <v>3450</v>
      </c>
      <c r="E5" s="322">
        <v>3070</v>
      </c>
      <c r="F5" s="322">
        <v>3397</v>
      </c>
      <c r="G5" s="322">
        <v>2843</v>
      </c>
      <c r="H5" s="322">
        <v>2719</v>
      </c>
      <c r="I5" s="322">
        <v>2855</v>
      </c>
      <c r="J5" s="322">
        <v>1945</v>
      </c>
      <c r="K5" s="322">
        <v>915</v>
      </c>
      <c r="L5" s="322">
        <v>1073</v>
      </c>
      <c r="M5" s="322">
        <v>2043</v>
      </c>
      <c r="N5" s="322">
        <v>1023</v>
      </c>
      <c r="O5" s="323">
        <v>281</v>
      </c>
    </row>
    <row r="6" spans="1:15" x14ac:dyDescent="0.3">
      <c r="A6" s="321" t="s">
        <v>883</v>
      </c>
      <c r="B6" s="324">
        <f t="shared" ref="B6:O6" si="0">IF(ISERROR(B5/B4),0,B5/B4)</f>
        <v>0.13155608643718103</v>
      </c>
      <c r="C6" s="324">
        <f t="shared" si="0"/>
        <v>0.1629816046497693</v>
      </c>
      <c r="D6" s="324">
        <f t="shared" si="0"/>
        <v>0.18832905726295104</v>
      </c>
      <c r="E6" s="324">
        <f t="shared" si="0"/>
        <v>0.19733881853827859</v>
      </c>
      <c r="F6" s="324">
        <f t="shared" si="0"/>
        <v>0.22492220088724094</v>
      </c>
      <c r="G6" s="324">
        <f t="shared" si="0"/>
        <v>0.21624705255951929</v>
      </c>
      <c r="H6" s="324">
        <f t="shared" si="0"/>
        <v>0.27961744138214728</v>
      </c>
      <c r="I6" s="324">
        <f t="shared" si="0"/>
        <v>0.22874769649867799</v>
      </c>
      <c r="J6" s="324">
        <f t="shared" si="0"/>
        <v>9.5765632693254554E-2</v>
      </c>
      <c r="K6" s="324">
        <f t="shared" si="0"/>
        <v>8.3898771318540247E-2</v>
      </c>
      <c r="L6" s="324">
        <f t="shared" si="0"/>
        <v>0.10608007909045972</v>
      </c>
      <c r="M6" s="324">
        <f t="shared" si="0"/>
        <v>0.14324779133361379</v>
      </c>
      <c r="N6" s="324">
        <f t="shared" si="0"/>
        <v>8.0767408810990052E-2</v>
      </c>
      <c r="O6" s="325">
        <f t="shared" si="0"/>
        <v>9.401137504182E-2</v>
      </c>
    </row>
    <row r="7" spans="1:15" x14ac:dyDescent="0.3">
      <c r="A7" s="321" t="s">
        <v>884</v>
      </c>
      <c r="B7" s="322">
        <v>4848.4527342094098</v>
      </c>
      <c r="C7" s="322">
        <v>5439.1628236963497</v>
      </c>
      <c r="D7" s="322">
        <v>4753.0787104269502</v>
      </c>
      <c r="E7" s="322">
        <v>5433.4336342360402</v>
      </c>
      <c r="F7" s="322">
        <v>5305.2949640287798</v>
      </c>
      <c r="G7" s="322">
        <v>5611.5643845335198</v>
      </c>
      <c r="H7" s="322">
        <v>5512.8279883381902</v>
      </c>
      <c r="I7" s="322">
        <v>6498.8564391273803</v>
      </c>
      <c r="J7" s="322">
        <v>5888.9180672268903</v>
      </c>
      <c r="K7" s="322">
        <v>5333.5129310344801</v>
      </c>
      <c r="L7" s="326">
        <v>5433.9796860572496</v>
      </c>
      <c r="M7" s="326">
        <v>4149.3917274939204</v>
      </c>
      <c r="N7" s="326">
        <v>6354.3983822042501</v>
      </c>
      <c r="O7" s="327">
        <v>7219.0635451505004</v>
      </c>
    </row>
    <row r="8" spans="1:15" ht="16.2" thickBot="1" x14ac:dyDescent="0.35">
      <c r="A8" s="328" t="s">
        <v>885</v>
      </c>
      <c r="B8" s="329">
        <v>41.376392901361903</v>
      </c>
      <c r="C8" s="329">
        <v>41.692647058823503</v>
      </c>
      <c r="D8" s="329">
        <v>38.944637681159399</v>
      </c>
      <c r="E8" s="329">
        <v>43.503908794788302</v>
      </c>
      <c r="F8" s="329">
        <v>43.136296732410997</v>
      </c>
      <c r="G8" s="329">
        <v>46.504748505100203</v>
      </c>
      <c r="H8" s="329">
        <v>46.420742920191202</v>
      </c>
      <c r="I8" s="329">
        <v>46.044133099824897</v>
      </c>
      <c r="J8" s="329">
        <v>48.051928020565498</v>
      </c>
      <c r="K8" s="329">
        <v>56.653551912568297</v>
      </c>
      <c r="L8" s="329">
        <v>56.894687791239498</v>
      </c>
      <c r="M8" s="329">
        <v>34.945668135095403</v>
      </c>
      <c r="N8" s="329">
        <v>46.515151515151501</v>
      </c>
      <c r="O8" s="330">
        <v>47.060498220640604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2B8F-B4C9-4FA5-9CF9-706074C484C2}">
  <dimension ref="A1:L139"/>
  <sheetViews>
    <sheetView showGridLines="0" zoomScale="80" zoomScaleNormal="80" workbookViewId="0">
      <selection sqref="A1:L1"/>
    </sheetView>
  </sheetViews>
  <sheetFormatPr defaultRowHeight="14.4" x14ac:dyDescent="0.3"/>
  <cols>
    <col min="1" max="1" width="35.77734375" customWidth="1"/>
    <col min="2" max="2" width="11.21875" customWidth="1"/>
    <col min="3" max="3" width="10.77734375" customWidth="1"/>
  </cols>
  <sheetData>
    <row r="1" spans="1:12" ht="98.55" customHeight="1" x14ac:dyDescent="0.3">
      <c r="A1" s="412" t="s">
        <v>886</v>
      </c>
      <c r="B1" s="413"/>
      <c r="C1" s="413"/>
      <c r="D1" s="413"/>
      <c r="E1" s="413"/>
      <c r="F1" s="413"/>
      <c r="G1" s="413"/>
      <c r="H1" s="413"/>
      <c r="I1" s="413"/>
      <c r="J1" s="413"/>
      <c r="K1" s="413"/>
      <c r="L1" s="413"/>
    </row>
    <row r="2" spans="1:12" ht="12.6" customHeight="1" x14ac:dyDescent="0.3"/>
    <row r="3" spans="1:12" ht="16.2" thickBot="1" x14ac:dyDescent="0.35">
      <c r="A3" s="282" t="s">
        <v>887</v>
      </c>
      <c r="B3" s="122"/>
      <c r="C3" s="122"/>
    </row>
    <row r="4" spans="1:12" ht="15.6" x14ac:dyDescent="0.3">
      <c r="A4" s="317" t="s">
        <v>848</v>
      </c>
      <c r="B4" s="320" t="s">
        <v>888</v>
      </c>
    </row>
    <row r="5" spans="1:12" ht="15.6" x14ac:dyDescent="0.3">
      <c r="A5" s="321" t="s">
        <v>889</v>
      </c>
      <c r="B5" s="331">
        <v>15</v>
      </c>
    </row>
    <row r="6" spans="1:12" ht="15.6" x14ac:dyDescent="0.3">
      <c r="A6" s="321" t="s">
        <v>890</v>
      </c>
      <c r="B6" s="331">
        <v>9</v>
      </c>
    </row>
    <row r="7" spans="1:12" ht="15.6" x14ac:dyDescent="0.3">
      <c r="A7" s="321" t="s">
        <v>891</v>
      </c>
      <c r="B7" s="331">
        <v>10</v>
      </c>
    </row>
    <row r="8" spans="1:12" ht="15.6" x14ac:dyDescent="0.3">
      <c r="A8" s="321" t="s">
        <v>850</v>
      </c>
      <c r="B8" s="331">
        <v>25</v>
      </c>
    </row>
    <row r="9" spans="1:12" ht="15.6" x14ac:dyDescent="0.3">
      <c r="A9" s="321" t="s">
        <v>892</v>
      </c>
      <c r="B9" s="331">
        <v>17</v>
      </c>
    </row>
    <row r="10" spans="1:12" ht="16.2" thickBot="1" x14ac:dyDescent="0.35">
      <c r="A10" s="328" t="s">
        <v>798</v>
      </c>
      <c r="B10" s="332">
        <v>34</v>
      </c>
    </row>
    <row r="12" spans="1:12" ht="16.2" thickBot="1" x14ac:dyDescent="0.35">
      <c r="A12" s="282" t="s">
        <v>893</v>
      </c>
      <c r="B12" s="122"/>
    </row>
    <row r="13" spans="1:12" ht="15.6" x14ac:dyDescent="0.3">
      <c r="A13" s="317" t="s">
        <v>848</v>
      </c>
      <c r="B13" s="320" t="s">
        <v>894</v>
      </c>
    </row>
    <row r="14" spans="1:12" ht="15.6" x14ac:dyDescent="0.3">
      <c r="A14" s="321" t="s">
        <v>889</v>
      </c>
      <c r="B14" s="331">
        <v>22</v>
      </c>
    </row>
    <row r="15" spans="1:12" ht="15.6" x14ac:dyDescent="0.3">
      <c r="A15" s="321" t="s">
        <v>890</v>
      </c>
      <c r="B15" s="331">
        <v>21</v>
      </c>
    </row>
    <row r="16" spans="1:12" ht="15.6" x14ac:dyDescent="0.3">
      <c r="A16" s="321" t="s">
        <v>891</v>
      </c>
      <c r="B16" s="331">
        <v>19</v>
      </c>
    </row>
    <row r="17" spans="1:2" ht="15.6" x14ac:dyDescent="0.3">
      <c r="A17" s="321" t="s">
        <v>850</v>
      </c>
      <c r="B17" s="331">
        <v>19</v>
      </c>
    </row>
    <row r="18" spans="1:2" ht="15.6" x14ac:dyDescent="0.3">
      <c r="A18" s="321" t="s">
        <v>892</v>
      </c>
      <c r="B18" s="331">
        <v>19</v>
      </c>
    </row>
    <row r="19" spans="1:2" ht="16.2" thickBot="1" x14ac:dyDescent="0.35">
      <c r="A19" s="328" t="s">
        <v>798</v>
      </c>
      <c r="B19" s="332">
        <v>29</v>
      </c>
    </row>
    <row r="20" spans="1:2" ht="15.6" x14ac:dyDescent="0.3">
      <c r="B20" s="333"/>
    </row>
    <row r="21" spans="1:2" ht="16.2" thickBot="1" x14ac:dyDescent="0.35">
      <c r="A21" s="282" t="s">
        <v>895</v>
      </c>
      <c r="B21" s="122"/>
    </row>
    <row r="22" spans="1:2" ht="15.6" x14ac:dyDescent="0.3">
      <c r="A22" s="317" t="s">
        <v>848</v>
      </c>
      <c r="B22" s="320" t="s">
        <v>829</v>
      </c>
    </row>
    <row r="23" spans="1:2" ht="15.6" x14ac:dyDescent="0.3">
      <c r="A23" s="321" t="s">
        <v>889</v>
      </c>
      <c r="B23" s="323">
        <v>12</v>
      </c>
    </row>
    <row r="24" spans="1:2" ht="15.6" x14ac:dyDescent="0.3">
      <c r="A24" s="321" t="s">
        <v>890</v>
      </c>
      <c r="B24" s="323">
        <v>3</v>
      </c>
    </row>
    <row r="25" spans="1:2" ht="15.6" x14ac:dyDescent="0.3">
      <c r="A25" s="321" t="s">
        <v>891</v>
      </c>
      <c r="B25" s="323">
        <v>9</v>
      </c>
    </row>
    <row r="26" spans="1:2" ht="15.6" x14ac:dyDescent="0.3">
      <c r="A26" s="321" t="s">
        <v>850</v>
      </c>
      <c r="B26" s="323">
        <v>11</v>
      </c>
    </row>
    <row r="27" spans="1:2" ht="15.6" x14ac:dyDescent="0.3">
      <c r="A27" s="321" t="s">
        <v>892</v>
      </c>
      <c r="B27" s="323">
        <v>8</v>
      </c>
    </row>
    <row r="28" spans="1:2" ht="16.2" thickBot="1" x14ac:dyDescent="0.35">
      <c r="A28" s="328" t="s">
        <v>798</v>
      </c>
      <c r="B28" s="334">
        <v>10</v>
      </c>
    </row>
    <row r="29" spans="1:2" ht="15.6" x14ac:dyDescent="0.3">
      <c r="B29" s="333"/>
    </row>
    <row r="30" spans="1:2" ht="16.2" thickBot="1" x14ac:dyDescent="0.35">
      <c r="A30" s="282" t="s">
        <v>896</v>
      </c>
      <c r="B30" s="122"/>
    </row>
    <row r="31" spans="1:2" ht="15.6" x14ac:dyDescent="0.3">
      <c r="A31" s="317" t="s">
        <v>848</v>
      </c>
      <c r="B31" s="320" t="s">
        <v>888</v>
      </c>
    </row>
    <row r="32" spans="1:2" ht="15.6" x14ac:dyDescent="0.3">
      <c r="A32" s="321" t="s">
        <v>889</v>
      </c>
      <c r="B32" s="331">
        <v>30</v>
      </c>
    </row>
    <row r="33" spans="1:2" ht="15.6" x14ac:dyDescent="0.3">
      <c r="A33" s="321" t="s">
        <v>890</v>
      </c>
      <c r="B33" s="331">
        <v>12</v>
      </c>
    </row>
    <row r="34" spans="1:2" ht="15.6" x14ac:dyDescent="0.3">
      <c r="A34" s="321" t="s">
        <v>891</v>
      </c>
      <c r="B34" s="331">
        <v>11</v>
      </c>
    </row>
    <row r="35" spans="1:2" ht="15.6" x14ac:dyDescent="0.3">
      <c r="A35" s="321" t="s">
        <v>850</v>
      </c>
      <c r="B35" s="331">
        <v>6</v>
      </c>
    </row>
    <row r="36" spans="1:2" ht="15.6" x14ac:dyDescent="0.3">
      <c r="A36" s="321" t="s">
        <v>849</v>
      </c>
      <c r="B36" s="323">
        <v>1</v>
      </c>
    </row>
    <row r="37" spans="1:2" ht="16.2" thickBot="1" x14ac:dyDescent="0.35">
      <c r="A37" s="328" t="s">
        <v>798</v>
      </c>
      <c r="B37" s="334">
        <v>4</v>
      </c>
    </row>
    <row r="39" spans="1:2" ht="16.2" thickBot="1" x14ac:dyDescent="0.35">
      <c r="A39" s="282" t="s">
        <v>897</v>
      </c>
      <c r="B39" s="122"/>
    </row>
    <row r="40" spans="1:2" ht="15.6" x14ac:dyDescent="0.3">
      <c r="A40" s="317" t="s">
        <v>848</v>
      </c>
      <c r="B40" s="320" t="s">
        <v>894</v>
      </c>
    </row>
    <row r="41" spans="1:2" ht="15.6" x14ac:dyDescent="0.3">
      <c r="A41" s="321" t="s">
        <v>889</v>
      </c>
      <c r="B41" s="331">
        <v>19</v>
      </c>
    </row>
    <row r="42" spans="1:2" ht="15.6" x14ac:dyDescent="0.3">
      <c r="A42" s="321" t="s">
        <v>890</v>
      </c>
      <c r="B42" s="331">
        <v>8</v>
      </c>
    </row>
    <row r="43" spans="1:2" ht="15.6" x14ac:dyDescent="0.3">
      <c r="A43" s="321" t="s">
        <v>891</v>
      </c>
      <c r="B43" s="331">
        <v>9</v>
      </c>
    </row>
    <row r="44" spans="1:2" ht="15.6" x14ac:dyDescent="0.3">
      <c r="A44" s="321" t="s">
        <v>850</v>
      </c>
      <c r="B44" s="331">
        <v>4</v>
      </c>
    </row>
    <row r="45" spans="1:2" ht="15.6" x14ac:dyDescent="0.3">
      <c r="A45" s="321" t="s">
        <v>849</v>
      </c>
      <c r="B45" s="335">
        <v>1</v>
      </c>
    </row>
    <row r="46" spans="1:2" ht="16.2" thickBot="1" x14ac:dyDescent="0.35">
      <c r="A46" s="328" t="s">
        <v>798</v>
      </c>
      <c r="B46" s="336">
        <v>3</v>
      </c>
    </row>
    <row r="47" spans="1:2" ht="15.6" x14ac:dyDescent="0.3">
      <c r="B47" s="333"/>
    </row>
    <row r="48" spans="1:2" ht="16.2" thickBot="1" x14ac:dyDescent="0.35">
      <c r="A48" s="282" t="s">
        <v>898</v>
      </c>
      <c r="B48" s="122"/>
    </row>
    <row r="49" spans="1:2" ht="15.6" x14ac:dyDescent="0.3">
      <c r="A49" s="317" t="s">
        <v>848</v>
      </c>
      <c r="B49" s="320" t="s">
        <v>829</v>
      </c>
    </row>
    <row r="50" spans="1:2" ht="15.6" x14ac:dyDescent="0.3">
      <c r="A50" s="321" t="s">
        <v>889</v>
      </c>
      <c r="B50" s="323">
        <v>2</v>
      </c>
    </row>
    <row r="51" spans="1:2" ht="15.6" x14ac:dyDescent="0.3">
      <c r="A51" s="321" t="s">
        <v>890</v>
      </c>
      <c r="B51" s="323">
        <v>1</v>
      </c>
    </row>
    <row r="52" spans="1:2" ht="15.6" x14ac:dyDescent="0.3">
      <c r="A52" s="321" t="s">
        <v>891</v>
      </c>
      <c r="B52" s="323">
        <v>0</v>
      </c>
    </row>
    <row r="53" spans="1:2" ht="15.6" x14ac:dyDescent="0.3">
      <c r="A53" s="321" t="s">
        <v>850</v>
      </c>
      <c r="B53" s="323">
        <v>0</v>
      </c>
    </row>
    <row r="54" spans="1:2" ht="15.6" x14ac:dyDescent="0.3">
      <c r="A54" s="321" t="s">
        <v>892</v>
      </c>
      <c r="B54" s="323">
        <v>0</v>
      </c>
    </row>
    <row r="55" spans="1:2" ht="16.2" thickBot="1" x14ac:dyDescent="0.35">
      <c r="A55" s="328" t="s">
        <v>798</v>
      </c>
      <c r="B55" s="334">
        <v>0</v>
      </c>
    </row>
    <row r="56" spans="1:2" ht="15.6" x14ac:dyDescent="0.3">
      <c r="B56" s="333"/>
    </row>
    <row r="57" spans="1:2" ht="16.2" thickBot="1" x14ac:dyDescent="0.35">
      <c r="A57" s="282" t="s">
        <v>899</v>
      </c>
      <c r="B57" s="122"/>
    </row>
    <row r="58" spans="1:2" ht="15.6" x14ac:dyDescent="0.3">
      <c r="A58" s="317" t="s">
        <v>848</v>
      </c>
      <c r="B58" s="320" t="s">
        <v>888</v>
      </c>
    </row>
    <row r="59" spans="1:2" ht="15.6" x14ac:dyDescent="0.3">
      <c r="A59" s="321" t="s">
        <v>889</v>
      </c>
      <c r="B59" s="331">
        <v>24545</v>
      </c>
    </row>
    <row r="60" spans="1:2" ht="15.6" x14ac:dyDescent="0.3">
      <c r="A60" s="321" t="s">
        <v>890</v>
      </c>
      <c r="B60" s="331">
        <v>22976</v>
      </c>
    </row>
    <row r="61" spans="1:2" ht="15.6" x14ac:dyDescent="0.3">
      <c r="A61" s="321" t="s">
        <v>891</v>
      </c>
      <c r="B61" s="331">
        <v>16174</v>
      </c>
    </row>
    <row r="62" spans="1:2" ht="15.6" x14ac:dyDescent="0.3">
      <c r="A62" s="321" t="s">
        <v>850</v>
      </c>
      <c r="B62" s="331">
        <v>6941</v>
      </c>
    </row>
    <row r="63" spans="1:2" ht="15.6" x14ac:dyDescent="0.3">
      <c r="A63" s="321" t="s">
        <v>892</v>
      </c>
      <c r="B63" s="331">
        <v>5977</v>
      </c>
    </row>
    <row r="64" spans="1:2" ht="16.2" thickBot="1" x14ac:dyDescent="0.35">
      <c r="A64" s="328" t="s">
        <v>798</v>
      </c>
      <c r="B64" s="332">
        <v>4375</v>
      </c>
    </row>
    <row r="66" spans="1:2" ht="16.2" thickBot="1" x14ac:dyDescent="0.35">
      <c r="A66" s="282" t="s">
        <v>900</v>
      </c>
      <c r="B66" s="122"/>
    </row>
    <row r="67" spans="1:2" ht="15.6" x14ac:dyDescent="0.3">
      <c r="A67" s="317" t="s">
        <v>848</v>
      </c>
      <c r="B67" s="320" t="s">
        <v>894</v>
      </c>
    </row>
    <row r="68" spans="1:2" ht="15.6" x14ac:dyDescent="0.3">
      <c r="A68" s="321" t="s">
        <v>889</v>
      </c>
      <c r="B68" s="331">
        <v>25793</v>
      </c>
    </row>
    <row r="69" spans="1:2" ht="15.6" x14ac:dyDescent="0.3">
      <c r="A69" s="321" t="s">
        <v>890</v>
      </c>
      <c r="B69" s="331">
        <v>24371</v>
      </c>
    </row>
    <row r="70" spans="1:2" ht="15.6" x14ac:dyDescent="0.3">
      <c r="A70" s="321" t="s">
        <v>891</v>
      </c>
      <c r="B70" s="331">
        <v>17657</v>
      </c>
    </row>
    <row r="71" spans="1:2" ht="15.6" x14ac:dyDescent="0.3">
      <c r="A71" s="321" t="s">
        <v>850</v>
      </c>
      <c r="B71" s="331">
        <v>7422</v>
      </c>
    </row>
    <row r="72" spans="1:2" ht="15.6" x14ac:dyDescent="0.3">
      <c r="A72" s="321" t="s">
        <v>892</v>
      </c>
      <c r="B72" s="331">
        <v>6468</v>
      </c>
    </row>
    <row r="73" spans="1:2" ht="16.2" thickBot="1" x14ac:dyDescent="0.35">
      <c r="A73" s="328" t="s">
        <v>798</v>
      </c>
      <c r="B73" s="332">
        <v>4538</v>
      </c>
    </row>
    <row r="74" spans="1:2" ht="15.6" x14ac:dyDescent="0.3">
      <c r="B74" s="333"/>
    </row>
    <row r="75" spans="1:2" ht="16.2" thickBot="1" x14ac:dyDescent="0.35">
      <c r="A75" s="282" t="s">
        <v>901</v>
      </c>
      <c r="B75" s="122"/>
    </row>
    <row r="76" spans="1:2" ht="15.6" x14ac:dyDescent="0.3">
      <c r="A76" s="317" t="s">
        <v>848</v>
      </c>
      <c r="B76" s="320" t="s">
        <v>829</v>
      </c>
    </row>
    <row r="77" spans="1:2" ht="15.6" x14ac:dyDescent="0.3">
      <c r="A77" s="321" t="s">
        <v>889</v>
      </c>
      <c r="B77" s="323">
        <v>13632</v>
      </c>
    </row>
    <row r="78" spans="1:2" ht="15.6" x14ac:dyDescent="0.3">
      <c r="A78" s="321" t="s">
        <v>890</v>
      </c>
      <c r="B78" s="323">
        <v>13203</v>
      </c>
    </row>
    <row r="79" spans="1:2" ht="15.6" x14ac:dyDescent="0.3">
      <c r="A79" s="321" t="s">
        <v>891</v>
      </c>
      <c r="B79" s="323">
        <v>10998</v>
      </c>
    </row>
    <row r="80" spans="1:2" ht="15.6" x14ac:dyDescent="0.3">
      <c r="A80" s="321" t="s">
        <v>850</v>
      </c>
      <c r="B80" s="323">
        <v>64</v>
      </c>
    </row>
    <row r="81" spans="1:7" ht="15.6" x14ac:dyDescent="0.3">
      <c r="A81" s="321" t="s">
        <v>892</v>
      </c>
      <c r="B81" s="323">
        <v>4065</v>
      </c>
    </row>
    <row r="82" spans="1:7" ht="16.2" thickBot="1" x14ac:dyDescent="0.35">
      <c r="A82" s="328" t="s">
        <v>798</v>
      </c>
      <c r="B82" s="334">
        <v>2632</v>
      </c>
    </row>
    <row r="83" spans="1:7" ht="15.6" x14ac:dyDescent="0.3">
      <c r="B83" s="333"/>
    </row>
    <row r="84" spans="1:7" ht="16.2" thickBot="1" x14ac:dyDescent="0.35">
      <c r="A84" s="282" t="s">
        <v>902</v>
      </c>
      <c r="B84" s="122"/>
    </row>
    <row r="85" spans="1:7" ht="15.6" x14ac:dyDescent="0.3">
      <c r="A85" s="317" t="s">
        <v>903</v>
      </c>
      <c r="B85" s="319" t="s">
        <v>889</v>
      </c>
      <c r="C85" s="319" t="s">
        <v>890</v>
      </c>
      <c r="D85" s="319" t="s">
        <v>891</v>
      </c>
      <c r="E85" s="319" t="s">
        <v>850</v>
      </c>
      <c r="F85" s="319" t="s">
        <v>849</v>
      </c>
      <c r="G85" s="320" t="s">
        <v>798</v>
      </c>
    </row>
    <row r="86" spans="1:7" ht="15.6" x14ac:dyDescent="0.3">
      <c r="A86" s="321" t="s">
        <v>904</v>
      </c>
      <c r="B86" s="337"/>
      <c r="C86" s="337"/>
      <c r="D86" s="337"/>
      <c r="E86" s="337"/>
      <c r="F86" s="322">
        <v>23</v>
      </c>
      <c r="G86" s="323">
        <v>81</v>
      </c>
    </row>
    <row r="87" spans="1:7" ht="15.6" x14ac:dyDescent="0.3">
      <c r="A87" s="321" t="s">
        <v>905</v>
      </c>
      <c r="B87" s="337">
        <v>0</v>
      </c>
      <c r="C87" s="337">
        <v>0</v>
      </c>
      <c r="D87" s="337">
        <v>0</v>
      </c>
      <c r="E87" s="322">
        <v>10</v>
      </c>
      <c r="F87" s="322">
        <v>37</v>
      </c>
      <c r="G87" s="323">
        <v>46</v>
      </c>
    </row>
    <row r="88" spans="1:7" ht="15.6" x14ac:dyDescent="0.3">
      <c r="A88" s="321" t="s">
        <v>906</v>
      </c>
      <c r="B88" s="337"/>
      <c r="C88" s="337"/>
      <c r="D88" s="337"/>
      <c r="E88" s="337"/>
      <c r="F88" s="322">
        <v>54</v>
      </c>
      <c r="G88" s="323">
        <v>84</v>
      </c>
    </row>
    <row r="89" spans="1:7" ht="15.6" x14ac:dyDescent="0.3">
      <c r="A89" s="321" t="s">
        <v>907</v>
      </c>
      <c r="B89" s="322">
        <v>10119</v>
      </c>
      <c r="C89" s="322">
        <v>9164</v>
      </c>
      <c r="D89" s="322">
        <v>6123</v>
      </c>
      <c r="E89" s="322">
        <v>5270</v>
      </c>
      <c r="F89" s="322">
        <v>6607</v>
      </c>
      <c r="G89" s="323">
        <v>2579</v>
      </c>
    </row>
    <row r="90" spans="1:7" ht="15.6" x14ac:dyDescent="0.3">
      <c r="A90" s="321" t="s">
        <v>908</v>
      </c>
      <c r="B90" s="337"/>
      <c r="C90" s="337"/>
      <c r="D90" s="337"/>
      <c r="E90" s="337"/>
      <c r="F90" s="337"/>
      <c r="G90" s="323">
        <v>10</v>
      </c>
    </row>
    <row r="91" spans="1:7" ht="15.6" x14ac:dyDescent="0.3">
      <c r="A91" s="321" t="s">
        <v>909</v>
      </c>
      <c r="B91" s="337">
        <v>0</v>
      </c>
      <c r="C91" s="337">
        <v>0</v>
      </c>
      <c r="D91" s="337">
        <v>0</v>
      </c>
      <c r="E91" s="322">
        <v>1303</v>
      </c>
      <c r="F91" s="322">
        <v>4296</v>
      </c>
      <c r="G91" s="323">
        <v>667</v>
      </c>
    </row>
    <row r="92" spans="1:7" ht="15.6" x14ac:dyDescent="0.3">
      <c r="A92" s="321" t="s">
        <v>910</v>
      </c>
      <c r="B92" s="322">
        <v>13597</v>
      </c>
      <c r="C92" s="322">
        <v>13716</v>
      </c>
      <c r="D92" s="322">
        <v>9950</v>
      </c>
      <c r="E92" s="322">
        <v>10790</v>
      </c>
      <c r="F92" s="322">
        <v>16487</v>
      </c>
      <c r="G92" s="323">
        <v>5697</v>
      </c>
    </row>
    <row r="93" spans="1:7" ht="15.6" x14ac:dyDescent="0.3">
      <c r="A93" s="321" t="s">
        <v>911</v>
      </c>
      <c r="B93" s="322">
        <v>53</v>
      </c>
      <c r="C93" s="322">
        <v>34</v>
      </c>
      <c r="D93" s="322">
        <v>36</v>
      </c>
      <c r="E93" s="322">
        <v>11</v>
      </c>
      <c r="F93" s="322">
        <v>30</v>
      </c>
      <c r="G93" s="323">
        <v>33</v>
      </c>
    </row>
    <row r="94" spans="1:7" ht="15.6" x14ac:dyDescent="0.3">
      <c r="A94" s="321" t="s">
        <v>912</v>
      </c>
      <c r="B94" s="322">
        <v>637</v>
      </c>
      <c r="C94" s="322">
        <v>823</v>
      </c>
      <c r="D94" s="322">
        <v>543</v>
      </c>
      <c r="E94" s="322">
        <v>2222</v>
      </c>
      <c r="F94" s="322">
        <v>10858</v>
      </c>
      <c r="G94" s="323">
        <v>13805</v>
      </c>
    </row>
    <row r="95" spans="1:7" ht="15.6" x14ac:dyDescent="0.3">
      <c r="A95" s="321" t="s">
        <v>913</v>
      </c>
      <c r="B95" s="322">
        <v>236</v>
      </c>
      <c r="C95" s="322">
        <v>132</v>
      </c>
      <c r="D95" s="322">
        <v>105</v>
      </c>
      <c r="E95" s="322">
        <v>52</v>
      </c>
      <c r="F95" s="322">
        <v>88</v>
      </c>
      <c r="G95" s="323">
        <v>138</v>
      </c>
    </row>
    <row r="96" spans="1:7" ht="15.6" x14ac:dyDescent="0.3">
      <c r="A96" s="321" t="s">
        <v>914</v>
      </c>
      <c r="B96" s="322">
        <v>81</v>
      </c>
      <c r="C96" s="322">
        <v>40</v>
      </c>
      <c r="D96" s="322">
        <v>29</v>
      </c>
      <c r="E96" s="322">
        <v>12</v>
      </c>
      <c r="F96" s="322">
        <v>5</v>
      </c>
      <c r="G96" s="323">
        <v>6</v>
      </c>
    </row>
    <row r="97" spans="1:7" ht="15.6" x14ac:dyDescent="0.3">
      <c r="A97" s="321" t="s">
        <v>915</v>
      </c>
      <c r="B97" s="322">
        <v>134</v>
      </c>
      <c r="C97" s="322">
        <v>82</v>
      </c>
      <c r="D97" s="322">
        <v>72</v>
      </c>
      <c r="E97" s="322">
        <v>29</v>
      </c>
      <c r="F97" s="322">
        <v>26</v>
      </c>
      <c r="G97" s="323">
        <v>23</v>
      </c>
    </row>
    <row r="98" spans="1:7" ht="15.6" x14ac:dyDescent="0.3">
      <c r="A98" s="321" t="s">
        <v>916</v>
      </c>
      <c r="B98" s="322">
        <v>27</v>
      </c>
      <c r="C98" s="322">
        <v>19</v>
      </c>
      <c r="D98" s="322">
        <v>17</v>
      </c>
      <c r="E98" s="322">
        <v>7</v>
      </c>
      <c r="F98" s="322">
        <v>12</v>
      </c>
      <c r="G98" s="323">
        <v>17</v>
      </c>
    </row>
    <row r="99" spans="1:7" ht="15.6" x14ac:dyDescent="0.3">
      <c r="A99" s="321" t="s">
        <v>917</v>
      </c>
      <c r="B99" s="337"/>
      <c r="C99" s="337"/>
      <c r="D99" s="337"/>
      <c r="E99" s="337"/>
      <c r="F99" s="322">
        <v>86</v>
      </c>
      <c r="G99" s="323">
        <v>60</v>
      </c>
    </row>
    <row r="100" spans="1:7" ht="15.6" x14ac:dyDescent="0.3">
      <c r="A100" s="321" t="s">
        <v>918</v>
      </c>
      <c r="B100" s="337">
        <v>0</v>
      </c>
      <c r="C100" s="337">
        <v>0</v>
      </c>
      <c r="D100" s="337">
        <v>0</v>
      </c>
      <c r="E100" s="322">
        <v>2452</v>
      </c>
      <c r="F100" s="322">
        <v>17061</v>
      </c>
      <c r="G100" s="323">
        <v>10715</v>
      </c>
    </row>
    <row r="101" spans="1:7" ht="16.2" thickBot="1" x14ac:dyDescent="0.35">
      <c r="A101" s="328" t="s">
        <v>919</v>
      </c>
      <c r="B101" s="338">
        <v>51</v>
      </c>
      <c r="C101" s="338">
        <v>32</v>
      </c>
      <c r="D101" s="338">
        <v>14</v>
      </c>
      <c r="E101" s="338">
        <v>5</v>
      </c>
      <c r="F101" s="338">
        <v>24</v>
      </c>
      <c r="G101" s="334">
        <v>4</v>
      </c>
    </row>
    <row r="103" spans="1:7" ht="16.2" thickBot="1" x14ac:dyDescent="0.35">
      <c r="A103" s="282" t="s">
        <v>920</v>
      </c>
      <c r="B103" s="122"/>
    </row>
    <row r="104" spans="1:7" ht="15.6" x14ac:dyDescent="0.3">
      <c r="A104" s="317" t="s">
        <v>903</v>
      </c>
      <c r="B104" s="319" t="s">
        <v>889</v>
      </c>
      <c r="C104" s="319" t="s">
        <v>890</v>
      </c>
      <c r="D104" s="319" t="s">
        <v>891</v>
      </c>
      <c r="E104" s="319" t="s">
        <v>850</v>
      </c>
      <c r="F104" s="319" t="s">
        <v>849</v>
      </c>
      <c r="G104" s="320" t="s">
        <v>798</v>
      </c>
    </row>
    <row r="105" spans="1:7" ht="15.6" x14ac:dyDescent="0.3">
      <c r="A105" s="321" t="s">
        <v>904</v>
      </c>
      <c r="B105" s="337"/>
      <c r="C105" s="337"/>
      <c r="D105" s="337"/>
      <c r="E105" s="337"/>
      <c r="F105" s="322">
        <v>173</v>
      </c>
      <c r="G105" s="323">
        <v>432</v>
      </c>
    </row>
    <row r="106" spans="1:7" ht="15.6" x14ac:dyDescent="0.3">
      <c r="A106" s="321" t="s">
        <v>905</v>
      </c>
      <c r="B106" s="337">
        <v>0</v>
      </c>
      <c r="C106" s="337">
        <v>0</v>
      </c>
      <c r="D106" s="337">
        <v>0</v>
      </c>
      <c r="E106" s="322">
        <v>10</v>
      </c>
      <c r="F106" s="322">
        <v>36</v>
      </c>
      <c r="G106" s="323">
        <v>26</v>
      </c>
    </row>
    <row r="107" spans="1:7" ht="15.6" x14ac:dyDescent="0.3">
      <c r="A107" s="321" t="s">
        <v>906</v>
      </c>
      <c r="B107" s="337"/>
      <c r="C107" s="337"/>
      <c r="D107" s="337"/>
      <c r="E107" s="337"/>
      <c r="F107" s="322">
        <v>108</v>
      </c>
      <c r="G107" s="323">
        <v>290</v>
      </c>
    </row>
    <row r="108" spans="1:7" ht="15.6" x14ac:dyDescent="0.3">
      <c r="A108" s="321" t="s">
        <v>907</v>
      </c>
      <c r="B108" s="322">
        <v>33169</v>
      </c>
      <c r="C108" s="322">
        <v>43408</v>
      </c>
      <c r="D108" s="322">
        <v>11108</v>
      </c>
      <c r="E108" s="322">
        <v>5137</v>
      </c>
      <c r="F108" s="322">
        <v>5367</v>
      </c>
      <c r="G108" s="323">
        <v>2726</v>
      </c>
    </row>
    <row r="109" spans="1:7" ht="15.6" x14ac:dyDescent="0.3">
      <c r="A109" s="321" t="s">
        <v>908</v>
      </c>
      <c r="B109" s="337"/>
      <c r="C109" s="337"/>
      <c r="D109" s="337"/>
      <c r="E109" s="337"/>
      <c r="F109" s="337"/>
      <c r="G109" s="323">
        <v>43</v>
      </c>
    </row>
    <row r="110" spans="1:7" ht="15.6" x14ac:dyDescent="0.3">
      <c r="A110" s="321" t="s">
        <v>909</v>
      </c>
      <c r="B110" s="337">
        <v>0</v>
      </c>
      <c r="C110" s="337">
        <v>0</v>
      </c>
      <c r="D110" s="337">
        <v>0</v>
      </c>
      <c r="E110" s="322">
        <v>12331</v>
      </c>
      <c r="F110" s="322">
        <v>3926</v>
      </c>
      <c r="G110" s="323">
        <v>810</v>
      </c>
    </row>
    <row r="111" spans="1:7" ht="15.6" x14ac:dyDescent="0.3">
      <c r="A111" s="321" t="s">
        <v>910</v>
      </c>
      <c r="B111" s="322">
        <v>62461</v>
      </c>
      <c r="C111" s="322">
        <v>104166</v>
      </c>
      <c r="D111" s="322">
        <v>16860</v>
      </c>
      <c r="E111" s="322">
        <v>13106</v>
      </c>
      <c r="F111" s="322">
        <v>11239</v>
      </c>
      <c r="G111" s="323">
        <v>5543</v>
      </c>
    </row>
    <row r="112" spans="1:7" ht="15.6" x14ac:dyDescent="0.3">
      <c r="A112" s="321" t="s">
        <v>911</v>
      </c>
      <c r="B112" s="322">
        <v>777</v>
      </c>
      <c r="C112" s="322">
        <v>371</v>
      </c>
      <c r="D112" s="322">
        <v>152</v>
      </c>
      <c r="E112" s="322">
        <v>384</v>
      </c>
      <c r="F112" s="322">
        <v>962</v>
      </c>
      <c r="G112" s="323">
        <v>354</v>
      </c>
    </row>
    <row r="113" spans="1:7" ht="15.6" x14ac:dyDescent="0.3">
      <c r="A113" s="321" t="s">
        <v>912</v>
      </c>
      <c r="B113" s="322">
        <v>3428</v>
      </c>
      <c r="C113" s="322">
        <v>7893</v>
      </c>
      <c r="D113" s="322">
        <v>1467</v>
      </c>
      <c r="E113" s="322">
        <v>26920</v>
      </c>
      <c r="F113" s="322">
        <v>48045</v>
      </c>
      <c r="G113" s="323">
        <v>2635</v>
      </c>
    </row>
    <row r="114" spans="1:7" ht="15.6" x14ac:dyDescent="0.3">
      <c r="A114" s="321" t="s">
        <v>913</v>
      </c>
      <c r="B114" s="322">
        <v>290</v>
      </c>
      <c r="C114" s="322">
        <v>155</v>
      </c>
      <c r="D114" s="322">
        <v>129</v>
      </c>
      <c r="E114" s="322">
        <v>106</v>
      </c>
      <c r="F114" s="322">
        <v>502</v>
      </c>
      <c r="G114" s="323">
        <v>326</v>
      </c>
    </row>
    <row r="115" spans="1:7" ht="15.6" x14ac:dyDescent="0.3">
      <c r="A115" s="321" t="s">
        <v>914</v>
      </c>
      <c r="B115" s="322">
        <v>113</v>
      </c>
      <c r="C115" s="322">
        <v>61</v>
      </c>
      <c r="D115" s="322">
        <v>39</v>
      </c>
      <c r="E115" s="322">
        <v>15</v>
      </c>
      <c r="F115" s="322">
        <v>9</v>
      </c>
      <c r="G115" s="323">
        <v>7</v>
      </c>
    </row>
    <row r="116" spans="1:7" ht="15.6" x14ac:dyDescent="0.3">
      <c r="A116" s="321" t="s">
        <v>915</v>
      </c>
      <c r="B116" s="322">
        <v>121</v>
      </c>
      <c r="C116" s="322">
        <v>73</v>
      </c>
      <c r="D116" s="322">
        <v>68</v>
      </c>
      <c r="E116" s="322">
        <v>46</v>
      </c>
      <c r="F116" s="322">
        <v>58</v>
      </c>
      <c r="G116" s="323">
        <v>53</v>
      </c>
    </row>
    <row r="117" spans="1:7" ht="15.6" x14ac:dyDescent="0.3">
      <c r="A117" s="321" t="s">
        <v>916</v>
      </c>
      <c r="B117" s="322">
        <v>41</v>
      </c>
      <c r="C117" s="322">
        <v>31</v>
      </c>
      <c r="D117" s="322">
        <v>21</v>
      </c>
      <c r="E117" s="322">
        <v>19</v>
      </c>
      <c r="F117" s="322">
        <v>107</v>
      </c>
      <c r="G117" s="323">
        <v>76</v>
      </c>
    </row>
    <row r="118" spans="1:7" ht="15.6" x14ac:dyDescent="0.3">
      <c r="A118" s="321" t="s">
        <v>917</v>
      </c>
      <c r="B118" s="337"/>
      <c r="C118" s="337"/>
      <c r="D118" s="337"/>
      <c r="E118" s="337"/>
      <c r="F118" s="322">
        <v>75</v>
      </c>
      <c r="G118" s="323">
        <v>46</v>
      </c>
    </row>
    <row r="119" spans="1:7" ht="15.6" x14ac:dyDescent="0.3">
      <c r="A119" s="321" t="s">
        <v>918</v>
      </c>
      <c r="B119" s="337">
        <v>0</v>
      </c>
      <c r="C119" s="337">
        <v>0</v>
      </c>
      <c r="D119" s="337">
        <v>0</v>
      </c>
      <c r="E119" s="322">
        <v>3823</v>
      </c>
      <c r="F119" s="322">
        <v>36644</v>
      </c>
      <c r="G119" s="323">
        <v>1893</v>
      </c>
    </row>
    <row r="120" spans="1:7" ht="16.2" thickBot="1" x14ac:dyDescent="0.35">
      <c r="A120" s="328" t="s">
        <v>919</v>
      </c>
      <c r="B120" s="338">
        <v>99</v>
      </c>
      <c r="C120" s="338">
        <v>83</v>
      </c>
      <c r="D120" s="338">
        <v>37</v>
      </c>
      <c r="E120" s="338">
        <v>43</v>
      </c>
      <c r="F120" s="338">
        <v>75</v>
      </c>
      <c r="G120" s="334">
        <v>20</v>
      </c>
    </row>
    <row r="121" spans="1:7" ht="15.6" x14ac:dyDescent="0.3">
      <c r="A121" s="339"/>
      <c r="B121" s="340"/>
      <c r="C121" s="340"/>
      <c r="D121" s="340"/>
      <c r="E121" s="340"/>
      <c r="F121" s="340"/>
    </row>
    <row r="122" spans="1:7" ht="16.2" thickBot="1" x14ac:dyDescent="0.35">
      <c r="A122" s="282" t="s">
        <v>921</v>
      </c>
      <c r="B122" s="122"/>
    </row>
    <row r="123" spans="1:7" ht="15.6" x14ac:dyDescent="0.3">
      <c r="A123" s="317" t="s">
        <v>903</v>
      </c>
      <c r="B123" s="319" t="s">
        <v>889</v>
      </c>
      <c r="C123" s="319" t="s">
        <v>890</v>
      </c>
      <c r="D123" s="319" t="s">
        <v>891</v>
      </c>
      <c r="E123" s="319" t="s">
        <v>850</v>
      </c>
      <c r="F123" s="319" t="s">
        <v>849</v>
      </c>
      <c r="G123" s="320" t="s">
        <v>798</v>
      </c>
    </row>
    <row r="124" spans="1:7" ht="15.6" x14ac:dyDescent="0.3">
      <c r="A124" s="321" t="s">
        <v>904</v>
      </c>
      <c r="B124" s="337"/>
      <c r="C124" s="337"/>
      <c r="D124" s="337"/>
      <c r="E124" s="337"/>
      <c r="F124" s="322">
        <v>8</v>
      </c>
      <c r="G124" s="323">
        <v>17</v>
      </c>
    </row>
    <row r="125" spans="1:7" ht="15.6" x14ac:dyDescent="0.3">
      <c r="A125" s="321" t="s">
        <v>905</v>
      </c>
      <c r="B125" s="337">
        <v>0</v>
      </c>
      <c r="C125" s="337">
        <v>0</v>
      </c>
      <c r="D125" s="337">
        <v>0</v>
      </c>
      <c r="E125" s="322">
        <v>0</v>
      </c>
      <c r="F125" s="322">
        <v>1</v>
      </c>
      <c r="G125" s="323">
        <v>1</v>
      </c>
    </row>
    <row r="126" spans="1:7" ht="15.6" x14ac:dyDescent="0.3">
      <c r="A126" s="321" t="s">
        <v>906</v>
      </c>
      <c r="B126" s="337"/>
      <c r="C126" s="337"/>
      <c r="D126" s="337"/>
      <c r="E126" s="337"/>
      <c r="F126" s="322">
        <v>5</v>
      </c>
      <c r="G126" s="323">
        <v>16</v>
      </c>
    </row>
    <row r="127" spans="1:7" ht="15.6" x14ac:dyDescent="0.3">
      <c r="A127" s="321" t="s">
        <v>907</v>
      </c>
      <c r="B127" s="322">
        <v>15445</v>
      </c>
      <c r="C127" s="322">
        <v>18981</v>
      </c>
      <c r="D127" s="322">
        <v>12590</v>
      </c>
      <c r="E127" s="322">
        <v>2872</v>
      </c>
      <c r="F127" s="322">
        <v>7376</v>
      </c>
      <c r="G127" s="323">
        <v>3187</v>
      </c>
    </row>
    <row r="128" spans="1:7" ht="15.6" x14ac:dyDescent="0.3">
      <c r="A128" s="321" t="s">
        <v>908</v>
      </c>
      <c r="B128" s="337"/>
      <c r="C128" s="337"/>
      <c r="D128" s="337"/>
      <c r="E128" s="337"/>
      <c r="F128" s="337"/>
      <c r="G128" s="323">
        <v>9</v>
      </c>
    </row>
    <row r="129" spans="1:7" ht="15.6" x14ac:dyDescent="0.3">
      <c r="A129" s="321" t="s">
        <v>909</v>
      </c>
      <c r="B129" s="337">
        <v>0</v>
      </c>
      <c r="C129" s="337">
        <v>0</v>
      </c>
      <c r="D129" s="337">
        <v>0</v>
      </c>
      <c r="E129" s="322">
        <v>16</v>
      </c>
      <c r="F129" s="322">
        <v>1612</v>
      </c>
      <c r="G129" s="323">
        <v>438</v>
      </c>
    </row>
    <row r="130" spans="1:7" ht="15.6" x14ac:dyDescent="0.3">
      <c r="A130" s="321" t="s">
        <v>910</v>
      </c>
      <c r="B130" s="322">
        <v>28894</v>
      </c>
      <c r="C130" s="322">
        <v>41800</v>
      </c>
      <c r="D130" s="322">
        <v>21139</v>
      </c>
      <c r="E130" s="322">
        <v>4904</v>
      </c>
      <c r="F130" s="322">
        <v>6541</v>
      </c>
      <c r="G130" s="323">
        <v>3953</v>
      </c>
    </row>
    <row r="131" spans="1:7" ht="15.6" x14ac:dyDescent="0.3">
      <c r="A131" s="321" t="s">
        <v>911</v>
      </c>
      <c r="B131" s="322">
        <v>45</v>
      </c>
      <c r="C131" s="322">
        <v>162</v>
      </c>
      <c r="D131" s="322">
        <v>97</v>
      </c>
      <c r="E131" s="322">
        <v>23</v>
      </c>
      <c r="F131" s="322">
        <v>32</v>
      </c>
      <c r="G131" s="323">
        <v>13</v>
      </c>
    </row>
    <row r="132" spans="1:7" ht="15.6" x14ac:dyDescent="0.3">
      <c r="A132" s="321" t="s">
        <v>912</v>
      </c>
      <c r="B132" s="322">
        <v>879</v>
      </c>
      <c r="C132" s="322">
        <v>2240</v>
      </c>
      <c r="D132" s="322">
        <v>1416</v>
      </c>
      <c r="E132" s="322">
        <v>964</v>
      </c>
      <c r="F132" s="322">
        <v>2605</v>
      </c>
      <c r="G132" s="323">
        <v>1548</v>
      </c>
    </row>
    <row r="133" spans="1:7" ht="15.6" x14ac:dyDescent="0.3">
      <c r="A133" s="321" t="s">
        <v>913</v>
      </c>
      <c r="B133" s="322">
        <v>229</v>
      </c>
      <c r="C133" s="322">
        <v>151</v>
      </c>
      <c r="D133" s="322">
        <v>112</v>
      </c>
      <c r="E133" s="322">
        <v>47</v>
      </c>
      <c r="F133" s="322">
        <v>23</v>
      </c>
      <c r="G133" s="323">
        <v>20</v>
      </c>
    </row>
    <row r="134" spans="1:7" ht="15.6" x14ac:dyDescent="0.3">
      <c r="A134" s="321" t="s">
        <v>914</v>
      </c>
      <c r="B134" s="322">
        <v>61</v>
      </c>
      <c r="C134" s="322">
        <v>65</v>
      </c>
      <c r="D134" s="322">
        <v>41</v>
      </c>
      <c r="E134" s="322">
        <v>22</v>
      </c>
      <c r="F134" s="322">
        <v>0</v>
      </c>
      <c r="G134" s="323">
        <v>2</v>
      </c>
    </row>
    <row r="135" spans="1:7" ht="15.6" x14ac:dyDescent="0.3">
      <c r="A135" s="321" t="s">
        <v>915</v>
      </c>
      <c r="B135" s="322">
        <v>42</v>
      </c>
      <c r="C135" s="322">
        <v>18</v>
      </c>
      <c r="D135" s="322">
        <v>17</v>
      </c>
      <c r="E135" s="322">
        <v>4</v>
      </c>
      <c r="F135" s="322">
        <v>9</v>
      </c>
      <c r="G135" s="323">
        <v>8</v>
      </c>
    </row>
    <row r="136" spans="1:7" ht="15.6" x14ac:dyDescent="0.3">
      <c r="A136" s="321" t="s">
        <v>916</v>
      </c>
      <c r="B136" s="322">
        <v>7</v>
      </c>
      <c r="C136" s="322">
        <v>9</v>
      </c>
      <c r="D136" s="322">
        <v>2</v>
      </c>
      <c r="E136" s="322">
        <v>0</v>
      </c>
      <c r="F136" s="322">
        <v>6</v>
      </c>
      <c r="G136" s="323">
        <v>11</v>
      </c>
    </row>
    <row r="137" spans="1:7" ht="15.6" x14ac:dyDescent="0.3">
      <c r="A137" s="321" t="s">
        <v>917</v>
      </c>
      <c r="B137" s="337"/>
      <c r="C137" s="337"/>
      <c r="D137" s="337"/>
      <c r="E137" s="337"/>
      <c r="F137" s="322">
        <v>10</v>
      </c>
      <c r="G137" s="323">
        <v>20</v>
      </c>
    </row>
    <row r="138" spans="1:7" ht="15.6" x14ac:dyDescent="0.3">
      <c r="A138" s="321" t="s">
        <v>918</v>
      </c>
      <c r="B138" s="337">
        <v>0</v>
      </c>
      <c r="C138" s="337">
        <v>0</v>
      </c>
      <c r="D138" s="337">
        <v>0</v>
      </c>
      <c r="E138" s="322">
        <v>18</v>
      </c>
      <c r="F138" s="322">
        <v>197</v>
      </c>
      <c r="G138" s="323">
        <v>297</v>
      </c>
    </row>
    <row r="139" spans="1:7" ht="16.2" thickBot="1" x14ac:dyDescent="0.35">
      <c r="A139" s="328" t="s">
        <v>919</v>
      </c>
      <c r="B139" s="338">
        <v>24</v>
      </c>
      <c r="C139" s="338">
        <v>46</v>
      </c>
      <c r="D139" s="338">
        <v>14</v>
      </c>
      <c r="E139" s="338">
        <v>6</v>
      </c>
      <c r="F139" s="338">
        <v>17</v>
      </c>
      <c r="G139" s="334">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E201-EB78-41BB-9981-AF59BE4D7B8E}">
  <dimension ref="A1:AG142"/>
  <sheetViews>
    <sheetView zoomScale="70" zoomScaleNormal="70" workbookViewId="0">
      <pane xSplit="1" topLeftCell="B1" activePane="topRight" state="frozen"/>
      <selection pane="topRight" activeCell="A5" sqref="A5"/>
    </sheetView>
  </sheetViews>
  <sheetFormatPr defaultColWidth="9.44140625" defaultRowHeight="14.4" x14ac:dyDescent="0.3"/>
  <cols>
    <col min="1" max="1" width="67.5546875" customWidth="1"/>
    <col min="2" max="2" width="56.88671875" bestFit="1" customWidth="1"/>
    <col min="3" max="3" width="24.5546875" bestFit="1" customWidth="1"/>
    <col min="4" max="5" width="9.6640625" bestFit="1" customWidth="1"/>
    <col min="6" max="6" width="11.21875" bestFit="1" customWidth="1"/>
    <col min="7" max="7" width="22.77734375" bestFit="1" customWidth="1"/>
    <col min="8" max="8" width="21" bestFit="1" customWidth="1"/>
    <col min="9" max="9" width="14.6640625" bestFit="1" customWidth="1"/>
    <col min="10" max="13" width="14.77734375" bestFit="1" customWidth="1"/>
    <col min="14" max="15" width="18" bestFit="1" customWidth="1"/>
    <col min="16" max="16" width="15.33203125" bestFit="1" customWidth="1"/>
    <col min="17" max="17" width="17.21875" bestFit="1" customWidth="1"/>
    <col min="18" max="18" width="14" bestFit="1" customWidth="1"/>
    <col min="19" max="20" width="14.44140625" bestFit="1" customWidth="1"/>
    <col min="21" max="21" width="15.6640625" bestFit="1" customWidth="1"/>
    <col min="22" max="22" width="18.33203125" bestFit="1" customWidth="1"/>
    <col min="23" max="23" width="18.21875" bestFit="1" customWidth="1"/>
    <col min="24" max="24" width="15.5546875" bestFit="1" customWidth="1"/>
    <col min="25" max="25" width="18.5546875" style="101" bestFit="1" customWidth="1"/>
    <col min="26" max="26" width="34" bestFit="1" customWidth="1"/>
    <col min="27" max="27" width="24.6640625" bestFit="1" customWidth="1"/>
    <col min="28" max="28" width="37.6640625" bestFit="1" customWidth="1"/>
    <col min="29" max="29" width="37.6640625" customWidth="1"/>
    <col min="30" max="30" width="27.44140625" bestFit="1" customWidth="1"/>
    <col min="31" max="31" width="23.5546875" style="100" bestFit="1" customWidth="1"/>
    <col min="32" max="32" width="34" bestFit="1" customWidth="1"/>
    <col min="33" max="33" width="36.77734375" bestFit="1" customWidth="1"/>
    <col min="34" max="34" width="13.44140625" bestFit="1" customWidth="1"/>
  </cols>
  <sheetData>
    <row r="1" spans="1:33" ht="41.7" customHeight="1" x14ac:dyDescent="0.3">
      <c r="A1" s="397" t="s">
        <v>787</v>
      </c>
      <c r="B1" s="397"/>
      <c r="C1" s="397"/>
      <c r="D1" s="397"/>
      <c r="E1" s="3"/>
      <c r="F1" s="3"/>
      <c r="G1" s="3"/>
      <c r="H1" s="3"/>
      <c r="I1" s="3"/>
      <c r="J1" s="3"/>
      <c r="K1" s="3"/>
      <c r="L1" s="3"/>
      <c r="M1" s="3"/>
      <c r="N1" s="3"/>
      <c r="O1" s="3"/>
      <c r="P1" s="3"/>
      <c r="Q1" s="3"/>
      <c r="R1" s="3"/>
      <c r="S1" s="3"/>
      <c r="T1" s="3"/>
      <c r="U1" s="3"/>
      <c r="V1" s="3"/>
      <c r="W1" s="147"/>
      <c r="X1" s="3"/>
      <c r="Y1" s="146"/>
      <c r="Z1" s="3"/>
      <c r="AA1" s="3"/>
      <c r="AB1" s="3"/>
      <c r="AC1" s="3"/>
      <c r="AD1" s="3"/>
      <c r="AE1" s="145"/>
      <c r="AF1" s="3"/>
      <c r="AG1" s="3"/>
    </row>
    <row r="2" spans="1:33" ht="45" customHeight="1" x14ac:dyDescent="0.3">
      <c r="A2" s="398" t="s">
        <v>786</v>
      </c>
      <c r="B2" s="398"/>
      <c r="C2" s="398"/>
      <c r="D2" s="398"/>
      <c r="E2" s="3"/>
      <c r="F2" s="3"/>
      <c r="G2" s="3"/>
      <c r="H2" s="3"/>
      <c r="I2" s="3"/>
      <c r="J2" s="3"/>
      <c r="K2" s="3"/>
      <c r="L2" s="3"/>
      <c r="M2" s="3"/>
      <c r="N2" s="3"/>
      <c r="O2" s="3"/>
      <c r="P2" s="3"/>
      <c r="Q2" s="3"/>
      <c r="R2" s="3"/>
      <c r="S2" s="3"/>
      <c r="T2" s="3"/>
      <c r="U2" s="3"/>
      <c r="V2" s="3"/>
      <c r="W2" s="147"/>
      <c r="X2" s="3"/>
      <c r="Y2" s="146"/>
      <c r="Z2" s="3"/>
      <c r="AA2" s="3"/>
      <c r="AB2" s="3"/>
      <c r="AC2" s="3"/>
      <c r="AD2" s="3"/>
      <c r="AE2" s="145"/>
      <c r="AF2" s="3"/>
      <c r="AG2" s="3"/>
    </row>
    <row r="3" spans="1:33" ht="48.6" customHeight="1" x14ac:dyDescent="0.3">
      <c r="A3" s="399" t="s">
        <v>785</v>
      </c>
      <c r="B3" s="399"/>
      <c r="C3" s="399"/>
      <c r="D3" s="399"/>
      <c r="E3" s="399"/>
      <c r="F3" s="399"/>
      <c r="G3" s="399"/>
      <c r="H3" s="399"/>
      <c r="I3" s="399"/>
      <c r="J3" s="399"/>
      <c r="K3" s="399"/>
      <c r="L3" s="399"/>
      <c r="M3" s="399"/>
      <c r="N3" s="399"/>
      <c r="O3" s="399"/>
      <c r="P3" s="399"/>
      <c r="Q3" s="399"/>
      <c r="R3" s="399"/>
      <c r="S3" s="399"/>
      <c r="T3" s="399"/>
      <c r="U3" s="399"/>
      <c r="V3" s="399"/>
      <c r="W3" s="399"/>
      <c r="X3" s="399"/>
      <c r="Y3" s="144"/>
      <c r="Z3" s="59"/>
      <c r="AA3" s="59"/>
      <c r="AB3" s="399"/>
      <c r="AC3" s="399"/>
      <c r="AD3" s="399"/>
      <c r="AE3" s="399"/>
      <c r="AF3" s="399"/>
      <c r="AG3" s="59"/>
    </row>
    <row r="4" spans="1:33" ht="30.75" customHeight="1" x14ac:dyDescent="0.3">
      <c r="A4" s="417" t="s">
        <v>784</v>
      </c>
      <c r="B4" s="417"/>
      <c r="C4" s="417"/>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row>
    <row r="5" spans="1:33" ht="87.6" customHeight="1" x14ac:dyDescent="0.3">
      <c r="A5" s="143" t="s">
        <v>114</v>
      </c>
      <c r="B5" s="142"/>
      <c r="C5" s="142"/>
      <c r="D5" s="142"/>
      <c r="E5" s="142"/>
      <c r="F5" s="142"/>
      <c r="G5" s="142"/>
      <c r="H5" s="142"/>
      <c r="I5" s="142" t="s">
        <v>115</v>
      </c>
      <c r="J5" s="415" t="s">
        <v>783</v>
      </c>
      <c r="K5" s="415"/>
      <c r="L5" s="415"/>
      <c r="M5" s="415"/>
      <c r="N5" s="415" t="s">
        <v>782</v>
      </c>
      <c r="O5" s="415"/>
      <c r="P5" s="415"/>
      <c r="Q5" s="415"/>
      <c r="R5" s="416" t="s">
        <v>781</v>
      </c>
      <c r="S5" s="416"/>
      <c r="T5" s="416"/>
      <c r="U5" s="416"/>
      <c r="V5" s="141" t="s">
        <v>780</v>
      </c>
      <c r="W5" s="416" t="s">
        <v>116</v>
      </c>
      <c r="X5" s="416"/>
      <c r="Y5" s="416"/>
      <c r="Z5" s="416"/>
      <c r="AA5" s="416"/>
      <c r="AB5" s="416"/>
      <c r="AC5" s="416"/>
      <c r="AD5" s="416"/>
      <c r="AE5" s="416"/>
      <c r="AF5" s="416"/>
      <c r="AG5" s="416"/>
    </row>
    <row r="6" spans="1:33" ht="20.25" customHeight="1" x14ac:dyDescent="0.3">
      <c r="A6" s="140" t="s">
        <v>779</v>
      </c>
      <c r="B6" s="138"/>
      <c r="C6" s="138"/>
      <c r="D6" s="138"/>
      <c r="E6" s="138"/>
      <c r="F6" s="138"/>
      <c r="G6" s="138"/>
      <c r="H6" s="138"/>
      <c r="I6" s="139"/>
      <c r="J6" s="138"/>
      <c r="K6" s="138"/>
      <c r="L6" s="138"/>
      <c r="M6" s="138"/>
      <c r="N6" s="138"/>
      <c r="O6" s="138"/>
      <c r="P6" s="138"/>
      <c r="Q6" s="138"/>
      <c r="R6" s="133"/>
      <c r="S6" s="133"/>
      <c r="T6" s="133"/>
      <c r="U6" s="133"/>
      <c r="V6" s="137"/>
      <c r="W6" s="136"/>
      <c r="X6" s="133"/>
      <c r="Y6" s="135"/>
      <c r="Z6" s="133"/>
      <c r="AA6" s="133"/>
      <c r="AB6" s="133"/>
      <c r="AC6" s="133"/>
      <c r="AD6" s="133"/>
      <c r="AE6" s="134"/>
      <c r="AF6" s="133"/>
      <c r="AG6" s="133"/>
    </row>
    <row r="7" spans="1:33" ht="48" customHeight="1" x14ac:dyDescent="0.3">
      <c r="A7" s="129" t="s">
        <v>117</v>
      </c>
      <c r="B7" s="129" t="s">
        <v>118</v>
      </c>
      <c r="C7" s="129" t="s">
        <v>119</v>
      </c>
      <c r="D7" s="129" t="s">
        <v>120</v>
      </c>
      <c r="E7" s="129" t="s">
        <v>121</v>
      </c>
      <c r="F7" s="129" t="s">
        <v>52</v>
      </c>
      <c r="G7" s="129" t="s">
        <v>122</v>
      </c>
      <c r="H7" s="129" t="s">
        <v>87</v>
      </c>
      <c r="I7" s="132" t="s">
        <v>778</v>
      </c>
      <c r="J7" s="129" t="s">
        <v>123</v>
      </c>
      <c r="K7" s="129" t="s">
        <v>124</v>
      </c>
      <c r="L7" s="129" t="s">
        <v>125</v>
      </c>
      <c r="M7" s="129" t="s">
        <v>126</v>
      </c>
      <c r="N7" s="129" t="s">
        <v>127</v>
      </c>
      <c r="O7" s="129" t="s">
        <v>128</v>
      </c>
      <c r="P7" s="129" t="s">
        <v>129</v>
      </c>
      <c r="Q7" s="129" t="s">
        <v>130</v>
      </c>
      <c r="R7" s="129" t="s">
        <v>131</v>
      </c>
      <c r="S7" s="129" t="s">
        <v>132</v>
      </c>
      <c r="T7" s="129" t="s">
        <v>133</v>
      </c>
      <c r="U7" s="129" t="s">
        <v>134</v>
      </c>
      <c r="V7" s="129" t="s">
        <v>135</v>
      </c>
      <c r="W7" s="129" t="s">
        <v>136</v>
      </c>
      <c r="X7" s="129" t="s">
        <v>137</v>
      </c>
      <c r="Y7" s="131" t="s">
        <v>777</v>
      </c>
      <c r="Z7" s="129" t="s">
        <v>776</v>
      </c>
      <c r="AA7" s="129" t="s">
        <v>775</v>
      </c>
      <c r="AB7" s="129" t="s">
        <v>774</v>
      </c>
      <c r="AC7" s="129" t="s">
        <v>773</v>
      </c>
      <c r="AD7" s="130" t="s">
        <v>772</v>
      </c>
      <c r="AE7" s="129" t="s">
        <v>771</v>
      </c>
      <c r="AF7" s="129" t="s">
        <v>770</v>
      </c>
      <c r="AG7" s="128" t="s">
        <v>769</v>
      </c>
    </row>
    <row r="8" spans="1:33" ht="18" x14ac:dyDescent="0.35">
      <c r="A8" s="124" t="s">
        <v>22</v>
      </c>
      <c r="B8" s="124" t="s">
        <v>171</v>
      </c>
      <c r="C8" s="124" t="s">
        <v>172</v>
      </c>
      <c r="D8" s="124" t="s">
        <v>173</v>
      </c>
      <c r="E8" s="124">
        <v>39120</v>
      </c>
      <c r="F8" s="124" t="s">
        <v>162</v>
      </c>
      <c r="G8" s="124" t="s">
        <v>142</v>
      </c>
      <c r="H8" s="124" t="s">
        <v>143</v>
      </c>
      <c r="I8" s="127">
        <v>31.2571386517515</v>
      </c>
      <c r="J8" s="127">
        <v>855.06603773584652</v>
      </c>
      <c r="K8" s="127">
        <v>34.731132075471699</v>
      </c>
      <c r="L8" s="127">
        <v>11.367924528301886</v>
      </c>
      <c r="M8" s="127">
        <v>14.811320754716986</v>
      </c>
      <c r="N8" s="127">
        <v>24.622641509433965</v>
      </c>
      <c r="O8" s="127">
        <v>891.35377358490348</v>
      </c>
      <c r="P8" s="127">
        <v>0</v>
      </c>
      <c r="Q8" s="127">
        <v>0</v>
      </c>
      <c r="R8" s="127">
        <v>3.3113207547169812</v>
      </c>
      <c r="S8" s="127">
        <v>2.7924528301886795</v>
      </c>
      <c r="T8" s="127">
        <v>1.6981132075471699</v>
      </c>
      <c r="U8" s="127">
        <v>908.17452830188631</v>
      </c>
      <c r="V8" s="127">
        <v>305.43396226415126</v>
      </c>
      <c r="W8" s="127">
        <v>1100</v>
      </c>
      <c r="X8" s="124" t="s">
        <v>612</v>
      </c>
      <c r="Y8" s="123">
        <v>44981</v>
      </c>
      <c r="Z8" s="123" t="s">
        <v>611</v>
      </c>
      <c r="AA8" s="123" t="s">
        <v>243</v>
      </c>
      <c r="AB8" s="124" t="s">
        <v>609</v>
      </c>
      <c r="AC8" s="124" t="s">
        <v>146</v>
      </c>
      <c r="AD8" s="125" t="s">
        <v>768</v>
      </c>
      <c r="AE8" s="124" t="s">
        <v>609</v>
      </c>
      <c r="AF8" s="124" t="s">
        <v>146</v>
      </c>
      <c r="AG8" s="123">
        <v>44168</v>
      </c>
    </row>
    <row r="9" spans="1:33" ht="18" x14ac:dyDescent="0.35">
      <c r="A9" s="124" t="s">
        <v>5</v>
      </c>
      <c r="B9" s="124" t="s">
        <v>138</v>
      </c>
      <c r="C9" s="124" t="s">
        <v>139</v>
      </c>
      <c r="D9" s="124" t="s">
        <v>140</v>
      </c>
      <c r="E9" s="124">
        <v>92301</v>
      </c>
      <c r="F9" s="124" t="s">
        <v>141</v>
      </c>
      <c r="G9" s="124" t="s">
        <v>156</v>
      </c>
      <c r="H9" s="124" t="s">
        <v>143</v>
      </c>
      <c r="I9" s="127">
        <v>898</v>
      </c>
      <c r="J9" s="127">
        <v>2.2216981132075473</v>
      </c>
      <c r="K9" s="127">
        <v>1</v>
      </c>
      <c r="L9" s="127">
        <v>1</v>
      </c>
      <c r="M9" s="127">
        <v>12.919811320754718</v>
      </c>
      <c r="N9" s="127">
        <v>13.919811320754718</v>
      </c>
      <c r="O9" s="127">
        <v>1.2216981132075471</v>
      </c>
      <c r="P9" s="127">
        <v>2</v>
      </c>
      <c r="Q9" s="127">
        <v>0</v>
      </c>
      <c r="R9" s="127">
        <v>13.669811320754718</v>
      </c>
      <c r="S9" s="127">
        <v>1.3726415094339623</v>
      </c>
      <c r="T9" s="127">
        <v>0</v>
      </c>
      <c r="U9" s="127">
        <v>2.0990566037735849</v>
      </c>
      <c r="V9" s="127">
        <v>17.141509433962263</v>
      </c>
      <c r="W9" s="127">
        <v>640</v>
      </c>
      <c r="X9" s="124" t="s">
        <v>612</v>
      </c>
      <c r="Y9" s="123">
        <v>44966</v>
      </c>
      <c r="Z9" s="123" t="s">
        <v>611</v>
      </c>
      <c r="AA9" s="123" t="s">
        <v>243</v>
      </c>
      <c r="AB9" s="124" t="s">
        <v>609</v>
      </c>
      <c r="AC9" s="124" t="s">
        <v>146</v>
      </c>
      <c r="AD9" s="125" t="s">
        <v>767</v>
      </c>
      <c r="AE9" s="124" t="s">
        <v>609</v>
      </c>
      <c r="AF9" s="124" t="s">
        <v>146</v>
      </c>
      <c r="AG9" s="123">
        <v>44155</v>
      </c>
    </row>
    <row r="10" spans="1:33" ht="18" x14ac:dyDescent="0.35">
      <c r="A10" s="124" t="s">
        <v>376</v>
      </c>
      <c r="B10" s="124" t="s">
        <v>377</v>
      </c>
      <c r="C10" s="124" t="s">
        <v>378</v>
      </c>
      <c r="D10" s="124" t="s">
        <v>379</v>
      </c>
      <c r="E10" s="124">
        <v>27253</v>
      </c>
      <c r="F10" s="124" t="s">
        <v>151</v>
      </c>
      <c r="G10" s="124" t="s">
        <v>163</v>
      </c>
      <c r="H10" s="124" t="s">
        <v>143</v>
      </c>
      <c r="I10" s="127">
        <v>2.6316851664984902</v>
      </c>
      <c r="J10" s="127">
        <v>1.1650943396226439</v>
      </c>
      <c r="K10" s="127">
        <v>1.8254716981132137</v>
      </c>
      <c r="L10" s="127">
        <v>4.9669811320754729</v>
      </c>
      <c r="M10" s="127">
        <v>4.9811320754716979</v>
      </c>
      <c r="N10" s="127">
        <v>11.183962264150873</v>
      </c>
      <c r="O10" s="127">
        <v>1.6698113207547201</v>
      </c>
      <c r="P10" s="127">
        <v>3.3018867924528301E-2</v>
      </c>
      <c r="Q10" s="127">
        <v>5.1886792452830184E-2</v>
      </c>
      <c r="R10" s="127">
        <v>0.39150943396226412</v>
      </c>
      <c r="S10" s="127">
        <v>0.17452830188679244</v>
      </c>
      <c r="T10" s="127">
        <v>0.12264150943396226</v>
      </c>
      <c r="U10" s="127">
        <v>12.249999999999895</v>
      </c>
      <c r="V10" s="127">
        <v>9.5094339622640955</v>
      </c>
      <c r="W10" s="127">
        <v>40</v>
      </c>
      <c r="X10" s="124" t="s">
        <v>144</v>
      </c>
      <c r="Y10" s="123" t="s">
        <v>608</v>
      </c>
      <c r="Z10" s="123" t="s">
        <v>608</v>
      </c>
      <c r="AA10" s="123" t="s">
        <v>608</v>
      </c>
      <c r="AB10" s="124" t="s">
        <v>242</v>
      </c>
      <c r="AC10" s="126" t="s">
        <v>725</v>
      </c>
      <c r="AD10" s="125" t="s">
        <v>766</v>
      </c>
      <c r="AE10" s="124" t="s">
        <v>242</v>
      </c>
      <c r="AF10" s="124" t="s">
        <v>252</v>
      </c>
      <c r="AG10" s="123">
        <v>44364</v>
      </c>
    </row>
    <row r="11" spans="1:33" ht="18" x14ac:dyDescent="0.35">
      <c r="A11" s="124" t="s">
        <v>8</v>
      </c>
      <c r="B11" s="124" t="s">
        <v>282</v>
      </c>
      <c r="C11" s="124" t="s">
        <v>26</v>
      </c>
      <c r="D11" s="124" t="s">
        <v>161</v>
      </c>
      <c r="E11" s="124">
        <v>71303</v>
      </c>
      <c r="F11" s="124" t="s">
        <v>162</v>
      </c>
      <c r="G11" s="124" t="s">
        <v>283</v>
      </c>
      <c r="H11" s="124" t="s">
        <v>4</v>
      </c>
      <c r="I11" s="127">
        <v>3.6162004175365299</v>
      </c>
      <c r="J11" s="127">
        <v>93.962264150946069</v>
      </c>
      <c r="K11" s="127">
        <v>24.561320754717173</v>
      </c>
      <c r="L11" s="127">
        <v>43.919811320755542</v>
      </c>
      <c r="M11" s="127">
        <v>42.882075471698919</v>
      </c>
      <c r="N11" s="127">
        <v>101.80660377358728</v>
      </c>
      <c r="O11" s="127">
        <v>103.47641509434268</v>
      </c>
      <c r="P11" s="127">
        <v>1.8867924528301886E-2</v>
      </c>
      <c r="Q11" s="127">
        <v>2.358490566037736E-2</v>
      </c>
      <c r="R11" s="127">
        <v>43.44339622641612</v>
      </c>
      <c r="S11" s="127">
        <v>18.462264150943419</v>
      </c>
      <c r="T11" s="127">
        <v>19.127358490566117</v>
      </c>
      <c r="U11" s="127">
        <v>124.29245283019196</v>
      </c>
      <c r="V11" s="127">
        <v>201.68867924530952</v>
      </c>
      <c r="W11" s="127"/>
      <c r="X11" s="124" t="s">
        <v>164</v>
      </c>
      <c r="Y11" s="123" t="s">
        <v>608</v>
      </c>
      <c r="Z11" s="123" t="s">
        <v>608</v>
      </c>
      <c r="AA11" s="123" t="s">
        <v>608</v>
      </c>
      <c r="AB11" s="124" t="s">
        <v>164</v>
      </c>
      <c r="AC11" s="124" t="s">
        <v>164</v>
      </c>
      <c r="AD11" s="124" t="s">
        <v>164</v>
      </c>
      <c r="AE11" s="124" t="s">
        <v>164</v>
      </c>
      <c r="AF11" s="124" t="s">
        <v>164</v>
      </c>
      <c r="AG11" s="124" t="s">
        <v>164</v>
      </c>
    </row>
    <row r="12" spans="1:33" ht="18" x14ac:dyDescent="0.35">
      <c r="A12" s="124" t="s">
        <v>6</v>
      </c>
      <c r="B12" s="124" t="s">
        <v>325</v>
      </c>
      <c r="C12" s="124" t="s">
        <v>326</v>
      </c>
      <c r="D12" s="124" t="s">
        <v>161</v>
      </c>
      <c r="E12" s="124">
        <v>70655</v>
      </c>
      <c r="F12" s="124" t="s">
        <v>162</v>
      </c>
      <c r="G12" s="124" t="s">
        <v>163</v>
      </c>
      <c r="H12" s="124" t="s">
        <v>4</v>
      </c>
      <c r="I12" s="127">
        <v>64.046109510086495</v>
      </c>
      <c r="J12" s="127">
        <v>80.566037735849065</v>
      </c>
      <c r="K12" s="127">
        <v>1.1462264150943398</v>
      </c>
      <c r="L12" s="127">
        <v>3.3018867924528301E-2</v>
      </c>
      <c r="M12" s="127">
        <v>0.44811320754716982</v>
      </c>
      <c r="N12" s="127">
        <v>2.8867924528301887</v>
      </c>
      <c r="O12" s="127">
        <v>79.306603773584911</v>
      </c>
      <c r="P12" s="127">
        <v>0</v>
      </c>
      <c r="Q12" s="127">
        <v>0</v>
      </c>
      <c r="R12" s="127">
        <v>0.90094339622641506</v>
      </c>
      <c r="S12" s="127">
        <v>0.21226415094339623</v>
      </c>
      <c r="T12" s="127">
        <v>1.6462264150943398</v>
      </c>
      <c r="U12" s="127">
        <v>79.433962264150949</v>
      </c>
      <c r="V12" s="127">
        <v>51.495283018867909</v>
      </c>
      <c r="W12" s="127">
        <v>170</v>
      </c>
      <c r="X12" s="124" t="s">
        <v>612</v>
      </c>
      <c r="Y12" s="123">
        <v>44895</v>
      </c>
      <c r="Z12" s="123" t="s">
        <v>611</v>
      </c>
      <c r="AA12" s="123" t="s">
        <v>252</v>
      </c>
      <c r="AB12" s="124" t="s">
        <v>609</v>
      </c>
      <c r="AC12" s="124" t="s">
        <v>146</v>
      </c>
      <c r="AD12" s="125" t="s">
        <v>651</v>
      </c>
      <c r="AE12" s="124" t="s">
        <v>609</v>
      </c>
      <c r="AF12" s="124" t="s">
        <v>146</v>
      </c>
      <c r="AG12" s="123">
        <v>44427</v>
      </c>
    </row>
    <row r="13" spans="1:33" ht="18" x14ac:dyDescent="0.35">
      <c r="A13" s="124" t="s">
        <v>290</v>
      </c>
      <c r="B13" s="124" t="s">
        <v>291</v>
      </c>
      <c r="C13" s="124" t="s">
        <v>238</v>
      </c>
      <c r="D13" s="124" t="s">
        <v>150</v>
      </c>
      <c r="E13" s="124">
        <v>31537</v>
      </c>
      <c r="F13" s="124" t="s">
        <v>151</v>
      </c>
      <c r="G13" s="124" t="s">
        <v>142</v>
      </c>
      <c r="H13" s="124" t="s">
        <v>4</v>
      </c>
      <c r="I13" s="127">
        <v>24.982385908727</v>
      </c>
      <c r="J13" s="127">
        <v>66.443396226415018</v>
      </c>
      <c r="K13" s="127">
        <v>12.283018867924532</v>
      </c>
      <c r="L13" s="127">
        <v>14.589622641509438</v>
      </c>
      <c r="M13" s="127">
        <v>41.88207547169813</v>
      </c>
      <c r="N13" s="127">
        <v>61.575471698113255</v>
      </c>
      <c r="O13" s="127">
        <v>73.622641509434359</v>
      </c>
      <c r="P13" s="127">
        <v>0</v>
      </c>
      <c r="Q13" s="127">
        <v>0</v>
      </c>
      <c r="R13" s="127">
        <v>16.292452830188683</v>
      </c>
      <c r="S13" s="127">
        <v>4.5047169811320753</v>
      </c>
      <c r="T13" s="127">
        <v>0.32075471698113206</v>
      </c>
      <c r="U13" s="127">
        <v>114.08018867924675</v>
      </c>
      <c r="V13" s="127">
        <v>82.919811320755031</v>
      </c>
      <c r="W13" s="127">
        <v>338</v>
      </c>
      <c r="X13" s="124" t="s">
        <v>144</v>
      </c>
      <c r="Y13" s="123" t="s">
        <v>608</v>
      </c>
      <c r="Z13" s="123" t="s">
        <v>608</v>
      </c>
      <c r="AA13" s="123" t="s">
        <v>608</v>
      </c>
      <c r="AB13" s="124" t="s">
        <v>609</v>
      </c>
      <c r="AC13" s="124" t="s">
        <v>146</v>
      </c>
      <c r="AD13" s="125" t="s">
        <v>720</v>
      </c>
      <c r="AE13" s="124" t="s">
        <v>609</v>
      </c>
      <c r="AF13" s="124" t="s">
        <v>146</v>
      </c>
      <c r="AG13" s="123">
        <v>44407</v>
      </c>
    </row>
    <row r="14" spans="1:33" ht="18" x14ac:dyDescent="0.35">
      <c r="A14" s="124" t="s">
        <v>287</v>
      </c>
      <c r="B14" s="124" t="s">
        <v>288</v>
      </c>
      <c r="C14" s="124" t="s">
        <v>289</v>
      </c>
      <c r="D14" s="124" t="s">
        <v>233</v>
      </c>
      <c r="E14" s="124">
        <v>32063</v>
      </c>
      <c r="F14" s="124" t="s">
        <v>25</v>
      </c>
      <c r="G14" s="124" t="s">
        <v>163</v>
      </c>
      <c r="H14" s="124" t="s">
        <v>143</v>
      </c>
      <c r="I14" s="127">
        <v>47.764227642276403</v>
      </c>
      <c r="J14" s="127">
        <v>12.674528301886783</v>
      </c>
      <c r="K14" s="127">
        <v>33.009433962264154</v>
      </c>
      <c r="L14" s="127">
        <v>71.39150943396227</v>
      </c>
      <c r="M14" s="127">
        <v>56.452830188679265</v>
      </c>
      <c r="N14" s="127">
        <v>129.64150943396245</v>
      </c>
      <c r="O14" s="127">
        <v>29.42452830188682</v>
      </c>
      <c r="P14" s="127">
        <v>9.4575471698113205</v>
      </c>
      <c r="Q14" s="127">
        <v>5.0047169811320753</v>
      </c>
      <c r="R14" s="127">
        <v>39.136792452830186</v>
      </c>
      <c r="S14" s="127">
        <v>17.44811320754717</v>
      </c>
      <c r="T14" s="127">
        <v>12.382075471698117</v>
      </c>
      <c r="U14" s="127">
        <v>104.56132075471741</v>
      </c>
      <c r="V14" s="127">
        <v>142.31603773584919</v>
      </c>
      <c r="W14" s="127">
        <v>192</v>
      </c>
      <c r="X14" s="124" t="s">
        <v>612</v>
      </c>
      <c r="Y14" s="123">
        <v>44900</v>
      </c>
      <c r="Z14" s="123" t="s">
        <v>606</v>
      </c>
      <c r="AA14" s="123" t="s">
        <v>243</v>
      </c>
      <c r="AB14" s="124" t="s">
        <v>606</v>
      </c>
      <c r="AC14" s="124" t="s">
        <v>252</v>
      </c>
      <c r="AD14" s="125" t="s">
        <v>631</v>
      </c>
      <c r="AE14" s="124" t="s">
        <v>606</v>
      </c>
      <c r="AF14" s="124" t="s">
        <v>252</v>
      </c>
      <c r="AG14" s="123">
        <v>44336</v>
      </c>
    </row>
    <row r="15" spans="1:33" ht="18" x14ac:dyDescent="0.35">
      <c r="A15" s="124" t="s">
        <v>765</v>
      </c>
      <c r="B15" s="124" t="s">
        <v>764</v>
      </c>
      <c r="C15" s="124" t="s">
        <v>763</v>
      </c>
      <c r="D15" s="124" t="s">
        <v>154</v>
      </c>
      <c r="E15" s="124">
        <v>76513</v>
      </c>
      <c r="F15" s="124" t="s">
        <v>196</v>
      </c>
      <c r="G15" s="124" t="s">
        <v>204</v>
      </c>
      <c r="H15" s="124" t="s">
        <v>143</v>
      </c>
      <c r="I15" s="127">
        <v>1.4905660377358501</v>
      </c>
      <c r="J15" s="127">
        <v>2.3584905660377357E-2</v>
      </c>
      <c r="K15" s="127">
        <v>0.11792452830188678</v>
      </c>
      <c r="L15" s="127">
        <v>0.11320754716981131</v>
      </c>
      <c r="M15" s="127">
        <v>0.12264150943396225</v>
      </c>
      <c r="N15" s="127">
        <v>0.24056603773584903</v>
      </c>
      <c r="O15" s="127">
        <v>0.12264150943396225</v>
      </c>
      <c r="P15" s="127">
        <v>0</v>
      </c>
      <c r="Q15" s="127">
        <v>1.4150943396226415E-2</v>
      </c>
      <c r="R15" s="127">
        <v>0</v>
      </c>
      <c r="S15" s="127">
        <v>0</v>
      </c>
      <c r="T15" s="127">
        <v>0</v>
      </c>
      <c r="U15" s="127">
        <v>0.37735849056603771</v>
      </c>
      <c r="V15" s="127">
        <v>0.23113207547169809</v>
      </c>
      <c r="W15" s="127"/>
      <c r="X15" s="124" t="s">
        <v>164</v>
      </c>
      <c r="Y15" s="123" t="s">
        <v>608</v>
      </c>
      <c r="Z15" s="123" t="s">
        <v>608</v>
      </c>
      <c r="AA15" s="123" t="s">
        <v>608</v>
      </c>
      <c r="AB15" s="124" t="s">
        <v>164</v>
      </c>
      <c r="AC15" s="124" t="s">
        <v>164</v>
      </c>
      <c r="AD15" s="124" t="s">
        <v>164</v>
      </c>
      <c r="AE15" s="124" t="s">
        <v>164</v>
      </c>
      <c r="AF15" s="124" t="s">
        <v>164</v>
      </c>
      <c r="AG15" s="124" t="s">
        <v>164</v>
      </c>
    </row>
    <row r="16" spans="1:33" ht="18" x14ac:dyDescent="0.35">
      <c r="A16" s="124" t="s">
        <v>313</v>
      </c>
      <c r="B16" s="124" t="s">
        <v>314</v>
      </c>
      <c r="C16" s="124" t="s">
        <v>315</v>
      </c>
      <c r="D16" s="124" t="s">
        <v>154</v>
      </c>
      <c r="E16" s="124">
        <v>79501</v>
      </c>
      <c r="F16" s="124" t="s">
        <v>222</v>
      </c>
      <c r="G16" s="124" t="s">
        <v>142</v>
      </c>
      <c r="H16" s="124" t="s">
        <v>4</v>
      </c>
      <c r="I16" s="127">
        <v>44.175355450236999</v>
      </c>
      <c r="J16" s="127">
        <v>398.79245283018508</v>
      </c>
      <c r="K16" s="127">
        <v>54.608490566037766</v>
      </c>
      <c r="L16" s="127">
        <v>56.410377358490585</v>
      </c>
      <c r="M16" s="127">
        <v>31.966981132075464</v>
      </c>
      <c r="N16" s="127">
        <v>141.52358490566061</v>
      </c>
      <c r="O16" s="127">
        <v>313.65566037735761</v>
      </c>
      <c r="P16" s="127">
        <v>3.0801886792452833</v>
      </c>
      <c r="Q16" s="127">
        <v>83.51886792452818</v>
      </c>
      <c r="R16" s="127">
        <v>34.349056603773583</v>
      </c>
      <c r="S16" s="127">
        <v>27.759433962264147</v>
      </c>
      <c r="T16" s="127">
        <v>33.443396226415111</v>
      </c>
      <c r="U16" s="127">
        <v>446.22641509433572</v>
      </c>
      <c r="V16" s="127">
        <v>371.09905660376972</v>
      </c>
      <c r="W16" s="127">
        <v>750</v>
      </c>
      <c r="X16" s="124" t="s">
        <v>612</v>
      </c>
      <c r="Y16" s="123">
        <v>44917</v>
      </c>
      <c r="Z16" s="123" t="s">
        <v>609</v>
      </c>
      <c r="AA16" s="123" t="s">
        <v>243</v>
      </c>
      <c r="AB16" s="124" t="s">
        <v>609</v>
      </c>
      <c r="AC16" s="124" t="s">
        <v>146</v>
      </c>
      <c r="AD16" s="125" t="s">
        <v>762</v>
      </c>
      <c r="AE16" s="124" t="s">
        <v>609</v>
      </c>
      <c r="AF16" s="124" t="s">
        <v>146</v>
      </c>
      <c r="AG16" s="123">
        <v>44378</v>
      </c>
    </row>
    <row r="17" spans="1:33" ht="18" x14ac:dyDescent="0.35">
      <c r="A17" s="124" t="s">
        <v>316</v>
      </c>
      <c r="B17" s="124" t="s">
        <v>317</v>
      </c>
      <c r="C17" s="124" t="s">
        <v>318</v>
      </c>
      <c r="D17" s="124" t="s">
        <v>319</v>
      </c>
      <c r="E17" s="124">
        <v>41005</v>
      </c>
      <c r="F17" s="124" t="s">
        <v>30</v>
      </c>
      <c r="G17" s="124" t="s">
        <v>204</v>
      </c>
      <c r="H17" s="124" t="s">
        <v>143</v>
      </c>
      <c r="I17" s="127">
        <v>29.643913538111502</v>
      </c>
      <c r="J17" s="127">
        <v>19.707547169811345</v>
      </c>
      <c r="K17" s="127">
        <v>21.707547169811331</v>
      </c>
      <c r="L17" s="127">
        <v>50.849056603773604</v>
      </c>
      <c r="M17" s="127">
        <v>42.575471698113205</v>
      </c>
      <c r="N17" s="127">
        <v>103.23113207547173</v>
      </c>
      <c r="O17" s="127">
        <v>27.500000000000032</v>
      </c>
      <c r="P17" s="127">
        <v>3.5</v>
      </c>
      <c r="Q17" s="127">
        <v>0.60849056603773599</v>
      </c>
      <c r="R17" s="127">
        <v>31.037735849056602</v>
      </c>
      <c r="S17" s="127">
        <v>11.797169811320755</v>
      </c>
      <c r="T17" s="127">
        <v>9.6792452830188651</v>
      </c>
      <c r="U17" s="127">
        <v>82.325471698113304</v>
      </c>
      <c r="V17" s="127">
        <v>99.91509433962274</v>
      </c>
      <c r="W17" s="127"/>
      <c r="X17" s="124" t="s">
        <v>612</v>
      </c>
      <c r="Y17" s="123">
        <v>44951</v>
      </c>
      <c r="Z17" s="123" t="s">
        <v>659</v>
      </c>
      <c r="AA17" s="123" t="s">
        <v>243</v>
      </c>
      <c r="AB17" s="124" t="s">
        <v>242</v>
      </c>
      <c r="AC17" s="124" t="s">
        <v>252</v>
      </c>
      <c r="AD17" s="125" t="s">
        <v>684</v>
      </c>
      <c r="AE17" s="124" t="s">
        <v>242</v>
      </c>
      <c r="AF17" s="124" t="s">
        <v>252</v>
      </c>
      <c r="AG17" s="123">
        <v>44258</v>
      </c>
    </row>
    <row r="18" spans="1:33" ht="18" x14ac:dyDescent="0.35">
      <c r="A18" s="124" t="s">
        <v>7</v>
      </c>
      <c r="B18" s="124" t="s">
        <v>239</v>
      </c>
      <c r="C18" s="124" t="s">
        <v>240</v>
      </c>
      <c r="D18" s="124" t="s">
        <v>233</v>
      </c>
      <c r="E18" s="124">
        <v>33073</v>
      </c>
      <c r="F18" s="124" t="s">
        <v>25</v>
      </c>
      <c r="G18" s="124" t="s">
        <v>156</v>
      </c>
      <c r="H18" s="124" t="s">
        <v>143</v>
      </c>
      <c r="I18" s="127">
        <v>43.751256281407002</v>
      </c>
      <c r="J18" s="127">
        <v>375.02830188679474</v>
      </c>
      <c r="K18" s="127">
        <v>109.740566037736</v>
      </c>
      <c r="L18" s="127">
        <v>0.11320754716981132</v>
      </c>
      <c r="M18" s="127">
        <v>0.28773584905660377</v>
      </c>
      <c r="N18" s="127">
        <v>120.90566037735863</v>
      </c>
      <c r="O18" s="127">
        <v>290.30188679245458</v>
      </c>
      <c r="P18" s="127">
        <v>7.9103773584905674</v>
      </c>
      <c r="Q18" s="127">
        <v>66.051886792452862</v>
      </c>
      <c r="R18" s="127">
        <v>13.54245283018868</v>
      </c>
      <c r="S18" s="127">
        <v>30.235849056603776</v>
      </c>
      <c r="T18" s="127">
        <v>33.90094339622641</v>
      </c>
      <c r="U18" s="127">
        <v>407.49056603773818</v>
      </c>
      <c r="V18" s="127">
        <v>310.52830188679337</v>
      </c>
      <c r="W18" s="127">
        <v>700</v>
      </c>
      <c r="X18" s="124" t="s">
        <v>612</v>
      </c>
      <c r="Y18" s="123">
        <v>44910</v>
      </c>
      <c r="Z18" s="123" t="s">
        <v>611</v>
      </c>
      <c r="AA18" s="123" t="s">
        <v>243</v>
      </c>
      <c r="AB18" s="124" t="s">
        <v>609</v>
      </c>
      <c r="AC18" s="124" t="s">
        <v>146</v>
      </c>
      <c r="AD18" s="125" t="s">
        <v>714</v>
      </c>
      <c r="AE18" s="124" t="s">
        <v>145</v>
      </c>
      <c r="AF18" s="124" t="s">
        <v>146</v>
      </c>
      <c r="AG18" s="123">
        <v>44098</v>
      </c>
    </row>
    <row r="19" spans="1:33" ht="18" x14ac:dyDescent="0.35">
      <c r="A19" s="124" t="s">
        <v>247</v>
      </c>
      <c r="B19" s="124" t="s">
        <v>248</v>
      </c>
      <c r="C19" s="124" t="s">
        <v>249</v>
      </c>
      <c r="D19" s="124" t="s">
        <v>250</v>
      </c>
      <c r="E19" s="124">
        <v>14020</v>
      </c>
      <c r="F19" s="124" t="s">
        <v>251</v>
      </c>
      <c r="G19" s="124" t="s">
        <v>187</v>
      </c>
      <c r="H19" s="124" t="s">
        <v>143</v>
      </c>
      <c r="I19" s="127">
        <v>80.978417266187094</v>
      </c>
      <c r="J19" s="127">
        <v>50.952830188679179</v>
      </c>
      <c r="K19" s="127">
        <v>20.966981132075471</v>
      </c>
      <c r="L19" s="127">
        <v>87.250000000000043</v>
      </c>
      <c r="M19" s="127">
        <v>135.48113207547169</v>
      </c>
      <c r="N19" s="127">
        <v>212.42452830188691</v>
      </c>
      <c r="O19" s="127">
        <v>82.221698113207765</v>
      </c>
      <c r="P19" s="127">
        <v>4.7169811320754715E-3</v>
      </c>
      <c r="Q19" s="127">
        <v>0</v>
      </c>
      <c r="R19" s="127">
        <v>125.99528301886787</v>
      </c>
      <c r="S19" s="127">
        <v>11.452830188679245</v>
      </c>
      <c r="T19" s="127">
        <v>13.113207547169811</v>
      </c>
      <c r="U19" s="127">
        <v>144.08962264150989</v>
      </c>
      <c r="V19" s="127">
        <v>235.30660377358507</v>
      </c>
      <c r="W19" s="127">
        <v>400</v>
      </c>
      <c r="X19" s="124" t="s">
        <v>612</v>
      </c>
      <c r="Y19" s="123">
        <v>44910</v>
      </c>
      <c r="Z19" s="123" t="s">
        <v>611</v>
      </c>
      <c r="AA19" s="123" t="s">
        <v>445</v>
      </c>
      <c r="AB19" s="124" t="s">
        <v>609</v>
      </c>
      <c r="AC19" s="124" t="s">
        <v>146</v>
      </c>
      <c r="AD19" s="125" t="s">
        <v>698</v>
      </c>
      <c r="AE19" s="124" t="s">
        <v>609</v>
      </c>
      <c r="AF19" s="124" t="s">
        <v>146</v>
      </c>
      <c r="AG19" s="123">
        <v>44434</v>
      </c>
    </row>
    <row r="20" spans="1:33" ht="18" x14ac:dyDescent="0.35">
      <c r="A20" s="124" t="s">
        <v>761</v>
      </c>
      <c r="B20" s="124" t="s">
        <v>760</v>
      </c>
      <c r="C20" s="124" t="s">
        <v>759</v>
      </c>
      <c r="D20" s="124" t="s">
        <v>154</v>
      </c>
      <c r="E20" s="124">
        <v>78611</v>
      </c>
      <c r="F20" s="124" t="s">
        <v>155</v>
      </c>
      <c r="G20" s="124" t="s">
        <v>204</v>
      </c>
      <c r="H20" s="124" t="s">
        <v>4</v>
      </c>
      <c r="I20" s="127">
        <v>1.2551724137931</v>
      </c>
      <c r="J20" s="127">
        <v>0.27830188679245282</v>
      </c>
      <c r="K20" s="127">
        <v>0.40566037735849053</v>
      </c>
      <c r="L20" s="127">
        <v>0.2452830188679245</v>
      </c>
      <c r="M20" s="127">
        <v>3.3018867924528301E-2</v>
      </c>
      <c r="N20" s="127">
        <v>0.60377358490566035</v>
      </c>
      <c r="O20" s="127">
        <v>0.34433962264150941</v>
      </c>
      <c r="P20" s="127">
        <v>0</v>
      </c>
      <c r="Q20" s="127">
        <v>1.4150943396226415E-2</v>
      </c>
      <c r="R20" s="127">
        <v>4.7169811320754715E-3</v>
      </c>
      <c r="S20" s="127">
        <v>4.7169811320754715E-3</v>
      </c>
      <c r="T20" s="127">
        <v>0</v>
      </c>
      <c r="U20" s="127">
        <v>0.95283018867924818</v>
      </c>
      <c r="V20" s="127">
        <v>0.43867924528301883</v>
      </c>
      <c r="W20" s="127"/>
      <c r="X20" s="124" t="s">
        <v>400</v>
      </c>
      <c r="Y20" s="123" t="s">
        <v>608</v>
      </c>
      <c r="Z20" s="123" t="s">
        <v>608</v>
      </c>
      <c r="AA20" s="123" t="s">
        <v>608</v>
      </c>
      <c r="AB20" s="124" t="s">
        <v>606</v>
      </c>
      <c r="AC20" s="126" t="s">
        <v>725</v>
      </c>
      <c r="AD20" s="125" t="s">
        <v>758</v>
      </c>
      <c r="AE20" s="124" t="s">
        <v>606</v>
      </c>
      <c r="AF20" s="124" t="s">
        <v>619</v>
      </c>
      <c r="AG20" s="123">
        <v>44522</v>
      </c>
    </row>
    <row r="21" spans="1:33" ht="18" x14ac:dyDescent="0.35">
      <c r="A21" s="124" t="s">
        <v>309</v>
      </c>
      <c r="B21" s="124" t="s">
        <v>310</v>
      </c>
      <c r="C21" s="124" t="s">
        <v>311</v>
      </c>
      <c r="D21" s="124" t="s">
        <v>312</v>
      </c>
      <c r="E21" s="124">
        <v>49014</v>
      </c>
      <c r="F21" s="124" t="s">
        <v>307</v>
      </c>
      <c r="G21" s="124" t="s">
        <v>163</v>
      </c>
      <c r="H21" s="124" t="s">
        <v>143</v>
      </c>
      <c r="I21" s="127">
        <v>52.757142857142902</v>
      </c>
      <c r="J21" s="127">
        <v>23.028301886792445</v>
      </c>
      <c r="K21" s="127">
        <v>16.273584905660385</v>
      </c>
      <c r="L21" s="127">
        <v>19.735849056603769</v>
      </c>
      <c r="M21" s="127">
        <v>17.575471698113205</v>
      </c>
      <c r="N21" s="127">
        <v>47.806603773584946</v>
      </c>
      <c r="O21" s="127">
        <v>24.202830188679247</v>
      </c>
      <c r="P21" s="127">
        <v>3.1556603773584908</v>
      </c>
      <c r="Q21" s="127">
        <v>1.4481132075471699</v>
      </c>
      <c r="R21" s="127">
        <v>20.448113207547166</v>
      </c>
      <c r="S21" s="127">
        <v>7.4811320754716997</v>
      </c>
      <c r="T21" s="127">
        <v>9.047169811320753</v>
      </c>
      <c r="U21" s="127">
        <v>39.636792452830171</v>
      </c>
      <c r="V21" s="127">
        <v>64.830188679245268</v>
      </c>
      <c r="W21" s="127">
        <v>75</v>
      </c>
      <c r="X21" s="124" t="s">
        <v>144</v>
      </c>
      <c r="Y21" s="123" t="s">
        <v>608</v>
      </c>
      <c r="Z21" s="123" t="s">
        <v>608</v>
      </c>
      <c r="AA21" s="123" t="s">
        <v>608</v>
      </c>
      <c r="AB21" s="124" t="s">
        <v>606</v>
      </c>
      <c r="AC21" s="126" t="s">
        <v>725</v>
      </c>
      <c r="AD21" s="125" t="s">
        <v>684</v>
      </c>
      <c r="AE21" s="124" t="s">
        <v>606</v>
      </c>
      <c r="AF21" s="124" t="s">
        <v>252</v>
      </c>
      <c r="AG21" s="123">
        <v>44258</v>
      </c>
    </row>
    <row r="22" spans="1:33" ht="18" x14ac:dyDescent="0.35">
      <c r="A22" s="124" t="s">
        <v>284</v>
      </c>
      <c r="B22" s="124" t="s">
        <v>285</v>
      </c>
      <c r="C22" s="124" t="s">
        <v>286</v>
      </c>
      <c r="D22" s="124" t="s">
        <v>228</v>
      </c>
      <c r="E22" s="124">
        <v>22427</v>
      </c>
      <c r="F22" s="124" t="s">
        <v>229</v>
      </c>
      <c r="G22" s="124" t="s">
        <v>142</v>
      </c>
      <c r="H22" s="124" t="s">
        <v>143</v>
      </c>
      <c r="I22" s="127">
        <v>51.741424802110799</v>
      </c>
      <c r="J22" s="127">
        <v>27.485849056603787</v>
      </c>
      <c r="K22" s="127">
        <v>32.646226415094347</v>
      </c>
      <c r="L22" s="127">
        <v>50.066037735849051</v>
      </c>
      <c r="M22" s="127">
        <v>63.990566037735896</v>
      </c>
      <c r="N22" s="127">
        <v>129.5377358490567</v>
      </c>
      <c r="O22" s="127">
        <v>44.636792452830186</v>
      </c>
      <c r="P22" s="127">
        <v>0</v>
      </c>
      <c r="Q22" s="127">
        <v>1.4150943396226415E-2</v>
      </c>
      <c r="R22" s="127">
        <v>33.52830188679247</v>
      </c>
      <c r="S22" s="127">
        <v>13.339622641509433</v>
      </c>
      <c r="T22" s="127">
        <v>7.3254716981132066</v>
      </c>
      <c r="U22" s="127">
        <v>119.99528301886819</v>
      </c>
      <c r="V22" s="127">
        <v>115.91981132075487</v>
      </c>
      <c r="W22" s="127">
        <v>224</v>
      </c>
      <c r="X22" s="124" t="s">
        <v>612</v>
      </c>
      <c r="Y22" s="123">
        <v>44917</v>
      </c>
      <c r="Z22" s="123" t="s">
        <v>611</v>
      </c>
      <c r="AA22" s="123" t="s">
        <v>243</v>
      </c>
      <c r="AB22" s="124" t="s">
        <v>609</v>
      </c>
      <c r="AC22" s="124" t="s">
        <v>146</v>
      </c>
      <c r="AD22" s="125" t="s">
        <v>757</v>
      </c>
      <c r="AE22" s="124" t="s">
        <v>609</v>
      </c>
      <c r="AF22" s="124" t="s">
        <v>146</v>
      </c>
      <c r="AG22" s="123">
        <v>44314</v>
      </c>
    </row>
    <row r="23" spans="1:33" ht="18" x14ac:dyDescent="0.35">
      <c r="A23" s="124" t="s">
        <v>756</v>
      </c>
      <c r="B23" s="124" t="s">
        <v>755</v>
      </c>
      <c r="C23" s="124" t="s">
        <v>754</v>
      </c>
      <c r="D23" s="124" t="s">
        <v>753</v>
      </c>
      <c r="E23" s="124">
        <v>59404</v>
      </c>
      <c r="F23" s="124" t="s">
        <v>299</v>
      </c>
      <c r="G23" s="124" t="s">
        <v>204</v>
      </c>
      <c r="H23" s="124" t="s">
        <v>143</v>
      </c>
      <c r="I23" s="127">
        <v>6.1</v>
      </c>
      <c r="J23" s="127">
        <v>0.29716981132075471</v>
      </c>
      <c r="K23" s="127">
        <v>0.50471698113207542</v>
      </c>
      <c r="L23" s="127">
        <v>0.24999999999999997</v>
      </c>
      <c r="M23" s="127">
        <v>0.19811320754716982</v>
      </c>
      <c r="N23" s="127">
        <v>0.65094339622641517</v>
      </c>
      <c r="O23" s="127">
        <v>0.56603773584905659</v>
      </c>
      <c r="P23" s="127">
        <v>0</v>
      </c>
      <c r="Q23" s="127">
        <v>3.3018867924528301E-2</v>
      </c>
      <c r="R23" s="127">
        <v>4.7169811320754713E-2</v>
      </c>
      <c r="S23" s="127">
        <v>2.3584905660377357E-2</v>
      </c>
      <c r="T23" s="127">
        <v>2.358490566037736E-2</v>
      </c>
      <c r="U23" s="127">
        <v>1.1556603773584908</v>
      </c>
      <c r="V23" s="127">
        <v>1.1037735849056605</v>
      </c>
      <c r="W23" s="127"/>
      <c r="X23" s="124" t="s">
        <v>144</v>
      </c>
      <c r="Y23" s="123" t="s">
        <v>608</v>
      </c>
      <c r="Z23" s="123" t="s">
        <v>608</v>
      </c>
      <c r="AA23" s="123" t="s">
        <v>608</v>
      </c>
      <c r="AB23" s="124" t="s">
        <v>606</v>
      </c>
      <c r="AC23" s="126" t="s">
        <v>725</v>
      </c>
      <c r="AD23" s="125" t="s">
        <v>752</v>
      </c>
      <c r="AE23" s="124" t="s">
        <v>242</v>
      </c>
      <c r="AF23" s="124" t="s">
        <v>252</v>
      </c>
      <c r="AG23" s="123">
        <v>43360</v>
      </c>
    </row>
    <row r="24" spans="1:33" ht="18" x14ac:dyDescent="0.35">
      <c r="A24" s="124" t="s">
        <v>751</v>
      </c>
      <c r="B24" s="124" t="s">
        <v>750</v>
      </c>
      <c r="C24" s="124" t="s">
        <v>265</v>
      </c>
      <c r="D24" s="124" t="s">
        <v>165</v>
      </c>
      <c r="E24" s="124">
        <v>85132</v>
      </c>
      <c r="F24" s="124" t="s">
        <v>166</v>
      </c>
      <c r="G24" s="124" t="s">
        <v>204</v>
      </c>
      <c r="H24" s="124" t="s">
        <v>4</v>
      </c>
      <c r="I24" s="127">
        <v>16.377606527651899</v>
      </c>
      <c r="J24" s="127">
        <v>86.646226415096535</v>
      </c>
      <c r="K24" s="127">
        <v>47.000000000000085</v>
      </c>
      <c r="L24" s="127">
        <v>121.68867924528324</v>
      </c>
      <c r="M24" s="127">
        <v>122.8301886792454</v>
      </c>
      <c r="N24" s="127">
        <v>249.91509433962415</v>
      </c>
      <c r="O24" s="127">
        <v>127.49528301886993</v>
      </c>
      <c r="P24" s="127">
        <v>0.10849056603773584</v>
      </c>
      <c r="Q24" s="127">
        <v>0.6462264150943412</v>
      </c>
      <c r="R24" s="127">
        <v>55.533018867924795</v>
      </c>
      <c r="S24" s="127">
        <v>12.188679245283</v>
      </c>
      <c r="T24" s="127">
        <v>19.273584905660336</v>
      </c>
      <c r="U24" s="127">
        <v>291.16981132074648</v>
      </c>
      <c r="V24" s="127">
        <v>274.49056603773107</v>
      </c>
      <c r="W24" s="127"/>
      <c r="X24" s="124" t="s">
        <v>612</v>
      </c>
      <c r="Y24" s="123">
        <v>44896</v>
      </c>
      <c r="Z24" s="123" t="s">
        <v>205</v>
      </c>
      <c r="AA24" s="123" t="s">
        <v>445</v>
      </c>
      <c r="AB24" s="124" t="s">
        <v>205</v>
      </c>
      <c r="AC24" s="126" t="s">
        <v>725</v>
      </c>
      <c r="AD24" s="125" t="s">
        <v>698</v>
      </c>
      <c r="AE24" s="124" t="s">
        <v>205</v>
      </c>
      <c r="AF24" s="124" t="s">
        <v>146</v>
      </c>
      <c r="AG24" s="123">
        <v>44434</v>
      </c>
    </row>
    <row r="25" spans="1:33" ht="18" x14ac:dyDescent="0.35">
      <c r="A25" s="124" t="s">
        <v>749</v>
      </c>
      <c r="B25" s="124" t="s">
        <v>167</v>
      </c>
      <c r="C25" s="124" t="s">
        <v>168</v>
      </c>
      <c r="D25" s="124" t="s">
        <v>161</v>
      </c>
      <c r="E25" s="124">
        <v>71342</v>
      </c>
      <c r="F25" s="124" t="s">
        <v>162</v>
      </c>
      <c r="G25" s="124" t="s">
        <v>142</v>
      </c>
      <c r="H25" s="124" t="s">
        <v>143</v>
      </c>
      <c r="I25" s="127">
        <v>45.706621303323701</v>
      </c>
      <c r="J25" s="127">
        <v>394.63679245282805</v>
      </c>
      <c r="K25" s="127">
        <v>132.43867924528288</v>
      </c>
      <c r="L25" s="127">
        <v>179.74056603773616</v>
      </c>
      <c r="M25" s="127">
        <v>90.023584905660385</v>
      </c>
      <c r="N25" s="127">
        <v>316.56132075471652</v>
      </c>
      <c r="O25" s="127">
        <v>466.47169811320452</v>
      </c>
      <c r="P25" s="127">
        <v>7.1415094339622716</v>
      </c>
      <c r="Q25" s="127">
        <v>6.665094339622625</v>
      </c>
      <c r="R25" s="127">
        <v>149.67452830188668</v>
      </c>
      <c r="S25" s="127">
        <v>62.853773584905689</v>
      </c>
      <c r="T25" s="127">
        <v>71.91037735849055</v>
      </c>
      <c r="U25" s="127">
        <v>512.40094339622237</v>
      </c>
      <c r="V25" s="127">
        <v>635.17452830188506</v>
      </c>
      <c r="W25" s="127">
        <v>1170</v>
      </c>
      <c r="X25" s="124" t="s">
        <v>612</v>
      </c>
      <c r="Y25" s="123">
        <v>44938</v>
      </c>
      <c r="Z25" s="123" t="s">
        <v>611</v>
      </c>
      <c r="AA25" s="123" t="s">
        <v>243</v>
      </c>
      <c r="AB25" s="124" t="s">
        <v>609</v>
      </c>
      <c r="AC25" s="124" t="s">
        <v>146</v>
      </c>
      <c r="AD25" s="125" t="s">
        <v>639</v>
      </c>
      <c r="AE25" s="124" t="s">
        <v>145</v>
      </c>
      <c r="AF25" s="124" t="s">
        <v>146</v>
      </c>
      <c r="AG25" s="123">
        <v>44111</v>
      </c>
    </row>
    <row r="26" spans="1:33" ht="18" x14ac:dyDescent="0.35">
      <c r="A26" s="124" t="s">
        <v>346</v>
      </c>
      <c r="B26" s="124" t="s">
        <v>347</v>
      </c>
      <c r="C26" s="124" t="s">
        <v>348</v>
      </c>
      <c r="D26" s="124" t="s">
        <v>349</v>
      </c>
      <c r="E26" s="124">
        <v>66845</v>
      </c>
      <c r="F26" s="124" t="s">
        <v>30</v>
      </c>
      <c r="G26" s="124" t="s">
        <v>163</v>
      </c>
      <c r="H26" s="124" t="s">
        <v>143</v>
      </c>
      <c r="I26" s="127">
        <v>29.838912133891199</v>
      </c>
      <c r="J26" s="127">
        <v>10.669811320754718</v>
      </c>
      <c r="K26" s="127">
        <v>12.014150943396229</v>
      </c>
      <c r="L26" s="127">
        <v>32.547169811320771</v>
      </c>
      <c r="M26" s="127">
        <v>12.816037735849063</v>
      </c>
      <c r="N26" s="127">
        <v>49.62264150943394</v>
      </c>
      <c r="O26" s="127">
        <v>14.669811320754715</v>
      </c>
      <c r="P26" s="127">
        <v>3.1179245283018866</v>
      </c>
      <c r="Q26" s="127">
        <v>0.6367924528301887</v>
      </c>
      <c r="R26" s="127">
        <v>21.471698113207545</v>
      </c>
      <c r="S26" s="127">
        <v>8.4056603773584886</v>
      </c>
      <c r="T26" s="127">
        <v>8.0141509433962277</v>
      </c>
      <c r="U26" s="127">
        <v>30.155660377358501</v>
      </c>
      <c r="V26" s="127">
        <v>61.551886792452756</v>
      </c>
      <c r="W26" s="127"/>
      <c r="X26" s="124" t="s">
        <v>144</v>
      </c>
      <c r="Y26" s="123" t="s">
        <v>608</v>
      </c>
      <c r="Z26" s="123" t="s">
        <v>608</v>
      </c>
      <c r="AA26" s="123" t="s">
        <v>608</v>
      </c>
      <c r="AB26" s="124" t="s">
        <v>606</v>
      </c>
      <c r="AC26" s="126" t="s">
        <v>725</v>
      </c>
      <c r="AD26" s="125" t="s">
        <v>748</v>
      </c>
      <c r="AE26" s="124" t="s">
        <v>606</v>
      </c>
      <c r="AF26" s="124" t="s">
        <v>252</v>
      </c>
      <c r="AG26" s="123">
        <v>44413</v>
      </c>
    </row>
    <row r="27" spans="1:33" ht="18" x14ac:dyDescent="0.35">
      <c r="A27" s="124" t="s">
        <v>388</v>
      </c>
      <c r="B27" s="124" t="s">
        <v>389</v>
      </c>
      <c r="C27" s="124" t="s">
        <v>390</v>
      </c>
      <c r="D27" s="124" t="s">
        <v>312</v>
      </c>
      <c r="E27" s="124">
        <v>49783</v>
      </c>
      <c r="F27" s="124" t="s">
        <v>307</v>
      </c>
      <c r="G27" s="124" t="s">
        <v>163</v>
      </c>
      <c r="H27" s="124" t="s">
        <v>143</v>
      </c>
      <c r="I27" s="127">
        <v>77.6666666666667</v>
      </c>
      <c r="J27" s="127">
        <v>3.2547169811320753</v>
      </c>
      <c r="K27" s="127">
        <v>1.4339622641509435</v>
      </c>
      <c r="L27" s="127">
        <v>0.95754716981132082</v>
      </c>
      <c r="M27" s="127">
        <v>1.9481132075471699</v>
      </c>
      <c r="N27" s="127">
        <v>4.4056603773584913</v>
      </c>
      <c r="O27" s="127">
        <v>3.1886792452830184</v>
      </c>
      <c r="P27" s="127">
        <v>0</v>
      </c>
      <c r="Q27" s="127">
        <v>0</v>
      </c>
      <c r="R27" s="127">
        <v>1.1226415094339623</v>
      </c>
      <c r="S27" s="127">
        <v>0</v>
      </c>
      <c r="T27" s="127">
        <v>0</v>
      </c>
      <c r="U27" s="127">
        <v>6.4716981132075482</v>
      </c>
      <c r="V27" s="127">
        <v>6.6415094339622653</v>
      </c>
      <c r="W27" s="127"/>
      <c r="X27" s="124" t="s">
        <v>144</v>
      </c>
      <c r="Y27" s="123" t="s">
        <v>608</v>
      </c>
      <c r="Z27" s="123" t="s">
        <v>608</v>
      </c>
      <c r="AA27" s="123" t="s">
        <v>608</v>
      </c>
      <c r="AB27" s="124" t="s">
        <v>606</v>
      </c>
      <c r="AC27" s="124" t="s">
        <v>252</v>
      </c>
      <c r="AD27" s="125" t="s">
        <v>747</v>
      </c>
      <c r="AE27" s="124" t="s">
        <v>242</v>
      </c>
      <c r="AF27" s="124" t="s">
        <v>252</v>
      </c>
      <c r="AG27" s="123">
        <v>43552</v>
      </c>
    </row>
    <row r="28" spans="1:33" ht="18" x14ac:dyDescent="0.35">
      <c r="A28" s="124" t="s">
        <v>746</v>
      </c>
      <c r="B28" s="124" t="s">
        <v>745</v>
      </c>
      <c r="C28" s="124" t="s">
        <v>744</v>
      </c>
      <c r="D28" s="124" t="s">
        <v>678</v>
      </c>
      <c r="E28" s="124">
        <v>5403</v>
      </c>
      <c r="F28" s="124" t="s">
        <v>273</v>
      </c>
      <c r="G28" s="124" t="s">
        <v>163</v>
      </c>
      <c r="H28" s="124" t="s">
        <v>143</v>
      </c>
      <c r="I28" s="127">
        <v>2.4</v>
      </c>
      <c r="J28" s="127">
        <v>0.31132075471698112</v>
      </c>
      <c r="K28" s="127">
        <v>0.1981132075471698</v>
      </c>
      <c r="L28" s="127">
        <v>1.8867924528301886E-2</v>
      </c>
      <c r="M28" s="127">
        <v>0</v>
      </c>
      <c r="N28" s="127">
        <v>0</v>
      </c>
      <c r="O28" s="127">
        <v>2.8301886792452831E-2</v>
      </c>
      <c r="P28" s="127">
        <v>2.8301886792452831E-2</v>
      </c>
      <c r="Q28" s="127">
        <v>0.47169811320754712</v>
      </c>
      <c r="R28" s="127">
        <v>0</v>
      </c>
      <c r="S28" s="127">
        <v>0</v>
      </c>
      <c r="T28" s="127">
        <v>0</v>
      </c>
      <c r="U28" s="127">
        <v>0.52830188679245282</v>
      </c>
      <c r="V28" s="127">
        <v>0.43867924528301883</v>
      </c>
      <c r="W28" s="127"/>
      <c r="X28" s="124" t="s">
        <v>164</v>
      </c>
      <c r="Y28" s="123" t="s">
        <v>608</v>
      </c>
      <c r="Z28" s="123" t="s">
        <v>608</v>
      </c>
      <c r="AA28" s="123" t="s">
        <v>608</v>
      </c>
      <c r="AB28" s="124" t="s">
        <v>164</v>
      </c>
      <c r="AC28" s="124" t="s">
        <v>164</v>
      </c>
      <c r="AD28" s="124" t="s">
        <v>164</v>
      </c>
      <c r="AE28" s="124" t="s">
        <v>164</v>
      </c>
      <c r="AF28" s="124" t="s">
        <v>164</v>
      </c>
      <c r="AG28" s="124" t="s">
        <v>164</v>
      </c>
    </row>
    <row r="29" spans="1:33" ht="18" x14ac:dyDescent="0.35">
      <c r="A29" s="124" t="s">
        <v>20</v>
      </c>
      <c r="B29" s="124" t="s">
        <v>327</v>
      </c>
      <c r="C29" s="124" t="s">
        <v>31</v>
      </c>
      <c r="D29" s="124" t="s">
        <v>191</v>
      </c>
      <c r="E29" s="124">
        <v>87021</v>
      </c>
      <c r="F29" s="124" t="s">
        <v>192</v>
      </c>
      <c r="G29" s="124" t="s">
        <v>163</v>
      </c>
      <c r="H29" s="124" t="s">
        <v>4</v>
      </c>
      <c r="I29" s="127">
        <v>32.997955010224899</v>
      </c>
      <c r="J29" s="127">
        <v>73.650943396226793</v>
      </c>
      <c r="K29" s="127">
        <v>0.76415094339622658</v>
      </c>
      <c r="L29" s="127">
        <v>0</v>
      </c>
      <c r="M29" s="127">
        <v>0</v>
      </c>
      <c r="N29" s="127">
        <v>0.94811320754716988</v>
      </c>
      <c r="O29" s="127">
        <v>73.466981132075844</v>
      </c>
      <c r="P29" s="127">
        <v>0</v>
      </c>
      <c r="Q29" s="127">
        <v>0</v>
      </c>
      <c r="R29" s="127">
        <v>0</v>
      </c>
      <c r="S29" s="127">
        <v>0</v>
      </c>
      <c r="T29" s="127">
        <v>0.49528301886792453</v>
      </c>
      <c r="U29" s="127">
        <v>73.919811320755102</v>
      </c>
      <c r="V29" s="127">
        <v>29.165094339622751</v>
      </c>
      <c r="W29" s="127"/>
      <c r="X29" s="124" t="s">
        <v>144</v>
      </c>
      <c r="Y29" s="123" t="s">
        <v>608</v>
      </c>
      <c r="Z29" s="123" t="s">
        <v>608</v>
      </c>
      <c r="AA29" s="123" t="s">
        <v>608</v>
      </c>
      <c r="AB29" s="124" t="s">
        <v>609</v>
      </c>
      <c r="AC29" s="124" t="s">
        <v>146</v>
      </c>
      <c r="AD29" s="125" t="s">
        <v>631</v>
      </c>
      <c r="AE29" s="124" t="s">
        <v>609</v>
      </c>
      <c r="AF29" s="124" t="s">
        <v>146</v>
      </c>
      <c r="AG29" s="123">
        <v>44322</v>
      </c>
    </row>
    <row r="30" spans="1:33" ht="18" x14ac:dyDescent="0.35">
      <c r="A30" s="124" t="s">
        <v>371</v>
      </c>
      <c r="B30" s="124" t="s">
        <v>372</v>
      </c>
      <c r="C30" s="124" t="s">
        <v>10</v>
      </c>
      <c r="D30" s="124" t="s">
        <v>373</v>
      </c>
      <c r="E30" s="124">
        <v>47834</v>
      </c>
      <c r="F30" s="124" t="s">
        <v>30</v>
      </c>
      <c r="G30" s="124" t="s">
        <v>204</v>
      </c>
      <c r="H30" s="124" t="s">
        <v>143</v>
      </c>
      <c r="I30" s="127">
        <v>5.4071100917431201</v>
      </c>
      <c r="J30" s="127">
        <v>5.9292452830188562</v>
      </c>
      <c r="K30" s="127">
        <v>3.0094339622641506</v>
      </c>
      <c r="L30" s="127">
        <v>8.5471698113207477</v>
      </c>
      <c r="M30" s="127">
        <v>9.3490566037735654</v>
      </c>
      <c r="N30" s="127">
        <v>19.000000000000004</v>
      </c>
      <c r="O30" s="127">
        <v>7.2783018867924429</v>
      </c>
      <c r="P30" s="127">
        <v>0.39622641509433959</v>
      </c>
      <c r="Q30" s="127">
        <v>0.16037735849056603</v>
      </c>
      <c r="R30" s="127">
        <v>3.9386792452830193</v>
      </c>
      <c r="S30" s="127">
        <v>1.537735849056604</v>
      </c>
      <c r="T30" s="127">
        <v>0.61320754716981152</v>
      </c>
      <c r="U30" s="127">
        <v>20.745283018868033</v>
      </c>
      <c r="V30" s="127">
        <v>22.066037735849218</v>
      </c>
      <c r="W30" s="127"/>
      <c r="X30" s="124" t="s">
        <v>612</v>
      </c>
      <c r="Y30" s="123">
        <v>44966</v>
      </c>
      <c r="Z30" s="123" t="s">
        <v>205</v>
      </c>
      <c r="AA30" s="123" t="s">
        <v>445</v>
      </c>
      <c r="AB30" s="124" t="s">
        <v>205</v>
      </c>
      <c r="AC30" s="124" t="s">
        <v>146</v>
      </c>
      <c r="AD30" s="125" t="s">
        <v>640</v>
      </c>
      <c r="AE30" s="124" t="s">
        <v>205</v>
      </c>
      <c r="AF30" s="124" t="s">
        <v>146</v>
      </c>
      <c r="AG30" s="123">
        <v>44539</v>
      </c>
    </row>
    <row r="31" spans="1:33" ht="18" x14ac:dyDescent="0.35">
      <c r="A31" s="124" t="s">
        <v>350</v>
      </c>
      <c r="B31" s="124" t="s">
        <v>351</v>
      </c>
      <c r="C31" s="124" t="s">
        <v>352</v>
      </c>
      <c r="D31" s="124" t="s">
        <v>244</v>
      </c>
      <c r="E31" s="124">
        <v>17745</v>
      </c>
      <c r="F31" s="124" t="s">
        <v>245</v>
      </c>
      <c r="G31" s="124" t="s">
        <v>204</v>
      </c>
      <c r="H31" s="124" t="s">
        <v>4</v>
      </c>
      <c r="I31" s="127">
        <v>55.848837209302303</v>
      </c>
      <c r="J31" s="127">
        <v>0.54716981132075471</v>
      </c>
      <c r="K31" s="127">
        <v>11.54245283018868</v>
      </c>
      <c r="L31" s="127">
        <v>15.518867924528303</v>
      </c>
      <c r="M31" s="127">
        <v>24.749999999999993</v>
      </c>
      <c r="N31" s="127">
        <v>49.028301886792434</v>
      </c>
      <c r="O31" s="127">
        <v>0.79245283018867929</v>
      </c>
      <c r="P31" s="127">
        <v>1.3349056603773586</v>
      </c>
      <c r="Q31" s="127">
        <v>1.2028301886792452</v>
      </c>
      <c r="R31" s="127">
        <v>19.985849056603779</v>
      </c>
      <c r="S31" s="127">
        <v>5.4905660377358494</v>
      </c>
      <c r="T31" s="127">
        <v>0.68867924528301905</v>
      </c>
      <c r="U31" s="127">
        <v>26.193396226415096</v>
      </c>
      <c r="V31" s="127">
        <v>43.905660377358458</v>
      </c>
      <c r="W31" s="127"/>
      <c r="X31" s="124" t="s">
        <v>612</v>
      </c>
      <c r="Y31" s="123">
        <v>44938</v>
      </c>
      <c r="Z31" s="123" t="s">
        <v>659</v>
      </c>
      <c r="AA31" s="123" t="s">
        <v>445</v>
      </c>
      <c r="AB31" s="124" t="s">
        <v>606</v>
      </c>
      <c r="AC31" s="124" t="s">
        <v>252</v>
      </c>
      <c r="AD31" s="125" t="s">
        <v>610</v>
      </c>
      <c r="AE31" s="124" t="s">
        <v>606</v>
      </c>
      <c r="AF31" s="124" t="s">
        <v>252</v>
      </c>
      <c r="AG31" s="123">
        <v>44160</v>
      </c>
    </row>
    <row r="32" spans="1:33" ht="18" x14ac:dyDescent="0.35">
      <c r="A32" s="124" t="s">
        <v>391</v>
      </c>
      <c r="B32" s="124" t="s">
        <v>392</v>
      </c>
      <c r="C32" s="124" t="s">
        <v>393</v>
      </c>
      <c r="D32" s="124" t="s">
        <v>154</v>
      </c>
      <c r="E32" s="124">
        <v>78380</v>
      </c>
      <c r="F32" s="124" t="s">
        <v>617</v>
      </c>
      <c r="G32" s="124" t="s">
        <v>204</v>
      </c>
      <c r="H32" s="124" t="s">
        <v>4</v>
      </c>
      <c r="I32" s="127">
        <v>3.0032414910859</v>
      </c>
      <c r="J32" s="127">
        <v>4.2452830188679274</v>
      </c>
      <c r="K32" s="127">
        <v>3.4009433962264217</v>
      </c>
      <c r="L32" s="127">
        <v>0.87264150943396268</v>
      </c>
      <c r="M32" s="127">
        <v>0.31132075471698112</v>
      </c>
      <c r="N32" s="127">
        <v>3.4952830188679327</v>
      </c>
      <c r="O32" s="127">
        <v>4.1839622641509502</v>
      </c>
      <c r="P32" s="127">
        <v>0.12264150943396226</v>
      </c>
      <c r="Q32" s="127">
        <v>1.0283018867924538</v>
      </c>
      <c r="R32" s="127">
        <v>0.73113207547169823</v>
      </c>
      <c r="S32" s="127">
        <v>0.62264150943396235</v>
      </c>
      <c r="T32" s="127">
        <v>0.42924528301886788</v>
      </c>
      <c r="U32" s="127">
        <v>7.0471698113207486</v>
      </c>
      <c r="V32" s="127">
        <v>6.6792452830188518</v>
      </c>
      <c r="W32" s="127"/>
      <c r="X32" s="124" t="s">
        <v>612</v>
      </c>
      <c r="Y32" s="123">
        <v>44903</v>
      </c>
      <c r="Z32" s="123" t="s">
        <v>606</v>
      </c>
      <c r="AA32" s="123" t="s">
        <v>243</v>
      </c>
      <c r="AB32" s="124" t="s">
        <v>606</v>
      </c>
      <c r="AC32" s="124" t="s">
        <v>619</v>
      </c>
      <c r="AD32" s="125" t="s">
        <v>743</v>
      </c>
      <c r="AE32" s="124" t="s">
        <v>205</v>
      </c>
      <c r="AF32" s="124" t="s">
        <v>146</v>
      </c>
      <c r="AG32" s="123">
        <v>43839</v>
      </c>
    </row>
    <row r="33" spans="1:33" ht="18" x14ac:dyDescent="0.35">
      <c r="A33" s="124" t="s">
        <v>406</v>
      </c>
      <c r="B33" s="124" t="s">
        <v>407</v>
      </c>
      <c r="C33" s="124" t="s">
        <v>408</v>
      </c>
      <c r="D33" s="124" t="s">
        <v>233</v>
      </c>
      <c r="E33" s="124">
        <v>34112</v>
      </c>
      <c r="F33" s="124" t="s">
        <v>25</v>
      </c>
      <c r="G33" s="124" t="s">
        <v>163</v>
      </c>
      <c r="H33" s="124" t="s">
        <v>143</v>
      </c>
      <c r="I33" s="127">
        <v>2.64900662251656</v>
      </c>
      <c r="J33" s="127">
        <v>4.6886792452830086</v>
      </c>
      <c r="K33" s="127">
        <v>2.5094339622641511</v>
      </c>
      <c r="L33" s="127">
        <v>1.8113207547169838</v>
      </c>
      <c r="M33" s="127">
        <v>0.86320754716981229</v>
      </c>
      <c r="N33" s="127">
        <v>6.60849056603774</v>
      </c>
      <c r="O33" s="127">
        <v>3.0754716981132093</v>
      </c>
      <c r="P33" s="127">
        <v>8.4905660377358486E-2</v>
      </c>
      <c r="Q33" s="127">
        <v>0.10377358490566037</v>
      </c>
      <c r="R33" s="127">
        <v>0.15094339622641509</v>
      </c>
      <c r="S33" s="127">
        <v>1.1132075471698115</v>
      </c>
      <c r="T33" s="127">
        <v>1.4858490566037741</v>
      </c>
      <c r="U33" s="127">
        <v>7.1226415094339535</v>
      </c>
      <c r="V33" s="127">
        <v>5.4716981132075553</v>
      </c>
      <c r="W33" s="127"/>
      <c r="X33" s="124" t="s">
        <v>400</v>
      </c>
      <c r="Y33" s="123" t="s">
        <v>608</v>
      </c>
      <c r="Z33" s="123" t="s">
        <v>608</v>
      </c>
      <c r="AA33" s="123" t="s">
        <v>608</v>
      </c>
      <c r="AB33" s="124" t="s">
        <v>606</v>
      </c>
      <c r="AC33" s="124" t="s">
        <v>619</v>
      </c>
      <c r="AD33" s="125" t="s">
        <v>637</v>
      </c>
      <c r="AE33" s="124" t="s">
        <v>242</v>
      </c>
      <c r="AF33" s="124" t="s">
        <v>269</v>
      </c>
      <c r="AG33" s="123">
        <v>43503</v>
      </c>
    </row>
    <row r="34" spans="1:33" ht="18" x14ac:dyDescent="0.35">
      <c r="A34" s="124" t="s">
        <v>742</v>
      </c>
      <c r="B34" s="124" t="s">
        <v>741</v>
      </c>
      <c r="C34" s="124" t="s">
        <v>740</v>
      </c>
      <c r="D34" s="124" t="s">
        <v>739</v>
      </c>
      <c r="E34" s="124">
        <v>4102</v>
      </c>
      <c r="F34" s="124" t="s">
        <v>273</v>
      </c>
      <c r="G34" s="124" t="s">
        <v>204</v>
      </c>
      <c r="H34" s="124" t="s">
        <v>143</v>
      </c>
      <c r="I34" s="127">
        <v>5.2869565217391301</v>
      </c>
      <c r="J34" s="127">
        <v>2.3490566037735867</v>
      </c>
      <c r="K34" s="127">
        <v>0.410377358490566</v>
      </c>
      <c r="L34" s="127">
        <v>0.12264150943396226</v>
      </c>
      <c r="M34" s="127">
        <v>0.22169811320754715</v>
      </c>
      <c r="N34" s="127">
        <v>0.84433962264150952</v>
      </c>
      <c r="O34" s="127">
        <v>2.103773584905662</v>
      </c>
      <c r="P34" s="127">
        <v>0</v>
      </c>
      <c r="Q34" s="127">
        <v>0.15566037735849056</v>
      </c>
      <c r="R34" s="127">
        <v>0.12735849056603774</v>
      </c>
      <c r="S34" s="127">
        <v>0</v>
      </c>
      <c r="T34" s="127">
        <v>0.44811320754716982</v>
      </c>
      <c r="U34" s="127">
        <v>2.5283018867924518</v>
      </c>
      <c r="V34" s="127">
        <v>1.9811320754716988</v>
      </c>
      <c r="W34" s="127"/>
      <c r="X34" s="124" t="s">
        <v>400</v>
      </c>
      <c r="Y34" s="123" t="s">
        <v>608</v>
      </c>
      <c r="Z34" s="123" t="s">
        <v>608</v>
      </c>
      <c r="AA34" s="123" t="s">
        <v>608</v>
      </c>
      <c r="AB34" s="124" t="s">
        <v>606</v>
      </c>
      <c r="AC34" s="126" t="s">
        <v>725</v>
      </c>
      <c r="AD34" s="125" t="s">
        <v>738</v>
      </c>
      <c r="AE34" s="124" t="s">
        <v>606</v>
      </c>
      <c r="AF34" s="124" t="s">
        <v>146</v>
      </c>
      <c r="AG34" s="123">
        <v>44561</v>
      </c>
    </row>
    <row r="35" spans="1:33" ht="18" x14ac:dyDescent="0.35">
      <c r="A35" s="124" t="s">
        <v>460</v>
      </c>
      <c r="B35" s="124" t="s">
        <v>461</v>
      </c>
      <c r="C35" s="124" t="s">
        <v>462</v>
      </c>
      <c r="D35" s="124" t="s">
        <v>345</v>
      </c>
      <c r="E35" s="124">
        <v>68731</v>
      </c>
      <c r="F35" s="124" t="s">
        <v>277</v>
      </c>
      <c r="G35" s="124" t="s">
        <v>204</v>
      </c>
      <c r="H35" s="124" t="s">
        <v>143</v>
      </c>
      <c r="I35" s="127">
        <v>2.8260869565217401</v>
      </c>
      <c r="J35" s="127">
        <v>4.7169811320754715E-3</v>
      </c>
      <c r="K35" s="127">
        <v>9.9056603773584898E-2</v>
      </c>
      <c r="L35" s="127">
        <v>0.14150943396226415</v>
      </c>
      <c r="M35" s="127">
        <v>8.0188679245283029E-2</v>
      </c>
      <c r="N35" s="127">
        <v>0.23584905660377356</v>
      </c>
      <c r="O35" s="127">
        <v>8.9622641509433956E-2</v>
      </c>
      <c r="P35" s="127">
        <v>0</v>
      </c>
      <c r="Q35" s="127">
        <v>0</v>
      </c>
      <c r="R35" s="127">
        <v>0</v>
      </c>
      <c r="S35" s="127">
        <v>1.4150943396226415E-2</v>
      </c>
      <c r="T35" s="127">
        <v>0</v>
      </c>
      <c r="U35" s="127">
        <v>0.31132075471698112</v>
      </c>
      <c r="V35" s="127">
        <v>0.26886792452830188</v>
      </c>
      <c r="W35" s="127"/>
      <c r="X35" s="124" t="s">
        <v>400</v>
      </c>
      <c r="Y35" s="123" t="s">
        <v>608</v>
      </c>
      <c r="Z35" s="123" t="s">
        <v>608</v>
      </c>
      <c r="AA35" s="123" t="s">
        <v>608</v>
      </c>
      <c r="AB35" s="124" t="s">
        <v>242</v>
      </c>
      <c r="AC35" s="124" t="s">
        <v>164</v>
      </c>
      <c r="AD35" s="125" t="s">
        <v>463</v>
      </c>
      <c r="AE35" s="124" t="s">
        <v>242</v>
      </c>
      <c r="AF35" s="124" t="s">
        <v>252</v>
      </c>
      <c r="AG35" s="123">
        <v>42999</v>
      </c>
    </row>
    <row r="36" spans="1:33" ht="18" x14ac:dyDescent="0.35">
      <c r="A36" s="124" t="s">
        <v>234</v>
      </c>
      <c r="B36" s="124" t="s">
        <v>235</v>
      </c>
      <c r="C36" s="124" t="s">
        <v>35</v>
      </c>
      <c r="D36" s="124" t="s">
        <v>236</v>
      </c>
      <c r="E36" s="124">
        <v>80010</v>
      </c>
      <c r="F36" s="124" t="s">
        <v>237</v>
      </c>
      <c r="G36" s="124" t="s">
        <v>156</v>
      </c>
      <c r="H36" s="124" t="s">
        <v>143</v>
      </c>
      <c r="I36" s="127">
        <v>50.789972364784802</v>
      </c>
      <c r="J36" s="127">
        <v>449.62735849056349</v>
      </c>
      <c r="K36" s="127">
        <v>46.731132075471699</v>
      </c>
      <c r="L36" s="127">
        <v>86.216981132075432</v>
      </c>
      <c r="M36" s="127">
        <v>88.57075471698117</v>
      </c>
      <c r="N36" s="127">
        <v>174.57075471698121</v>
      </c>
      <c r="O36" s="127">
        <v>426.83490566037557</v>
      </c>
      <c r="P36" s="127">
        <v>13.042452830188681</v>
      </c>
      <c r="Q36" s="127">
        <v>56.698113207547173</v>
      </c>
      <c r="R36" s="127">
        <v>90.594339622641542</v>
      </c>
      <c r="S36" s="127">
        <v>28.363207547169822</v>
      </c>
      <c r="T36" s="127">
        <v>21.504716981132081</v>
      </c>
      <c r="U36" s="127">
        <v>530.68396226414654</v>
      </c>
      <c r="V36" s="127">
        <v>299.9905660377338</v>
      </c>
      <c r="W36" s="127">
        <v>600</v>
      </c>
      <c r="X36" s="124" t="s">
        <v>144</v>
      </c>
      <c r="Y36" s="123" t="s">
        <v>608</v>
      </c>
      <c r="Z36" s="123" t="s">
        <v>608</v>
      </c>
      <c r="AA36" s="123" t="s">
        <v>608</v>
      </c>
      <c r="AB36" s="124" t="s">
        <v>609</v>
      </c>
      <c r="AC36" s="124" t="s">
        <v>146</v>
      </c>
      <c r="AD36" s="125" t="s">
        <v>638</v>
      </c>
      <c r="AE36" s="124" t="s">
        <v>609</v>
      </c>
      <c r="AF36" s="124" t="s">
        <v>146</v>
      </c>
      <c r="AG36" s="123">
        <v>44223</v>
      </c>
    </row>
    <row r="37" spans="1:33" ht="18" x14ac:dyDescent="0.35">
      <c r="A37" s="124" t="s">
        <v>421</v>
      </c>
      <c r="B37" s="124" t="s">
        <v>422</v>
      </c>
      <c r="C37" s="124" t="s">
        <v>423</v>
      </c>
      <c r="D37" s="124" t="s">
        <v>424</v>
      </c>
      <c r="E37" s="124">
        <v>96910</v>
      </c>
      <c r="F37" s="124" t="s">
        <v>268</v>
      </c>
      <c r="G37" s="124" t="s">
        <v>204</v>
      </c>
      <c r="H37" s="124" t="s">
        <v>143</v>
      </c>
      <c r="I37" s="127">
        <v>82.368421052631604</v>
      </c>
      <c r="J37" s="127">
        <v>7.0754716981132074E-2</v>
      </c>
      <c r="K37" s="127">
        <v>0.5235849056603773</v>
      </c>
      <c r="L37" s="127">
        <v>4.0047169811320753</v>
      </c>
      <c r="M37" s="127">
        <v>2.0613207547169812</v>
      </c>
      <c r="N37" s="127">
        <v>6.6603773584905657</v>
      </c>
      <c r="O37" s="127">
        <v>0</v>
      </c>
      <c r="P37" s="127">
        <v>0</v>
      </c>
      <c r="Q37" s="127">
        <v>0</v>
      </c>
      <c r="R37" s="127">
        <v>6.2169811320754711</v>
      </c>
      <c r="S37" s="127">
        <v>0.37264150943396224</v>
      </c>
      <c r="T37" s="127">
        <v>0</v>
      </c>
      <c r="U37" s="127">
        <v>7.0754716981132074E-2</v>
      </c>
      <c r="V37" s="127">
        <v>6.5801886792452828</v>
      </c>
      <c r="W37" s="127"/>
      <c r="X37" s="124" t="s">
        <v>144</v>
      </c>
      <c r="Y37" s="123" t="s">
        <v>608</v>
      </c>
      <c r="Z37" s="123" t="s">
        <v>608</v>
      </c>
      <c r="AA37" s="123" t="s">
        <v>608</v>
      </c>
      <c r="AB37" s="124" t="s">
        <v>606</v>
      </c>
      <c r="AC37" s="126" t="s">
        <v>725</v>
      </c>
      <c r="AD37" s="125" t="s">
        <v>737</v>
      </c>
      <c r="AE37" s="124" t="s">
        <v>164</v>
      </c>
      <c r="AF37" s="124" t="s">
        <v>164</v>
      </c>
      <c r="AG37" s="124" t="s">
        <v>164</v>
      </c>
    </row>
    <row r="38" spans="1:33" ht="18" x14ac:dyDescent="0.35">
      <c r="A38" s="124" t="s">
        <v>736</v>
      </c>
      <c r="B38" s="124" t="s">
        <v>735</v>
      </c>
      <c r="C38" s="124" t="s">
        <v>139</v>
      </c>
      <c r="D38" s="124" t="s">
        <v>140</v>
      </c>
      <c r="E38" s="124">
        <v>92301</v>
      </c>
      <c r="F38" s="124" t="s">
        <v>141</v>
      </c>
      <c r="G38" s="124" t="s">
        <v>156</v>
      </c>
      <c r="H38" s="124" t="s">
        <v>143</v>
      </c>
      <c r="I38" s="127">
        <v>36.5299145299145</v>
      </c>
      <c r="J38" s="127">
        <v>0.49056603773584906</v>
      </c>
      <c r="K38" s="127">
        <v>5.5283018867924527</v>
      </c>
      <c r="L38" s="127">
        <v>33.528301886792462</v>
      </c>
      <c r="M38" s="127">
        <v>75.2971698113207</v>
      </c>
      <c r="N38" s="127">
        <v>110.88207547169812</v>
      </c>
      <c r="O38" s="127">
        <v>3.6556603773584908</v>
      </c>
      <c r="P38" s="127">
        <v>0.30660377358490565</v>
      </c>
      <c r="Q38" s="127">
        <v>0</v>
      </c>
      <c r="R38" s="127">
        <v>62.1367924528302</v>
      </c>
      <c r="S38" s="127">
        <v>11.363207547169811</v>
      </c>
      <c r="T38" s="127">
        <v>0.79245283018867929</v>
      </c>
      <c r="U38" s="127">
        <v>40.551886792452848</v>
      </c>
      <c r="V38" s="127">
        <v>86.820754716981156</v>
      </c>
      <c r="W38" s="127">
        <v>120</v>
      </c>
      <c r="X38" s="124" t="s">
        <v>144</v>
      </c>
      <c r="Y38" s="123" t="s">
        <v>608</v>
      </c>
      <c r="Z38" s="123" t="s">
        <v>608</v>
      </c>
      <c r="AA38" s="123" t="s">
        <v>608</v>
      </c>
      <c r="AB38" s="124" t="s">
        <v>609</v>
      </c>
      <c r="AC38" s="124" t="s">
        <v>146</v>
      </c>
      <c r="AD38" s="125" t="s">
        <v>734</v>
      </c>
      <c r="AE38" s="124" t="s">
        <v>609</v>
      </c>
      <c r="AF38" s="124" t="s">
        <v>146</v>
      </c>
      <c r="AG38" s="123">
        <v>44279</v>
      </c>
    </row>
    <row r="39" spans="1:33" ht="18" x14ac:dyDescent="0.35">
      <c r="A39" s="124" t="s">
        <v>320</v>
      </c>
      <c r="B39" s="124" t="s">
        <v>321</v>
      </c>
      <c r="C39" s="124" t="s">
        <v>322</v>
      </c>
      <c r="D39" s="124" t="s">
        <v>308</v>
      </c>
      <c r="E39" s="124">
        <v>53039</v>
      </c>
      <c r="F39" s="124" t="s">
        <v>30</v>
      </c>
      <c r="G39" s="124" t="s">
        <v>204</v>
      </c>
      <c r="H39" s="124" t="s">
        <v>143</v>
      </c>
      <c r="I39" s="127">
        <v>32.357142857142897</v>
      </c>
      <c r="J39" s="127">
        <v>21.943396226415107</v>
      </c>
      <c r="K39" s="127">
        <v>8.4622641509433958</v>
      </c>
      <c r="L39" s="127">
        <v>33.58962264150945</v>
      </c>
      <c r="M39" s="127">
        <v>48.787735849056567</v>
      </c>
      <c r="N39" s="127">
        <v>81.783018867924582</v>
      </c>
      <c r="O39" s="127">
        <v>28.570754716981156</v>
      </c>
      <c r="P39" s="127">
        <v>2.2405660377358489</v>
      </c>
      <c r="Q39" s="127">
        <v>0.18867924528301885</v>
      </c>
      <c r="R39" s="127">
        <v>34.853773584905667</v>
      </c>
      <c r="S39" s="127">
        <v>9.0613207547169807</v>
      </c>
      <c r="T39" s="127">
        <v>7.4433962264150928</v>
      </c>
      <c r="U39" s="127">
        <v>61.424528301886859</v>
      </c>
      <c r="V39" s="127">
        <v>87.32547169811329</v>
      </c>
      <c r="W39" s="127"/>
      <c r="X39" s="124" t="s">
        <v>144</v>
      </c>
      <c r="Y39" s="123" t="s">
        <v>608</v>
      </c>
      <c r="Z39" s="123" t="s">
        <v>608</v>
      </c>
      <c r="AA39" s="123" t="s">
        <v>608</v>
      </c>
      <c r="AB39" s="124" t="s">
        <v>242</v>
      </c>
      <c r="AC39" s="124" t="s">
        <v>252</v>
      </c>
      <c r="AD39" s="125" t="s">
        <v>719</v>
      </c>
      <c r="AE39" s="124" t="s">
        <v>606</v>
      </c>
      <c r="AF39" s="124" t="s">
        <v>252</v>
      </c>
      <c r="AG39" s="123">
        <v>44302</v>
      </c>
    </row>
    <row r="40" spans="1:33" ht="18" x14ac:dyDescent="0.35">
      <c r="A40" s="124" t="s">
        <v>261</v>
      </c>
      <c r="B40" s="124" t="s">
        <v>262</v>
      </c>
      <c r="C40" s="124" t="s">
        <v>32</v>
      </c>
      <c r="D40" s="124" t="s">
        <v>154</v>
      </c>
      <c r="E40" s="124">
        <v>76837</v>
      </c>
      <c r="F40" s="124" t="s">
        <v>222</v>
      </c>
      <c r="G40" s="124" t="s">
        <v>204</v>
      </c>
      <c r="H40" s="124" t="s">
        <v>4</v>
      </c>
      <c r="I40" s="127">
        <v>42.183701657458599</v>
      </c>
      <c r="J40" s="127">
        <v>101.72169811320788</v>
      </c>
      <c r="K40" s="127">
        <v>19.367924528301891</v>
      </c>
      <c r="L40" s="127">
        <v>2.5896226415094339</v>
      </c>
      <c r="M40" s="127">
        <v>1.2735849056603774</v>
      </c>
      <c r="N40" s="127">
        <v>7.542452830188676</v>
      </c>
      <c r="O40" s="127">
        <v>117.41037735849083</v>
      </c>
      <c r="P40" s="127">
        <v>0</v>
      </c>
      <c r="Q40" s="127">
        <v>0</v>
      </c>
      <c r="R40" s="127">
        <v>0.52830188679245293</v>
      </c>
      <c r="S40" s="127">
        <v>1.7594339622641511</v>
      </c>
      <c r="T40" s="127">
        <v>0.98584905660377387</v>
      </c>
      <c r="U40" s="127">
        <v>121.6792452830191</v>
      </c>
      <c r="V40" s="127">
        <v>71.712264150943568</v>
      </c>
      <c r="W40" s="127"/>
      <c r="X40" s="124" t="s">
        <v>144</v>
      </c>
      <c r="Y40" s="123" t="s">
        <v>608</v>
      </c>
      <c r="Z40" s="123" t="s">
        <v>608</v>
      </c>
      <c r="AA40" s="123" t="s">
        <v>608</v>
      </c>
      <c r="AB40" s="124" t="s">
        <v>242</v>
      </c>
      <c r="AC40" s="124" t="s">
        <v>252</v>
      </c>
      <c r="AD40" s="125" t="s">
        <v>688</v>
      </c>
      <c r="AE40" s="124" t="s">
        <v>242</v>
      </c>
      <c r="AF40" s="124" t="s">
        <v>252</v>
      </c>
      <c r="AG40" s="123">
        <v>44168</v>
      </c>
    </row>
    <row r="41" spans="1:33" ht="18" x14ac:dyDescent="0.35">
      <c r="A41" s="124" t="s">
        <v>206</v>
      </c>
      <c r="B41" s="124" t="s">
        <v>207</v>
      </c>
      <c r="C41" s="124" t="s">
        <v>208</v>
      </c>
      <c r="D41" s="124" t="s">
        <v>154</v>
      </c>
      <c r="E41" s="124">
        <v>79925</v>
      </c>
      <c r="F41" s="124" t="s">
        <v>192</v>
      </c>
      <c r="G41" s="124" t="s">
        <v>187</v>
      </c>
      <c r="H41" s="124" t="s">
        <v>143</v>
      </c>
      <c r="I41" s="127">
        <v>35.4920361601378</v>
      </c>
      <c r="J41" s="127">
        <v>218.89150943396243</v>
      </c>
      <c r="K41" s="127">
        <v>78.97169811320758</v>
      </c>
      <c r="L41" s="127">
        <v>80.995283018868008</v>
      </c>
      <c r="M41" s="127">
        <v>57.212264150943412</v>
      </c>
      <c r="N41" s="127">
        <v>188.93867924528323</v>
      </c>
      <c r="O41" s="127">
        <v>157.38207547169785</v>
      </c>
      <c r="P41" s="127">
        <v>20.136792452830189</v>
      </c>
      <c r="Q41" s="127">
        <v>69.613207547169736</v>
      </c>
      <c r="R41" s="127">
        <v>55.768867924528415</v>
      </c>
      <c r="S41" s="127">
        <v>30.867924528301923</v>
      </c>
      <c r="T41" s="127">
        <v>41.264150943396281</v>
      </c>
      <c r="U41" s="127">
        <v>308.16981132075512</v>
      </c>
      <c r="V41" s="127">
        <v>290.94811320754729</v>
      </c>
      <c r="W41" s="127">
        <v>600</v>
      </c>
      <c r="X41" s="124" t="s">
        <v>144</v>
      </c>
      <c r="Y41" s="123" t="s">
        <v>608</v>
      </c>
      <c r="Z41" s="123" t="s">
        <v>608</v>
      </c>
      <c r="AA41" s="123" t="s">
        <v>608</v>
      </c>
      <c r="AB41" s="124" t="s">
        <v>609</v>
      </c>
      <c r="AC41" s="124" t="s">
        <v>146</v>
      </c>
      <c r="AD41" s="125" t="s">
        <v>630</v>
      </c>
      <c r="AE41" s="124" t="s">
        <v>609</v>
      </c>
      <c r="AF41" s="124" t="s">
        <v>146</v>
      </c>
      <c r="AG41" s="123">
        <v>44168</v>
      </c>
    </row>
    <row r="42" spans="1:33" ht="18" x14ac:dyDescent="0.35">
      <c r="A42" s="124" t="s">
        <v>9</v>
      </c>
      <c r="B42" s="124" t="s">
        <v>202</v>
      </c>
      <c r="C42" s="124" t="s">
        <v>203</v>
      </c>
      <c r="D42" s="124" t="s">
        <v>154</v>
      </c>
      <c r="E42" s="124">
        <v>78580</v>
      </c>
      <c r="F42" s="124" t="s">
        <v>617</v>
      </c>
      <c r="G42" s="124" t="s">
        <v>142</v>
      </c>
      <c r="H42" s="124" t="s">
        <v>143</v>
      </c>
      <c r="I42" s="127">
        <v>39.489824759751301</v>
      </c>
      <c r="J42" s="127">
        <v>580.58962264151558</v>
      </c>
      <c r="K42" s="127">
        <v>6.783018867924528</v>
      </c>
      <c r="L42" s="127">
        <v>2.7122641509433962</v>
      </c>
      <c r="M42" s="127">
        <v>0.74528301886792458</v>
      </c>
      <c r="N42" s="127">
        <v>19.509433962264151</v>
      </c>
      <c r="O42" s="127">
        <v>340.82075471698192</v>
      </c>
      <c r="P42" s="127">
        <v>2.9858490566037736</v>
      </c>
      <c r="Q42" s="127">
        <v>227.51415094339626</v>
      </c>
      <c r="R42" s="127">
        <v>2.3018867924528301</v>
      </c>
      <c r="S42" s="127">
        <v>1.5849056603773584</v>
      </c>
      <c r="T42" s="127">
        <v>5.2452830188679247</v>
      </c>
      <c r="U42" s="127">
        <v>581.69811320755343</v>
      </c>
      <c r="V42" s="127">
        <v>256.28773584905701</v>
      </c>
      <c r="W42" s="127">
        <v>750</v>
      </c>
      <c r="X42" s="124" t="s">
        <v>144</v>
      </c>
      <c r="Y42" s="123" t="s">
        <v>608</v>
      </c>
      <c r="Z42" s="123" t="s">
        <v>608</v>
      </c>
      <c r="AA42" s="123" t="s">
        <v>608</v>
      </c>
      <c r="AB42" s="124" t="s">
        <v>609</v>
      </c>
      <c r="AC42" s="124" t="s">
        <v>146</v>
      </c>
      <c r="AD42" s="125" t="s">
        <v>733</v>
      </c>
      <c r="AE42" s="124" t="s">
        <v>609</v>
      </c>
      <c r="AF42" s="124" t="s">
        <v>146</v>
      </c>
      <c r="AG42" s="123">
        <v>44175</v>
      </c>
    </row>
    <row r="43" spans="1:33" ht="18" x14ac:dyDescent="0.35">
      <c r="A43" s="124" t="s">
        <v>293</v>
      </c>
      <c r="B43" s="124" t="s">
        <v>294</v>
      </c>
      <c r="C43" s="124" t="s">
        <v>18</v>
      </c>
      <c r="D43" s="124" t="s">
        <v>223</v>
      </c>
      <c r="E43" s="124">
        <v>7201</v>
      </c>
      <c r="F43" s="124" t="s">
        <v>224</v>
      </c>
      <c r="G43" s="124" t="s">
        <v>156</v>
      </c>
      <c r="H43" s="124" t="s">
        <v>143</v>
      </c>
      <c r="I43" s="127">
        <v>17.055276381909501</v>
      </c>
      <c r="J43" s="127">
        <v>72.014150943396444</v>
      </c>
      <c r="K43" s="127">
        <v>58.745283018867937</v>
      </c>
      <c r="L43" s="127">
        <v>6.2877358490565678</v>
      </c>
      <c r="M43" s="127">
        <v>3.1462264150943415</v>
      </c>
      <c r="N43" s="127">
        <v>27.816037735849125</v>
      </c>
      <c r="O43" s="127">
        <v>94.882075471698798</v>
      </c>
      <c r="P43" s="127">
        <v>4.3679245283018862</v>
      </c>
      <c r="Q43" s="127">
        <v>13.127358490566024</v>
      </c>
      <c r="R43" s="127">
        <v>7.1886792452830184</v>
      </c>
      <c r="S43" s="127">
        <v>5.4481132075471681</v>
      </c>
      <c r="T43" s="127">
        <v>10.169811320754718</v>
      </c>
      <c r="U43" s="127">
        <v>117.38679245283139</v>
      </c>
      <c r="V43" s="127">
        <v>82.844339622642281</v>
      </c>
      <c r="W43" s="127">
        <v>285</v>
      </c>
      <c r="X43" s="124" t="s">
        <v>612</v>
      </c>
      <c r="Y43" s="123">
        <v>44868</v>
      </c>
      <c r="Z43" s="123" t="s">
        <v>611</v>
      </c>
      <c r="AA43" s="123" t="s">
        <v>243</v>
      </c>
      <c r="AB43" s="124" t="s">
        <v>609</v>
      </c>
      <c r="AC43" s="124" t="s">
        <v>146</v>
      </c>
      <c r="AD43" s="125" t="s">
        <v>610</v>
      </c>
      <c r="AE43" s="124" t="s">
        <v>145</v>
      </c>
      <c r="AF43" s="124" t="s">
        <v>146</v>
      </c>
      <c r="AG43" s="123">
        <v>44091</v>
      </c>
    </row>
    <row r="44" spans="1:33" ht="18" x14ac:dyDescent="0.35">
      <c r="A44" s="124" t="s">
        <v>732</v>
      </c>
      <c r="B44" s="124" t="s">
        <v>731</v>
      </c>
      <c r="C44" s="124" t="s">
        <v>730</v>
      </c>
      <c r="D44" s="124" t="s">
        <v>439</v>
      </c>
      <c r="E44" s="124">
        <v>83647</v>
      </c>
      <c r="F44" s="124" t="s">
        <v>299</v>
      </c>
      <c r="G44" s="124" t="s">
        <v>204</v>
      </c>
      <c r="H44" s="124" t="s">
        <v>143</v>
      </c>
      <c r="I44" s="127">
        <v>6.7547169811320797</v>
      </c>
      <c r="J44" s="127">
        <v>0.21226415094339621</v>
      </c>
      <c r="K44" s="127">
        <v>0.93867924528301916</v>
      </c>
      <c r="L44" s="127">
        <v>1.5849056603773595</v>
      </c>
      <c r="M44" s="127">
        <v>0.53773584905660377</v>
      </c>
      <c r="N44" s="127">
        <v>2.8537735849056634</v>
      </c>
      <c r="O44" s="127">
        <v>0.35849056603773582</v>
      </c>
      <c r="P44" s="127">
        <v>6.1320754716981132E-2</v>
      </c>
      <c r="Q44" s="127">
        <v>0</v>
      </c>
      <c r="R44" s="127">
        <v>0.48584905660377353</v>
      </c>
      <c r="S44" s="127">
        <v>0.35849056603773582</v>
      </c>
      <c r="T44" s="127">
        <v>0.15566037735849059</v>
      </c>
      <c r="U44" s="127">
        <v>2.2735849056603792</v>
      </c>
      <c r="V44" s="127">
        <v>3.037735849056606</v>
      </c>
      <c r="W44" s="127"/>
      <c r="X44" s="124" t="s">
        <v>400</v>
      </c>
      <c r="Y44" s="123" t="s">
        <v>608</v>
      </c>
      <c r="Z44" s="123" t="s">
        <v>608</v>
      </c>
      <c r="AA44" s="123" t="s">
        <v>608</v>
      </c>
      <c r="AB44" s="124" t="s">
        <v>606</v>
      </c>
      <c r="AC44" s="124" t="s">
        <v>619</v>
      </c>
      <c r="AD44" s="125" t="s">
        <v>729</v>
      </c>
      <c r="AE44" s="124" t="s">
        <v>242</v>
      </c>
      <c r="AF44" s="124" t="s">
        <v>252</v>
      </c>
      <c r="AG44" s="123">
        <v>43360</v>
      </c>
    </row>
    <row r="45" spans="1:33" ht="17.100000000000001" customHeight="1" x14ac:dyDescent="0.35">
      <c r="A45" s="124" t="s">
        <v>169</v>
      </c>
      <c r="B45" s="124" t="s">
        <v>170</v>
      </c>
      <c r="C45" s="124" t="s">
        <v>28</v>
      </c>
      <c r="D45" s="124" t="s">
        <v>165</v>
      </c>
      <c r="E45" s="124">
        <v>85131</v>
      </c>
      <c r="F45" s="124" t="s">
        <v>166</v>
      </c>
      <c r="G45" s="124" t="s">
        <v>142</v>
      </c>
      <c r="H45" s="124" t="s">
        <v>143</v>
      </c>
      <c r="I45" s="127">
        <v>19.5596026490066</v>
      </c>
      <c r="J45" s="127">
        <v>728.26886792452206</v>
      </c>
      <c r="K45" s="127">
        <v>32.820754716981121</v>
      </c>
      <c r="L45" s="127">
        <v>41.613207547169822</v>
      </c>
      <c r="M45" s="127">
        <v>39.816037735849044</v>
      </c>
      <c r="N45" s="127">
        <v>56.160377358490564</v>
      </c>
      <c r="O45" s="127">
        <v>463.49056603773715</v>
      </c>
      <c r="P45" s="127">
        <v>30.089622641509422</v>
      </c>
      <c r="Q45" s="127">
        <v>292.77830188679275</v>
      </c>
      <c r="R45" s="127">
        <v>35.056603773584904</v>
      </c>
      <c r="S45" s="127">
        <v>17.617924528301891</v>
      </c>
      <c r="T45" s="127">
        <v>17.216981132075468</v>
      </c>
      <c r="U45" s="127">
        <v>772.62735849055628</v>
      </c>
      <c r="V45" s="127">
        <v>339.65566037735744</v>
      </c>
      <c r="W45" s="127">
        <v>900</v>
      </c>
      <c r="X45" s="124" t="s">
        <v>612</v>
      </c>
      <c r="Y45" s="123">
        <v>44916</v>
      </c>
      <c r="Z45" s="123" t="s">
        <v>611</v>
      </c>
      <c r="AA45" s="123" t="s">
        <v>243</v>
      </c>
      <c r="AB45" s="124" t="s">
        <v>609</v>
      </c>
      <c r="AC45" s="124" t="s">
        <v>146</v>
      </c>
      <c r="AD45" s="125" t="s">
        <v>616</v>
      </c>
      <c r="AE45" s="124" t="s">
        <v>609</v>
      </c>
      <c r="AF45" s="124" t="s">
        <v>146</v>
      </c>
      <c r="AG45" s="123">
        <v>44232</v>
      </c>
    </row>
    <row r="46" spans="1:33" ht="18" x14ac:dyDescent="0.35">
      <c r="A46" s="124" t="s">
        <v>728</v>
      </c>
      <c r="B46" s="124" t="s">
        <v>727</v>
      </c>
      <c r="C46" s="124" t="s">
        <v>726</v>
      </c>
      <c r="D46" s="124" t="s">
        <v>349</v>
      </c>
      <c r="E46" s="124">
        <v>67846</v>
      </c>
      <c r="F46" s="124" t="s">
        <v>30</v>
      </c>
      <c r="G46" s="124" t="s">
        <v>163</v>
      </c>
      <c r="H46" s="124" t="s">
        <v>143</v>
      </c>
      <c r="I46" s="127">
        <v>2.0821917808219199</v>
      </c>
      <c r="J46" s="127">
        <v>0.12735849056603774</v>
      </c>
      <c r="K46" s="127">
        <v>0.11320754716981131</v>
      </c>
      <c r="L46" s="127">
        <v>0.41509433962264147</v>
      </c>
      <c r="M46" s="127">
        <v>0.12735849056603774</v>
      </c>
      <c r="N46" s="127">
        <v>0.48113207547169806</v>
      </c>
      <c r="O46" s="127">
        <v>0.28301886792452829</v>
      </c>
      <c r="P46" s="127">
        <v>1.8867924528301886E-2</v>
      </c>
      <c r="Q46" s="127">
        <v>0</v>
      </c>
      <c r="R46" s="127">
        <v>4.245283018867925E-2</v>
      </c>
      <c r="S46" s="127">
        <v>0</v>
      </c>
      <c r="T46" s="127">
        <v>0</v>
      </c>
      <c r="U46" s="127">
        <v>0.74056603773584961</v>
      </c>
      <c r="V46" s="127">
        <v>0.68396226415094374</v>
      </c>
      <c r="W46" s="127"/>
      <c r="X46" s="124" t="s">
        <v>400</v>
      </c>
      <c r="Y46" s="123" t="s">
        <v>608</v>
      </c>
      <c r="Z46" s="123" t="s">
        <v>608</v>
      </c>
      <c r="AA46" s="123" t="s">
        <v>608</v>
      </c>
      <c r="AB46" s="124" t="s">
        <v>606</v>
      </c>
      <c r="AC46" s="126" t="s">
        <v>725</v>
      </c>
      <c r="AD46" s="125" t="s">
        <v>724</v>
      </c>
      <c r="AE46" s="124" t="s">
        <v>606</v>
      </c>
      <c r="AF46" s="124" t="s">
        <v>619</v>
      </c>
      <c r="AG46" s="123">
        <v>44603</v>
      </c>
    </row>
    <row r="47" spans="1:33" ht="18" x14ac:dyDescent="0.35">
      <c r="A47" s="124" t="s">
        <v>263</v>
      </c>
      <c r="B47" s="124" t="s">
        <v>264</v>
      </c>
      <c r="C47" s="124" t="s">
        <v>265</v>
      </c>
      <c r="D47" s="124" t="s">
        <v>165</v>
      </c>
      <c r="E47" s="124">
        <v>85132</v>
      </c>
      <c r="F47" s="124" t="s">
        <v>166</v>
      </c>
      <c r="G47" s="124" t="s">
        <v>187</v>
      </c>
      <c r="H47" s="124" t="s">
        <v>4</v>
      </c>
      <c r="I47" s="127">
        <v>5.7503743635819102</v>
      </c>
      <c r="J47" s="127">
        <v>152.47641509434405</v>
      </c>
      <c r="K47" s="127">
        <v>16.85377358490566</v>
      </c>
      <c r="L47" s="127">
        <v>3.1556603773584881</v>
      </c>
      <c r="M47" s="127">
        <v>2.0471698113207615</v>
      </c>
      <c r="N47" s="127">
        <v>24.547169811320867</v>
      </c>
      <c r="O47" s="127">
        <v>149.92924528302336</v>
      </c>
      <c r="P47" s="127">
        <v>2.8301886792452827E-2</v>
      </c>
      <c r="Q47" s="127">
        <v>2.8301886792452827E-2</v>
      </c>
      <c r="R47" s="127">
        <v>2.7594339622641546</v>
      </c>
      <c r="S47" s="127">
        <v>3.5707547169811322</v>
      </c>
      <c r="T47" s="127">
        <v>6.5990566037735796</v>
      </c>
      <c r="U47" s="127">
        <v>161.60377358491243</v>
      </c>
      <c r="V47" s="127">
        <v>66.594339622642394</v>
      </c>
      <c r="W47" s="127">
        <v>392</v>
      </c>
      <c r="X47" s="124" t="s">
        <v>612</v>
      </c>
      <c r="Y47" s="123">
        <v>44966</v>
      </c>
      <c r="Z47" s="123" t="s">
        <v>611</v>
      </c>
      <c r="AA47" s="123" t="s">
        <v>243</v>
      </c>
      <c r="AB47" s="124" t="s">
        <v>609</v>
      </c>
      <c r="AC47" s="124" t="s">
        <v>146</v>
      </c>
      <c r="AD47" s="125" t="s">
        <v>723</v>
      </c>
      <c r="AE47" s="124" t="s">
        <v>609</v>
      </c>
      <c r="AF47" s="124" t="s">
        <v>146</v>
      </c>
      <c r="AG47" s="123">
        <v>44294</v>
      </c>
    </row>
    <row r="48" spans="1:33" ht="18" x14ac:dyDescent="0.35">
      <c r="A48" s="124" t="s">
        <v>11</v>
      </c>
      <c r="B48" s="124" t="s">
        <v>264</v>
      </c>
      <c r="C48" s="124" t="s">
        <v>265</v>
      </c>
      <c r="D48" s="124" t="s">
        <v>165</v>
      </c>
      <c r="E48" s="124">
        <v>85232</v>
      </c>
      <c r="F48" s="124" t="s">
        <v>166</v>
      </c>
      <c r="G48" s="124" t="s">
        <v>283</v>
      </c>
      <c r="H48" s="124" t="s">
        <v>4</v>
      </c>
      <c r="I48" s="127">
        <v>1.13210626530057</v>
      </c>
      <c r="J48" s="127">
        <v>41.72169811320957</v>
      </c>
      <c r="K48" s="127">
        <v>8.2594339622640387</v>
      </c>
      <c r="L48" s="127">
        <v>6.438679245282942</v>
      </c>
      <c r="M48" s="127">
        <v>3.3490566037735796</v>
      </c>
      <c r="N48" s="127">
        <v>14.249999999999696</v>
      </c>
      <c r="O48" s="127">
        <v>44.042452830190612</v>
      </c>
      <c r="P48" s="127">
        <v>0.40566037735849053</v>
      </c>
      <c r="Q48" s="127">
        <v>1.0707547169811364</v>
      </c>
      <c r="R48" s="127">
        <v>1.9292452830188815</v>
      </c>
      <c r="S48" s="127">
        <v>0.88679245283019237</v>
      </c>
      <c r="T48" s="127">
        <v>0.83490566037736191</v>
      </c>
      <c r="U48" s="127">
        <v>56.1179245283071</v>
      </c>
      <c r="V48" s="127">
        <v>21.306603773585245</v>
      </c>
      <c r="W48" s="127"/>
      <c r="X48" s="124" t="s">
        <v>164</v>
      </c>
      <c r="Y48" s="123" t="s">
        <v>608</v>
      </c>
      <c r="Z48" s="123" t="s">
        <v>608</v>
      </c>
      <c r="AA48" s="123" t="s">
        <v>608</v>
      </c>
      <c r="AB48" s="124" t="s">
        <v>164</v>
      </c>
      <c r="AC48" s="124" t="s">
        <v>164</v>
      </c>
      <c r="AD48" s="124" t="s">
        <v>164</v>
      </c>
      <c r="AE48" s="124" t="s">
        <v>164</v>
      </c>
      <c r="AF48" s="124" t="s">
        <v>164</v>
      </c>
      <c r="AG48" s="124" t="s">
        <v>164</v>
      </c>
    </row>
    <row r="49" spans="1:33" ht="18" x14ac:dyDescent="0.35">
      <c r="A49" s="124" t="s">
        <v>722</v>
      </c>
      <c r="B49" s="124" t="s">
        <v>721</v>
      </c>
      <c r="C49" s="124" t="s">
        <v>238</v>
      </c>
      <c r="D49" s="124" t="s">
        <v>150</v>
      </c>
      <c r="E49" s="124">
        <v>31537</v>
      </c>
      <c r="F49" s="124" t="s">
        <v>151</v>
      </c>
      <c r="G49" s="124" t="s">
        <v>142</v>
      </c>
      <c r="H49" s="124" t="s">
        <v>4</v>
      </c>
      <c r="I49" s="127">
        <v>23.235047846890001</v>
      </c>
      <c r="J49" s="127">
        <v>217.81132075472516</v>
      </c>
      <c r="K49" s="127">
        <v>34.844339622641527</v>
      </c>
      <c r="L49" s="127">
        <v>33.099056603773576</v>
      </c>
      <c r="M49" s="127">
        <v>28.254716981132091</v>
      </c>
      <c r="N49" s="127">
        <v>82.61792452830197</v>
      </c>
      <c r="O49" s="127">
        <v>231.39150943397053</v>
      </c>
      <c r="P49" s="127">
        <v>0</v>
      </c>
      <c r="Q49" s="127">
        <v>0</v>
      </c>
      <c r="R49" s="127">
        <v>5.1509433962264151</v>
      </c>
      <c r="S49" s="127">
        <v>7.8160377358490569</v>
      </c>
      <c r="T49" s="127">
        <v>9.5518867924528301</v>
      </c>
      <c r="U49" s="127">
        <v>291.4905660377338</v>
      </c>
      <c r="V49" s="127">
        <v>138.91037735849122</v>
      </c>
      <c r="W49" s="127">
        <v>544</v>
      </c>
      <c r="X49" s="124" t="s">
        <v>612</v>
      </c>
      <c r="Y49" s="123">
        <v>44959</v>
      </c>
      <c r="Z49" s="123" t="s">
        <v>611</v>
      </c>
      <c r="AA49" s="123" t="s">
        <v>243</v>
      </c>
      <c r="AB49" s="124" t="s">
        <v>609</v>
      </c>
      <c r="AC49" s="124" t="s">
        <v>146</v>
      </c>
      <c r="AD49" s="125" t="s">
        <v>720</v>
      </c>
      <c r="AE49" s="124" t="s">
        <v>609</v>
      </c>
      <c r="AF49" s="124" t="s">
        <v>146</v>
      </c>
      <c r="AG49" s="123">
        <v>44405</v>
      </c>
    </row>
    <row r="50" spans="1:33" ht="18" x14ac:dyDescent="0.35">
      <c r="A50" s="124" t="s">
        <v>368</v>
      </c>
      <c r="B50" s="124" t="s">
        <v>369</v>
      </c>
      <c r="C50" s="124" t="s">
        <v>370</v>
      </c>
      <c r="D50" s="124" t="s">
        <v>276</v>
      </c>
      <c r="E50" s="124">
        <v>56007</v>
      </c>
      <c r="F50" s="124" t="s">
        <v>277</v>
      </c>
      <c r="G50" s="124" t="s">
        <v>163</v>
      </c>
      <c r="H50" s="124" t="s">
        <v>4</v>
      </c>
      <c r="I50" s="127">
        <v>33.716666666666697</v>
      </c>
      <c r="J50" s="127">
        <v>0.14150943396226415</v>
      </c>
      <c r="K50" s="127">
        <v>5.6792452830188678</v>
      </c>
      <c r="L50" s="127">
        <v>15.400943396226415</v>
      </c>
      <c r="M50" s="127">
        <v>2.8537735849056607</v>
      </c>
      <c r="N50" s="127">
        <v>18.627358490566024</v>
      </c>
      <c r="O50" s="127">
        <v>5.4481132075471708</v>
      </c>
      <c r="P50" s="127">
        <v>0</v>
      </c>
      <c r="Q50" s="127">
        <v>0</v>
      </c>
      <c r="R50" s="127">
        <v>5.8443396226415079</v>
      </c>
      <c r="S50" s="127">
        <v>1.5094339622641511</v>
      </c>
      <c r="T50" s="127">
        <v>2.7405660377358503</v>
      </c>
      <c r="U50" s="127">
        <v>13.981132075471704</v>
      </c>
      <c r="V50" s="127">
        <v>21.731132075471685</v>
      </c>
      <c r="W50" s="127"/>
      <c r="X50" s="124" t="s">
        <v>612</v>
      </c>
      <c r="Y50" s="123">
        <v>44959</v>
      </c>
      <c r="Z50" s="123" t="s">
        <v>606</v>
      </c>
      <c r="AA50" s="123" t="s">
        <v>445</v>
      </c>
      <c r="AB50" s="124" t="s">
        <v>606</v>
      </c>
      <c r="AC50" s="124" t="s">
        <v>252</v>
      </c>
      <c r="AD50" s="125" t="s">
        <v>719</v>
      </c>
      <c r="AE50" s="124" t="s">
        <v>606</v>
      </c>
      <c r="AF50" s="124" t="s">
        <v>146</v>
      </c>
      <c r="AG50" s="123">
        <v>44302</v>
      </c>
    </row>
    <row r="51" spans="1:33" ht="18" x14ac:dyDescent="0.35">
      <c r="A51" s="124" t="s">
        <v>38</v>
      </c>
      <c r="B51" s="124" t="s">
        <v>374</v>
      </c>
      <c r="C51" s="124" t="s">
        <v>375</v>
      </c>
      <c r="D51" s="124" t="s">
        <v>306</v>
      </c>
      <c r="E51" s="124">
        <v>44024</v>
      </c>
      <c r="F51" s="124" t="s">
        <v>307</v>
      </c>
      <c r="G51" s="124" t="s">
        <v>204</v>
      </c>
      <c r="H51" s="124" t="s">
        <v>143</v>
      </c>
      <c r="I51" s="127">
        <v>73.121212121212096</v>
      </c>
      <c r="J51" s="127">
        <v>5.5566037735849045</v>
      </c>
      <c r="K51" s="127">
        <v>4.1603773584905666</v>
      </c>
      <c r="L51" s="127">
        <v>5.5283018867924536</v>
      </c>
      <c r="M51" s="127">
        <v>3.3632075471698113</v>
      </c>
      <c r="N51" s="127">
        <v>11.580188679245284</v>
      </c>
      <c r="O51" s="127">
        <v>5.4292452830188687</v>
      </c>
      <c r="P51" s="127">
        <v>0.22641509433962265</v>
      </c>
      <c r="Q51" s="127">
        <v>1.3726415094339623</v>
      </c>
      <c r="R51" s="127">
        <v>3.533018867924528</v>
      </c>
      <c r="S51" s="127">
        <v>1.7358490566037736</v>
      </c>
      <c r="T51" s="127">
        <v>1.8679245283018868</v>
      </c>
      <c r="U51" s="127">
        <v>11.471698113207548</v>
      </c>
      <c r="V51" s="127">
        <v>14.858490566037739</v>
      </c>
      <c r="W51" s="127"/>
      <c r="X51" s="124" t="s">
        <v>612</v>
      </c>
      <c r="Y51" s="123">
        <v>44959</v>
      </c>
      <c r="Z51" s="123" t="s">
        <v>659</v>
      </c>
      <c r="AA51" s="123" t="s">
        <v>662</v>
      </c>
      <c r="AB51" s="124" t="s">
        <v>242</v>
      </c>
      <c r="AC51" s="124" t="s">
        <v>252</v>
      </c>
      <c r="AD51" s="125" t="s">
        <v>718</v>
      </c>
      <c r="AE51" s="124" t="s">
        <v>242</v>
      </c>
      <c r="AF51" s="124" t="s">
        <v>252</v>
      </c>
      <c r="AG51" s="123">
        <v>44175</v>
      </c>
    </row>
    <row r="52" spans="1:33" ht="18" x14ac:dyDescent="0.35">
      <c r="A52" s="124" t="s">
        <v>717</v>
      </c>
      <c r="B52" s="124" t="s">
        <v>716</v>
      </c>
      <c r="C52" s="124" t="s">
        <v>715</v>
      </c>
      <c r="D52" s="124" t="s">
        <v>140</v>
      </c>
      <c r="E52" s="124">
        <v>93250</v>
      </c>
      <c r="F52" s="124" t="s">
        <v>268</v>
      </c>
      <c r="G52" s="124" t="s">
        <v>156</v>
      </c>
      <c r="H52" s="124" t="s">
        <v>143</v>
      </c>
      <c r="I52" s="127">
        <v>91.8363636363636</v>
      </c>
      <c r="J52" s="127">
        <v>0</v>
      </c>
      <c r="K52" s="127">
        <v>1.4245283018867927</v>
      </c>
      <c r="L52" s="127">
        <v>39.363207547169822</v>
      </c>
      <c r="M52" s="127">
        <v>105.2264150943397</v>
      </c>
      <c r="N52" s="127">
        <v>143.01415094339623</v>
      </c>
      <c r="O52" s="127">
        <v>3</v>
      </c>
      <c r="P52" s="127">
        <v>0</v>
      </c>
      <c r="Q52" s="127">
        <v>0</v>
      </c>
      <c r="R52" s="127">
        <v>91.46226415094344</v>
      </c>
      <c r="S52" s="127">
        <v>2.716981132075472</v>
      </c>
      <c r="T52" s="127">
        <v>1</v>
      </c>
      <c r="U52" s="127">
        <v>50.834905660377345</v>
      </c>
      <c r="V52" s="127">
        <v>122.69811320754725</v>
      </c>
      <c r="W52" s="127">
        <v>560</v>
      </c>
      <c r="X52" s="124" t="s">
        <v>612</v>
      </c>
      <c r="Y52" s="123">
        <v>44952</v>
      </c>
      <c r="Z52" s="123" t="s">
        <v>611</v>
      </c>
      <c r="AA52" s="123" t="s">
        <v>243</v>
      </c>
      <c r="AB52" s="124" t="s">
        <v>609</v>
      </c>
      <c r="AC52" s="124" t="s">
        <v>146</v>
      </c>
      <c r="AD52" s="125" t="s">
        <v>714</v>
      </c>
      <c r="AE52" s="124" t="s">
        <v>609</v>
      </c>
      <c r="AF52" s="124" t="s">
        <v>146</v>
      </c>
      <c r="AG52" s="123">
        <v>44272</v>
      </c>
    </row>
    <row r="53" spans="1:33" ht="18" x14ac:dyDescent="0.35">
      <c r="A53" s="124" t="s">
        <v>713</v>
      </c>
      <c r="B53" s="124" t="s">
        <v>712</v>
      </c>
      <c r="C53" s="124" t="s">
        <v>711</v>
      </c>
      <c r="D53" s="124" t="s">
        <v>319</v>
      </c>
      <c r="E53" s="124">
        <v>42754</v>
      </c>
      <c r="F53" s="124" t="s">
        <v>30</v>
      </c>
      <c r="G53" s="124" t="s">
        <v>204</v>
      </c>
      <c r="H53" s="124" t="s">
        <v>143</v>
      </c>
      <c r="I53" s="127">
        <v>1.7395833333333299</v>
      </c>
      <c r="J53" s="127">
        <v>0.13679245283018868</v>
      </c>
      <c r="K53" s="127">
        <v>0.11320754716981131</v>
      </c>
      <c r="L53" s="127">
        <v>0.31603773584905659</v>
      </c>
      <c r="M53" s="127">
        <v>0.31603773584905659</v>
      </c>
      <c r="N53" s="127">
        <v>0.65094339622641595</v>
      </c>
      <c r="O53" s="127">
        <v>0.22641509433962262</v>
      </c>
      <c r="P53" s="127">
        <v>0</v>
      </c>
      <c r="Q53" s="127">
        <v>4.7169811320754715E-3</v>
      </c>
      <c r="R53" s="127">
        <v>4.716981132075472E-2</v>
      </c>
      <c r="S53" s="127">
        <v>4.245283018867925E-2</v>
      </c>
      <c r="T53" s="127">
        <v>4.7169811320754715E-3</v>
      </c>
      <c r="U53" s="127">
        <v>0.78773584905660532</v>
      </c>
      <c r="V53" s="127">
        <v>0.68396226415094408</v>
      </c>
      <c r="W53" s="127"/>
      <c r="X53" s="124" t="s">
        <v>400</v>
      </c>
      <c r="Y53" s="123" t="s">
        <v>608</v>
      </c>
      <c r="Z53" s="123" t="s">
        <v>608</v>
      </c>
      <c r="AA53" s="123" t="s">
        <v>608</v>
      </c>
      <c r="AB53" s="124" t="s">
        <v>242</v>
      </c>
      <c r="AC53" s="124" t="s">
        <v>252</v>
      </c>
      <c r="AD53" s="125" t="s">
        <v>457</v>
      </c>
      <c r="AE53" s="124" t="s">
        <v>242</v>
      </c>
      <c r="AF53" s="124" t="s">
        <v>252</v>
      </c>
      <c r="AG53" s="123">
        <v>42983</v>
      </c>
    </row>
    <row r="54" spans="1:33" ht="18" x14ac:dyDescent="0.35">
      <c r="A54" s="124" t="s">
        <v>41</v>
      </c>
      <c r="B54" s="124" t="s">
        <v>413</v>
      </c>
      <c r="C54" s="124" t="s">
        <v>414</v>
      </c>
      <c r="D54" s="124" t="s">
        <v>415</v>
      </c>
      <c r="E54" s="124">
        <v>939</v>
      </c>
      <c r="F54" s="124" t="s">
        <v>25</v>
      </c>
      <c r="G54" s="124" t="s">
        <v>384</v>
      </c>
      <c r="H54" s="124" t="s">
        <v>143</v>
      </c>
      <c r="I54" s="127">
        <v>7.5671641791044797</v>
      </c>
      <c r="J54" s="127">
        <v>0.11792452830188679</v>
      </c>
      <c r="K54" s="127">
        <v>1.1650943396226416</v>
      </c>
      <c r="L54" s="127">
        <v>2.1509433962264168</v>
      </c>
      <c r="M54" s="127">
        <v>1.1509433962264153</v>
      </c>
      <c r="N54" s="127">
        <v>3.7830188679245307</v>
      </c>
      <c r="O54" s="127">
        <v>0.62735849056603787</v>
      </c>
      <c r="P54" s="127">
        <v>0.12264150943396226</v>
      </c>
      <c r="Q54" s="127">
        <v>5.1886792452830184E-2</v>
      </c>
      <c r="R54" s="127">
        <v>9.4339622641509441E-2</v>
      </c>
      <c r="S54" s="127">
        <v>2.8301886792452831E-2</v>
      </c>
      <c r="T54" s="127">
        <v>0</v>
      </c>
      <c r="U54" s="127">
        <v>4.4622641509433976</v>
      </c>
      <c r="V54" s="127">
        <v>4.2641509433962286</v>
      </c>
      <c r="W54" s="127"/>
      <c r="X54" s="124" t="s">
        <v>144</v>
      </c>
      <c r="Y54" s="123" t="s">
        <v>608</v>
      </c>
      <c r="Z54" s="123" t="s">
        <v>608</v>
      </c>
      <c r="AA54" s="123" t="s">
        <v>608</v>
      </c>
      <c r="AB54" s="124" t="s">
        <v>242</v>
      </c>
      <c r="AC54" s="126" t="s">
        <v>252</v>
      </c>
      <c r="AD54" s="125" t="s">
        <v>416</v>
      </c>
      <c r="AE54" s="124" t="s">
        <v>242</v>
      </c>
      <c r="AF54" s="124" t="s">
        <v>243</v>
      </c>
      <c r="AG54" s="123">
        <v>39241</v>
      </c>
    </row>
    <row r="55" spans="1:33" ht="18" x14ac:dyDescent="0.35">
      <c r="A55" s="124" t="s">
        <v>342</v>
      </c>
      <c r="B55" s="124" t="s">
        <v>343</v>
      </c>
      <c r="C55" s="124" t="s">
        <v>344</v>
      </c>
      <c r="D55" s="124" t="s">
        <v>345</v>
      </c>
      <c r="E55" s="124">
        <v>68801</v>
      </c>
      <c r="F55" s="124" t="s">
        <v>277</v>
      </c>
      <c r="G55" s="124" t="s">
        <v>163</v>
      </c>
      <c r="H55" s="124" t="s">
        <v>143</v>
      </c>
      <c r="I55" s="127">
        <v>44.234567901234598</v>
      </c>
      <c r="J55" s="127">
        <v>3.8726415094339628</v>
      </c>
      <c r="K55" s="127">
        <v>2.3396226415094339</v>
      </c>
      <c r="L55" s="127">
        <v>5.3301886792452837</v>
      </c>
      <c r="M55" s="127">
        <v>2.1556603773584904</v>
      </c>
      <c r="N55" s="127">
        <v>12.037735849056602</v>
      </c>
      <c r="O55" s="127">
        <v>1.0566037735849056</v>
      </c>
      <c r="P55" s="127">
        <v>0.55660377358490565</v>
      </c>
      <c r="Q55" s="127">
        <v>4.716981132075472E-2</v>
      </c>
      <c r="R55" s="127">
        <v>0.79716981132075471</v>
      </c>
      <c r="S55" s="127">
        <v>1.3867924528301887</v>
      </c>
      <c r="T55" s="127">
        <v>2.0047169811320757</v>
      </c>
      <c r="U55" s="127">
        <v>9.5094339622641506</v>
      </c>
      <c r="V55" s="127">
        <v>11.471698113207548</v>
      </c>
      <c r="W55" s="127"/>
      <c r="X55" s="124" t="s">
        <v>144</v>
      </c>
      <c r="Y55" s="123" t="s">
        <v>608</v>
      </c>
      <c r="Z55" s="123" t="s">
        <v>608</v>
      </c>
      <c r="AA55" s="123" t="s">
        <v>608</v>
      </c>
      <c r="AB55" s="124" t="s">
        <v>606</v>
      </c>
      <c r="AC55" s="124" t="s">
        <v>252</v>
      </c>
      <c r="AD55" s="125" t="s">
        <v>690</v>
      </c>
      <c r="AE55" s="124" t="s">
        <v>606</v>
      </c>
      <c r="AF55" s="124" t="s">
        <v>146</v>
      </c>
      <c r="AG55" s="123">
        <v>44434</v>
      </c>
    </row>
    <row r="56" spans="1:33" ht="18" x14ac:dyDescent="0.35">
      <c r="A56" s="124" t="s">
        <v>710</v>
      </c>
      <c r="B56" s="124" t="s">
        <v>709</v>
      </c>
      <c r="C56" s="124" t="s">
        <v>708</v>
      </c>
      <c r="D56" s="124" t="s">
        <v>173</v>
      </c>
      <c r="E56" s="124">
        <v>39520</v>
      </c>
      <c r="F56" s="124" t="s">
        <v>162</v>
      </c>
      <c r="G56" s="124" t="s">
        <v>163</v>
      </c>
      <c r="H56" s="124" t="s">
        <v>143</v>
      </c>
      <c r="I56" s="127">
        <v>2.1440860215053799</v>
      </c>
      <c r="J56" s="127">
        <v>1.4339622641509466</v>
      </c>
      <c r="K56" s="127">
        <v>1.5283018867924569</v>
      </c>
      <c r="L56" s="127">
        <v>1.3915094339622676</v>
      </c>
      <c r="M56" s="127">
        <v>0.38207547169811318</v>
      </c>
      <c r="N56" s="127">
        <v>1.9716981132075526</v>
      </c>
      <c r="O56" s="127">
        <v>2.4433962264150986</v>
      </c>
      <c r="P56" s="127">
        <v>4.7169811320754713E-2</v>
      </c>
      <c r="Q56" s="127">
        <v>0.27358490566037735</v>
      </c>
      <c r="R56" s="127">
        <v>3.7735849056603772E-2</v>
      </c>
      <c r="S56" s="127">
        <v>4.7169811320754715E-3</v>
      </c>
      <c r="T56" s="127">
        <v>0</v>
      </c>
      <c r="U56" s="127">
        <v>4.6933962264150928</v>
      </c>
      <c r="V56" s="127">
        <v>3.4245283018868009</v>
      </c>
      <c r="W56" s="127"/>
      <c r="X56" s="124" t="s">
        <v>400</v>
      </c>
      <c r="Y56" s="123" t="s">
        <v>608</v>
      </c>
      <c r="Z56" s="123" t="s">
        <v>608</v>
      </c>
      <c r="AA56" s="123" t="s">
        <v>608</v>
      </c>
      <c r="AB56" s="124" t="s">
        <v>606</v>
      </c>
      <c r="AC56" s="124" t="s">
        <v>619</v>
      </c>
      <c r="AD56" s="125" t="s">
        <v>707</v>
      </c>
      <c r="AE56" s="124" t="s">
        <v>164</v>
      </c>
      <c r="AF56" s="124" t="s">
        <v>164</v>
      </c>
      <c r="AG56" s="124" t="s">
        <v>164</v>
      </c>
    </row>
    <row r="57" spans="1:33" ht="18" x14ac:dyDescent="0.35">
      <c r="A57" s="124" t="s">
        <v>296</v>
      </c>
      <c r="B57" s="124" t="s">
        <v>297</v>
      </c>
      <c r="C57" s="124" t="s">
        <v>40</v>
      </c>
      <c r="D57" s="124" t="s">
        <v>298</v>
      </c>
      <c r="E57" s="124">
        <v>89015</v>
      </c>
      <c r="F57" s="124" t="s">
        <v>299</v>
      </c>
      <c r="G57" s="124" t="s">
        <v>204</v>
      </c>
      <c r="H57" s="124" t="s">
        <v>143</v>
      </c>
      <c r="I57" s="127">
        <v>30.710144927536199</v>
      </c>
      <c r="J57" s="127">
        <v>8.7028301886792452</v>
      </c>
      <c r="K57" s="127">
        <v>15.09433962264151</v>
      </c>
      <c r="L57" s="127">
        <v>27.679245283018876</v>
      </c>
      <c r="M57" s="127">
        <v>19.18396226415096</v>
      </c>
      <c r="N57" s="127">
        <v>48.783018867924476</v>
      </c>
      <c r="O57" s="127">
        <v>10.47641509433962</v>
      </c>
      <c r="P57" s="127">
        <v>8.9150943396226427</v>
      </c>
      <c r="Q57" s="127">
        <v>2.4858490566037736</v>
      </c>
      <c r="R57" s="127">
        <v>14.981132075471697</v>
      </c>
      <c r="S57" s="127">
        <v>13.080188679245284</v>
      </c>
      <c r="T57" s="127">
        <v>8.2216981132075482</v>
      </c>
      <c r="U57" s="127">
        <v>34.377358490566046</v>
      </c>
      <c r="V57" s="127">
        <v>55.481132075471677</v>
      </c>
      <c r="W57" s="127"/>
      <c r="X57" s="124" t="s">
        <v>144</v>
      </c>
      <c r="Y57" s="123" t="s">
        <v>608</v>
      </c>
      <c r="Z57" s="123" t="s">
        <v>608</v>
      </c>
      <c r="AA57" s="123" t="s">
        <v>608</v>
      </c>
      <c r="AB57" s="124" t="s">
        <v>242</v>
      </c>
      <c r="AC57" s="124" t="s">
        <v>252</v>
      </c>
      <c r="AD57" s="125" t="s">
        <v>624</v>
      </c>
      <c r="AE57" s="124" t="s">
        <v>242</v>
      </c>
      <c r="AF57" s="124" t="s">
        <v>252</v>
      </c>
      <c r="AG57" s="123">
        <v>44399</v>
      </c>
    </row>
    <row r="58" spans="1:33" ht="18" x14ac:dyDescent="0.35">
      <c r="A58" s="124" t="s">
        <v>380</v>
      </c>
      <c r="B58" s="124" t="s">
        <v>381</v>
      </c>
      <c r="C58" s="124" t="s">
        <v>382</v>
      </c>
      <c r="D58" s="124" t="s">
        <v>383</v>
      </c>
      <c r="E58" s="124">
        <v>96819</v>
      </c>
      <c r="F58" s="124" t="s">
        <v>268</v>
      </c>
      <c r="G58" s="124" t="s">
        <v>384</v>
      </c>
      <c r="H58" s="124" t="s">
        <v>143</v>
      </c>
      <c r="I58" s="127">
        <v>19.754716981132098</v>
      </c>
      <c r="J58" s="127">
        <v>1.2594339622641511</v>
      </c>
      <c r="K58" s="127">
        <v>4.7688679245283012</v>
      </c>
      <c r="L58" s="127">
        <v>1.0141509433962266</v>
      </c>
      <c r="M58" s="127">
        <v>1</v>
      </c>
      <c r="N58" s="127">
        <v>5.0518867924528275</v>
      </c>
      <c r="O58" s="127">
        <v>1.4905660377358492</v>
      </c>
      <c r="P58" s="127">
        <v>0.15094339622641509</v>
      </c>
      <c r="Q58" s="127">
        <v>1.3490566037735852</v>
      </c>
      <c r="R58" s="127">
        <v>4.0330188679245271</v>
      </c>
      <c r="S58" s="127">
        <v>0.71698113207547187</v>
      </c>
      <c r="T58" s="127">
        <v>6.6037735849056603E-2</v>
      </c>
      <c r="U58" s="127">
        <v>3.2264150943396226</v>
      </c>
      <c r="V58" s="127">
        <v>6.1509433962264133</v>
      </c>
      <c r="W58" s="127"/>
      <c r="X58" s="124" t="s">
        <v>164</v>
      </c>
      <c r="Y58" s="123" t="s">
        <v>608</v>
      </c>
      <c r="Z58" s="123" t="s">
        <v>608</v>
      </c>
      <c r="AA58" s="123" t="s">
        <v>608</v>
      </c>
      <c r="AB58" s="124" t="s">
        <v>164</v>
      </c>
      <c r="AC58" s="124" t="s">
        <v>164</v>
      </c>
      <c r="AD58" s="124" t="s">
        <v>164</v>
      </c>
      <c r="AE58" s="124" t="s">
        <v>164</v>
      </c>
      <c r="AF58" s="124" t="s">
        <v>164</v>
      </c>
      <c r="AG58" s="124" t="s">
        <v>164</v>
      </c>
    </row>
    <row r="59" spans="1:33" ht="18" x14ac:dyDescent="0.35">
      <c r="A59" s="124" t="s">
        <v>209</v>
      </c>
      <c r="B59" s="124" t="s">
        <v>210</v>
      </c>
      <c r="C59" s="124" t="s">
        <v>211</v>
      </c>
      <c r="D59" s="124" t="s">
        <v>154</v>
      </c>
      <c r="E59" s="124">
        <v>77032</v>
      </c>
      <c r="F59" s="124" t="s">
        <v>196</v>
      </c>
      <c r="G59" s="124" t="s">
        <v>156</v>
      </c>
      <c r="H59" s="124" t="s">
        <v>143</v>
      </c>
      <c r="I59" s="127">
        <v>32.576140736668499</v>
      </c>
      <c r="J59" s="127">
        <v>517.54716981132106</v>
      </c>
      <c r="K59" s="127">
        <v>9.1226415094339615</v>
      </c>
      <c r="L59" s="127">
        <v>0.48584905660377353</v>
      </c>
      <c r="M59" s="127">
        <v>0.10849056603773584</v>
      </c>
      <c r="N59" s="127">
        <v>1.9150943396226414</v>
      </c>
      <c r="O59" s="127">
        <v>433.20283018867582</v>
      </c>
      <c r="P59" s="127">
        <v>0.41509433962264147</v>
      </c>
      <c r="Q59" s="127">
        <v>91.731132075471592</v>
      </c>
      <c r="R59" s="127">
        <v>1.6745283018867925</v>
      </c>
      <c r="S59" s="127">
        <v>0.22169811320754718</v>
      </c>
      <c r="T59" s="127">
        <v>0</v>
      </c>
      <c r="U59" s="127">
        <v>525.36792452830025</v>
      </c>
      <c r="V59" s="127">
        <v>289.83962264150637</v>
      </c>
      <c r="W59" s="127">
        <v>750</v>
      </c>
      <c r="X59" s="124" t="s">
        <v>612</v>
      </c>
      <c r="Y59" s="123">
        <v>44960</v>
      </c>
      <c r="Z59" s="123" t="s">
        <v>611</v>
      </c>
      <c r="AA59" s="123" t="s">
        <v>243</v>
      </c>
      <c r="AB59" s="124" t="s">
        <v>609</v>
      </c>
      <c r="AC59" s="124" t="s">
        <v>146</v>
      </c>
      <c r="AD59" s="125" t="s">
        <v>706</v>
      </c>
      <c r="AE59" s="124" t="s">
        <v>609</v>
      </c>
      <c r="AF59" s="124" t="s">
        <v>146</v>
      </c>
      <c r="AG59" s="123">
        <v>44202</v>
      </c>
    </row>
    <row r="60" spans="1:33" ht="18" x14ac:dyDescent="0.35">
      <c r="A60" s="124" t="s">
        <v>258</v>
      </c>
      <c r="B60" s="124" t="s">
        <v>259</v>
      </c>
      <c r="C60" s="124" t="s">
        <v>260</v>
      </c>
      <c r="D60" s="124" t="s">
        <v>154</v>
      </c>
      <c r="E60" s="124">
        <v>77351</v>
      </c>
      <c r="F60" s="124" t="s">
        <v>196</v>
      </c>
      <c r="G60" s="124" t="s">
        <v>142</v>
      </c>
      <c r="H60" s="124" t="s">
        <v>4</v>
      </c>
      <c r="I60" s="127">
        <v>44.026853829722299</v>
      </c>
      <c r="J60" s="127">
        <v>593.68867924527842</v>
      </c>
      <c r="K60" s="127">
        <v>0.85377358490566047</v>
      </c>
      <c r="L60" s="127">
        <v>6.1320754716981132E-2</v>
      </c>
      <c r="M60" s="127">
        <v>0</v>
      </c>
      <c r="N60" s="127">
        <v>3.5613207547169816</v>
      </c>
      <c r="O60" s="127">
        <v>590.05660377358038</v>
      </c>
      <c r="P60" s="127">
        <v>0</v>
      </c>
      <c r="Q60" s="127">
        <v>0.98584905660377353</v>
      </c>
      <c r="R60" s="127">
        <v>0.49056603773584906</v>
      </c>
      <c r="S60" s="127">
        <v>0</v>
      </c>
      <c r="T60" s="127">
        <v>2.8113207547169816</v>
      </c>
      <c r="U60" s="127">
        <v>591.30188679244839</v>
      </c>
      <c r="V60" s="127">
        <v>213.5235849056597</v>
      </c>
      <c r="W60" s="127">
        <v>350</v>
      </c>
      <c r="X60" s="124" t="s">
        <v>144</v>
      </c>
      <c r="Y60" s="123" t="s">
        <v>608</v>
      </c>
      <c r="Z60" s="123" t="s">
        <v>608</v>
      </c>
      <c r="AA60" s="123" t="s">
        <v>608</v>
      </c>
      <c r="AB60" s="124" t="s">
        <v>606</v>
      </c>
      <c r="AC60" s="124" t="s">
        <v>252</v>
      </c>
      <c r="AD60" s="125" t="s">
        <v>706</v>
      </c>
      <c r="AE60" s="124" t="s">
        <v>606</v>
      </c>
      <c r="AF60" s="124" t="s">
        <v>252</v>
      </c>
      <c r="AG60" s="123">
        <v>44202</v>
      </c>
    </row>
    <row r="61" spans="1:33" ht="18" x14ac:dyDescent="0.35">
      <c r="A61" s="124" t="s">
        <v>225</v>
      </c>
      <c r="B61" s="124" t="s">
        <v>226</v>
      </c>
      <c r="C61" s="124" t="s">
        <v>227</v>
      </c>
      <c r="D61" s="124" t="s">
        <v>228</v>
      </c>
      <c r="E61" s="124">
        <v>23901</v>
      </c>
      <c r="F61" s="124" t="s">
        <v>229</v>
      </c>
      <c r="G61" s="124" t="s">
        <v>142</v>
      </c>
      <c r="H61" s="124" t="s">
        <v>4</v>
      </c>
      <c r="I61" s="127">
        <v>66.551724137931004</v>
      </c>
      <c r="J61" s="127">
        <v>1.8443396226415092</v>
      </c>
      <c r="K61" s="127">
        <v>1.6698113207547172</v>
      </c>
      <c r="L61" s="127">
        <v>9.3820754716981156</v>
      </c>
      <c r="M61" s="127">
        <v>12.915094339622639</v>
      </c>
      <c r="N61" s="127">
        <v>21.353773584905671</v>
      </c>
      <c r="O61" s="127">
        <v>4.4575471698113214</v>
      </c>
      <c r="P61" s="127">
        <v>0</v>
      </c>
      <c r="Q61" s="127">
        <v>0</v>
      </c>
      <c r="R61" s="127">
        <v>12.018867924528299</v>
      </c>
      <c r="S61" s="127">
        <v>2.4103773584905657</v>
      </c>
      <c r="T61" s="127">
        <v>2.0283018867924527</v>
      </c>
      <c r="U61" s="127">
        <v>9.3537735849056638</v>
      </c>
      <c r="V61" s="127">
        <v>17.905660377358494</v>
      </c>
      <c r="W61" s="127">
        <v>500</v>
      </c>
      <c r="X61" s="124" t="s">
        <v>144</v>
      </c>
      <c r="Y61" s="123" t="s">
        <v>608</v>
      </c>
      <c r="Z61" s="123" t="s">
        <v>608</v>
      </c>
      <c r="AA61" s="123" t="s">
        <v>608</v>
      </c>
      <c r="AB61" s="124" t="s">
        <v>609</v>
      </c>
      <c r="AC61" s="124" t="s">
        <v>146</v>
      </c>
      <c r="AD61" s="125" t="s">
        <v>632</v>
      </c>
      <c r="AE61" s="124" t="s">
        <v>609</v>
      </c>
      <c r="AF61" s="124" t="s">
        <v>146</v>
      </c>
      <c r="AG61" s="123">
        <v>44251</v>
      </c>
    </row>
    <row r="62" spans="1:33" ht="18" x14ac:dyDescent="0.35">
      <c r="A62" s="124" t="s">
        <v>217</v>
      </c>
      <c r="B62" s="124" t="s">
        <v>218</v>
      </c>
      <c r="C62" s="124" t="s">
        <v>219</v>
      </c>
      <c r="D62" s="124" t="s">
        <v>140</v>
      </c>
      <c r="E62" s="124">
        <v>92231</v>
      </c>
      <c r="F62" s="124" t="s">
        <v>177</v>
      </c>
      <c r="G62" s="124" t="s">
        <v>156</v>
      </c>
      <c r="H62" s="124" t="s">
        <v>143</v>
      </c>
      <c r="I62" s="127">
        <v>47.2858258492776</v>
      </c>
      <c r="J62" s="127">
        <v>492.63679245283021</v>
      </c>
      <c r="K62" s="127">
        <v>9.4245283018867898</v>
      </c>
      <c r="L62" s="127">
        <v>10.268867924528301</v>
      </c>
      <c r="M62" s="127">
        <v>17.396226415094347</v>
      </c>
      <c r="N62" s="127">
        <v>53.915094339622634</v>
      </c>
      <c r="O62" s="127">
        <v>475.79245283018878</v>
      </c>
      <c r="P62" s="127">
        <v>9.433962264150943E-3</v>
      </c>
      <c r="Q62" s="127">
        <v>9.433962264150943E-3</v>
      </c>
      <c r="R62" s="127">
        <v>30.202830188679254</v>
      </c>
      <c r="S62" s="127">
        <v>6.8867924528301883</v>
      </c>
      <c r="T62" s="127">
        <v>6.5047169811320762</v>
      </c>
      <c r="U62" s="127">
        <v>486.13207547169799</v>
      </c>
      <c r="V62" s="127">
        <v>287.51886792452694</v>
      </c>
      <c r="W62" s="127">
        <v>640</v>
      </c>
      <c r="X62" s="124" t="s">
        <v>612</v>
      </c>
      <c r="Y62" s="123">
        <v>44952</v>
      </c>
      <c r="Z62" s="123" t="s">
        <v>705</v>
      </c>
      <c r="AA62" s="123" t="s">
        <v>243</v>
      </c>
      <c r="AB62" s="124" t="s">
        <v>609</v>
      </c>
      <c r="AC62" s="124" t="s">
        <v>146</v>
      </c>
      <c r="AD62" s="125" t="s">
        <v>660</v>
      </c>
      <c r="AE62" s="124" t="s">
        <v>609</v>
      </c>
      <c r="AF62" s="124" t="s">
        <v>146</v>
      </c>
      <c r="AG62" s="123">
        <v>44209</v>
      </c>
    </row>
    <row r="63" spans="1:33" ht="18" x14ac:dyDescent="0.35">
      <c r="A63" s="124" t="s">
        <v>17</v>
      </c>
      <c r="B63" s="124" t="s">
        <v>200</v>
      </c>
      <c r="C63" s="124" t="s">
        <v>201</v>
      </c>
      <c r="D63" s="124" t="s">
        <v>161</v>
      </c>
      <c r="E63" s="124">
        <v>71251</v>
      </c>
      <c r="F63" s="124" t="s">
        <v>162</v>
      </c>
      <c r="G63" s="124" t="s">
        <v>142</v>
      </c>
      <c r="H63" s="124" t="s">
        <v>143</v>
      </c>
      <c r="I63" s="127">
        <v>43.8750336654996</v>
      </c>
      <c r="J63" s="127">
        <v>570.65566037735766</v>
      </c>
      <c r="K63" s="127">
        <v>5.4009433962264159</v>
      </c>
      <c r="L63" s="127">
        <v>1.5188679245283019</v>
      </c>
      <c r="M63" s="127">
        <v>2.3584905660377357E-2</v>
      </c>
      <c r="N63" s="127">
        <v>10.146226415094338</v>
      </c>
      <c r="O63" s="127">
        <v>567.41509433962187</v>
      </c>
      <c r="P63" s="127">
        <v>0</v>
      </c>
      <c r="Q63" s="127">
        <v>3.7735849056603772E-2</v>
      </c>
      <c r="R63" s="127">
        <v>1.0990566037735849</v>
      </c>
      <c r="S63" s="127">
        <v>1.0330188679245285</v>
      </c>
      <c r="T63" s="127">
        <v>3.7169811320754715</v>
      </c>
      <c r="U63" s="127">
        <v>571.74999999999898</v>
      </c>
      <c r="V63" s="127">
        <v>310.94339622641451</v>
      </c>
      <c r="W63" s="127">
        <v>500</v>
      </c>
      <c r="X63" s="124" t="s">
        <v>612</v>
      </c>
      <c r="Y63" s="123">
        <v>44910</v>
      </c>
      <c r="Z63" s="123" t="s">
        <v>625</v>
      </c>
      <c r="AA63" s="123" t="s">
        <v>243</v>
      </c>
      <c r="AB63" s="124" t="s">
        <v>609</v>
      </c>
      <c r="AC63" s="124" t="s">
        <v>146</v>
      </c>
      <c r="AD63" s="125" t="s">
        <v>704</v>
      </c>
      <c r="AE63" s="124" t="s">
        <v>609</v>
      </c>
      <c r="AF63" s="124" t="s">
        <v>146</v>
      </c>
      <c r="AG63" s="123">
        <v>44155</v>
      </c>
    </row>
    <row r="64" spans="1:33" ht="18" x14ac:dyDescent="0.35">
      <c r="A64" s="124" t="s">
        <v>36</v>
      </c>
      <c r="B64" s="124" t="s">
        <v>440</v>
      </c>
      <c r="C64" s="124" t="s">
        <v>441</v>
      </c>
      <c r="D64" s="124" t="s">
        <v>439</v>
      </c>
      <c r="E64" s="124">
        <v>83442</v>
      </c>
      <c r="F64" s="124" t="s">
        <v>299</v>
      </c>
      <c r="G64" s="124" t="s">
        <v>163</v>
      </c>
      <c r="H64" s="124" t="s">
        <v>143</v>
      </c>
      <c r="I64" s="127">
        <v>4.4382022471910103</v>
      </c>
      <c r="J64" s="127">
        <v>0.36792452830188677</v>
      </c>
      <c r="K64" s="127">
        <v>0.34433962264150941</v>
      </c>
      <c r="L64" s="127">
        <v>0.84433962264150964</v>
      </c>
      <c r="M64" s="127">
        <v>0.32547169811320753</v>
      </c>
      <c r="N64" s="127">
        <v>1.4528301886792458</v>
      </c>
      <c r="O64" s="127">
        <v>0.41981132075471694</v>
      </c>
      <c r="P64" s="127">
        <v>0</v>
      </c>
      <c r="Q64" s="127">
        <v>9.433962264150943E-3</v>
      </c>
      <c r="R64" s="127">
        <v>6.1320754716981132E-2</v>
      </c>
      <c r="S64" s="127">
        <v>4.7169811320754715E-3</v>
      </c>
      <c r="T64" s="127">
        <v>5.6603773584905662E-2</v>
      </c>
      <c r="U64" s="127">
        <v>1.7594339622641533</v>
      </c>
      <c r="V64" s="127">
        <v>1.3443396226415116</v>
      </c>
      <c r="W64" s="127"/>
      <c r="X64" s="124" t="s">
        <v>144</v>
      </c>
      <c r="Y64" s="123" t="s">
        <v>608</v>
      </c>
      <c r="Z64" s="123" t="s">
        <v>608</v>
      </c>
      <c r="AA64" s="123" t="s">
        <v>608</v>
      </c>
      <c r="AB64" s="124" t="s">
        <v>606</v>
      </c>
      <c r="AC64" s="124" t="s">
        <v>619</v>
      </c>
      <c r="AD64" s="125" t="s">
        <v>703</v>
      </c>
      <c r="AE64" s="124" t="s">
        <v>606</v>
      </c>
      <c r="AF64" s="124" t="s">
        <v>146</v>
      </c>
      <c r="AG64" s="123">
        <v>44515</v>
      </c>
    </row>
    <row r="65" spans="1:33" ht="18" x14ac:dyDescent="0.35">
      <c r="A65" s="124" t="s">
        <v>702</v>
      </c>
      <c r="B65" s="124" t="s">
        <v>701</v>
      </c>
      <c r="C65" s="124" t="s">
        <v>195</v>
      </c>
      <c r="D65" s="124" t="s">
        <v>154</v>
      </c>
      <c r="E65" s="124">
        <v>77301</v>
      </c>
      <c r="F65" s="124" t="s">
        <v>196</v>
      </c>
      <c r="G65" s="124" t="s">
        <v>163</v>
      </c>
      <c r="H65" s="124" t="s">
        <v>143</v>
      </c>
      <c r="I65" s="127">
        <v>35.894079555966698</v>
      </c>
      <c r="J65" s="127">
        <v>341.93867924528104</v>
      </c>
      <c r="K65" s="127">
        <v>41.160377358490521</v>
      </c>
      <c r="L65" s="127">
        <v>14.915094339622643</v>
      </c>
      <c r="M65" s="127">
        <v>11.415094339622637</v>
      </c>
      <c r="N65" s="127">
        <v>50.537735849056645</v>
      </c>
      <c r="O65" s="127">
        <v>358.87735849056344</v>
      </c>
      <c r="P65" s="127">
        <v>0</v>
      </c>
      <c r="Q65" s="127">
        <v>1.4150943396226415E-2</v>
      </c>
      <c r="R65" s="127">
        <v>21.948113207547159</v>
      </c>
      <c r="S65" s="127">
        <v>12.264150943396224</v>
      </c>
      <c r="T65" s="127">
        <v>14.273584905660377</v>
      </c>
      <c r="U65" s="127">
        <v>360.94339622641252</v>
      </c>
      <c r="V65" s="127">
        <v>281.22169811320657</v>
      </c>
      <c r="W65" s="127"/>
      <c r="X65" s="124" t="s">
        <v>612</v>
      </c>
      <c r="Y65" s="123">
        <v>44978</v>
      </c>
      <c r="Z65" s="123" t="s">
        <v>606</v>
      </c>
      <c r="AA65" s="123" t="s">
        <v>243</v>
      </c>
      <c r="AB65" s="124" t="s">
        <v>606</v>
      </c>
      <c r="AC65" s="124" t="s">
        <v>252</v>
      </c>
      <c r="AD65" s="125" t="s">
        <v>638</v>
      </c>
      <c r="AE65" s="124" t="s">
        <v>606</v>
      </c>
      <c r="AF65" s="124" t="s">
        <v>252</v>
      </c>
      <c r="AG65" s="123">
        <v>44183</v>
      </c>
    </row>
    <row r="66" spans="1:33" ht="24.75" customHeight="1" x14ac:dyDescent="0.35">
      <c r="A66" s="124" t="s">
        <v>365</v>
      </c>
      <c r="B66" s="124" t="s">
        <v>366</v>
      </c>
      <c r="C66" s="124" t="s">
        <v>367</v>
      </c>
      <c r="D66" s="124" t="s">
        <v>276</v>
      </c>
      <c r="E66" s="124">
        <v>56201</v>
      </c>
      <c r="F66" s="124" t="s">
        <v>277</v>
      </c>
      <c r="G66" s="124" t="s">
        <v>163</v>
      </c>
      <c r="H66" s="124" t="s">
        <v>143</v>
      </c>
      <c r="I66" s="127">
        <v>49.327380952380899</v>
      </c>
      <c r="J66" s="127">
        <v>4.4292452830188669</v>
      </c>
      <c r="K66" s="127">
        <v>10.773584905660377</v>
      </c>
      <c r="L66" s="127">
        <v>51.561320754716995</v>
      </c>
      <c r="M66" s="127">
        <v>12.679245283018865</v>
      </c>
      <c r="N66" s="127">
        <v>44.783018867924518</v>
      </c>
      <c r="O66" s="127">
        <v>22.386792452830193</v>
      </c>
      <c r="P66" s="127">
        <v>9.5943396226415114</v>
      </c>
      <c r="Q66" s="127">
        <v>2.6792452830188682</v>
      </c>
      <c r="R66" s="127">
        <v>21.60377358490566</v>
      </c>
      <c r="S66" s="127">
        <v>5.7452830188679238</v>
      </c>
      <c r="T66" s="127">
        <v>3.882075471698113</v>
      </c>
      <c r="U66" s="127">
        <v>48.212264150943426</v>
      </c>
      <c r="V66" s="127">
        <v>66.839622641509465</v>
      </c>
      <c r="W66" s="127"/>
      <c r="X66" s="124" t="s">
        <v>144</v>
      </c>
      <c r="Y66" s="123" t="s">
        <v>608</v>
      </c>
      <c r="Z66" s="123" t="s">
        <v>608</v>
      </c>
      <c r="AA66" s="123" t="s">
        <v>608</v>
      </c>
      <c r="AB66" s="124" t="s">
        <v>242</v>
      </c>
      <c r="AC66" s="124" t="s">
        <v>243</v>
      </c>
      <c r="AD66" s="125" t="s">
        <v>646</v>
      </c>
      <c r="AE66" s="124" t="s">
        <v>242</v>
      </c>
      <c r="AF66" s="124" t="s">
        <v>146</v>
      </c>
      <c r="AG66" s="123">
        <v>44378</v>
      </c>
    </row>
    <row r="67" spans="1:33" ht="15.75" customHeight="1" x14ac:dyDescent="0.35">
      <c r="A67" s="124" t="s">
        <v>700</v>
      </c>
      <c r="B67" s="124" t="s">
        <v>699</v>
      </c>
      <c r="C67" s="124" t="s">
        <v>305</v>
      </c>
      <c r="D67" s="124" t="s">
        <v>154</v>
      </c>
      <c r="E67" s="124">
        <v>78118</v>
      </c>
      <c r="F67" s="124" t="s">
        <v>155</v>
      </c>
      <c r="G67" s="124" t="s">
        <v>142</v>
      </c>
      <c r="H67" s="124" t="s">
        <v>143</v>
      </c>
      <c r="I67" s="127">
        <v>30.415996522495099</v>
      </c>
      <c r="J67" s="127">
        <v>641.10377358490393</v>
      </c>
      <c r="K67" s="127">
        <v>9.4905660377358547</v>
      </c>
      <c r="L67" s="127">
        <v>0.71226415094339623</v>
      </c>
      <c r="M67" s="127">
        <v>0</v>
      </c>
      <c r="N67" s="127">
        <v>3.6698113207547172</v>
      </c>
      <c r="O67" s="127">
        <v>647.63679245282856</v>
      </c>
      <c r="P67" s="127">
        <v>0</v>
      </c>
      <c r="Q67" s="127">
        <v>0</v>
      </c>
      <c r="R67" s="127">
        <v>0</v>
      </c>
      <c r="S67" s="127">
        <v>0.84433962264150941</v>
      </c>
      <c r="T67" s="127">
        <v>2.4764150943396226</v>
      </c>
      <c r="U67" s="127">
        <v>647.98584905660198</v>
      </c>
      <c r="V67" s="127">
        <v>171.07547169811383</v>
      </c>
      <c r="W67" s="127">
        <v>830</v>
      </c>
      <c r="X67" s="124" t="s">
        <v>144</v>
      </c>
      <c r="Y67" s="123" t="s">
        <v>608</v>
      </c>
      <c r="Z67" s="123" t="s">
        <v>608</v>
      </c>
      <c r="AA67" s="123" t="s">
        <v>608</v>
      </c>
      <c r="AB67" s="124" t="s">
        <v>633</v>
      </c>
      <c r="AC67" s="126" t="s">
        <v>146</v>
      </c>
      <c r="AD67" s="125" t="s">
        <v>698</v>
      </c>
      <c r="AE67" s="124" t="s">
        <v>633</v>
      </c>
      <c r="AF67" s="124" t="s">
        <v>146</v>
      </c>
      <c r="AG67" s="123">
        <v>44679</v>
      </c>
    </row>
    <row r="68" spans="1:33" ht="18" x14ac:dyDescent="0.35">
      <c r="A68" s="124" t="s">
        <v>333</v>
      </c>
      <c r="B68" s="124" t="s">
        <v>334</v>
      </c>
      <c r="C68" s="124" t="s">
        <v>335</v>
      </c>
      <c r="D68" s="124" t="s">
        <v>295</v>
      </c>
      <c r="E68" s="124">
        <v>74647</v>
      </c>
      <c r="F68" s="124" t="s">
        <v>30</v>
      </c>
      <c r="G68" s="124" t="s">
        <v>163</v>
      </c>
      <c r="H68" s="124" t="s">
        <v>143</v>
      </c>
      <c r="I68" s="127">
        <v>41.3766233766234</v>
      </c>
      <c r="J68" s="127">
        <v>25.235849056603758</v>
      </c>
      <c r="K68" s="127">
        <v>8.5566037735849072</v>
      </c>
      <c r="L68" s="127">
        <v>19.113207547169807</v>
      </c>
      <c r="M68" s="127">
        <v>8.7405660377358494</v>
      </c>
      <c r="N68" s="127">
        <v>30.919811320754732</v>
      </c>
      <c r="O68" s="127">
        <v>30.726415094339604</v>
      </c>
      <c r="P68" s="127">
        <v>0</v>
      </c>
      <c r="Q68" s="127">
        <v>0</v>
      </c>
      <c r="R68" s="127">
        <v>10.971698113207548</v>
      </c>
      <c r="S68" s="127">
        <v>4.2830188679245289</v>
      </c>
      <c r="T68" s="127">
        <v>6.1084905660377347</v>
      </c>
      <c r="U68" s="127">
        <v>40.283018867924511</v>
      </c>
      <c r="V68" s="127">
        <v>54.363207547169786</v>
      </c>
      <c r="W68" s="127"/>
      <c r="X68" s="124" t="s">
        <v>144</v>
      </c>
      <c r="Y68" s="123" t="s">
        <v>608</v>
      </c>
      <c r="Z68" s="123" t="s">
        <v>608</v>
      </c>
      <c r="AA68" s="123" t="s">
        <v>608</v>
      </c>
      <c r="AB68" s="124" t="s">
        <v>609</v>
      </c>
      <c r="AC68" s="126" t="s">
        <v>146</v>
      </c>
      <c r="AD68" s="125" t="s">
        <v>697</v>
      </c>
      <c r="AE68" s="124" t="s">
        <v>609</v>
      </c>
      <c r="AF68" s="124" t="s">
        <v>146</v>
      </c>
      <c r="AG68" s="123">
        <v>44510</v>
      </c>
    </row>
    <row r="69" spans="1:33" ht="18" x14ac:dyDescent="0.35">
      <c r="A69" s="124" t="s">
        <v>42</v>
      </c>
      <c r="B69" s="124" t="s">
        <v>449</v>
      </c>
      <c r="C69" s="124" t="s">
        <v>450</v>
      </c>
      <c r="D69" s="124" t="s">
        <v>451</v>
      </c>
      <c r="E69" s="124">
        <v>37918</v>
      </c>
      <c r="F69" s="124" t="s">
        <v>162</v>
      </c>
      <c r="G69" s="124" t="s">
        <v>204</v>
      </c>
      <c r="H69" s="124" t="s">
        <v>143</v>
      </c>
      <c r="I69" s="127">
        <v>1.99532710280374</v>
      </c>
      <c r="J69" s="127">
        <v>0.25471698113207547</v>
      </c>
      <c r="K69" s="127">
        <v>0.64622641509433998</v>
      </c>
      <c r="L69" s="127">
        <v>0.64622641509433998</v>
      </c>
      <c r="M69" s="127">
        <v>0.46698113207547165</v>
      </c>
      <c r="N69" s="127">
        <v>1.5047169811320791</v>
      </c>
      <c r="O69" s="127">
        <v>0.46698113207547165</v>
      </c>
      <c r="P69" s="127">
        <v>4.7169811320754715E-3</v>
      </c>
      <c r="Q69" s="127">
        <v>3.7735849056603772E-2</v>
      </c>
      <c r="R69" s="127">
        <v>9.433962264150943E-3</v>
      </c>
      <c r="S69" s="127">
        <v>0</v>
      </c>
      <c r="T69" s="127">
        <v>1.4150943396226415E-2</v>
      </c>
      <c r="U69" s="127">
        <v>1.9905660377358534</v>
      </c>
      <c r="V69" s="127">
        <v>1.7405660377358523</v>
      </c>
      <c r="W69" s="127"/>
      <c r="X69" s="124" t="s">
        <v>400</v>
      </c>
      <c r="Y69" s="123" t="s">
        <v>608</v>
      </c>
      <c r="Z69" s="123" t="s">
        <v>608</v>
      </c>
      <c r="AA69" s="123" t="s">
        <v>608</v>
      </c>
      <c r="AB69" s="124" t="s">
        <v>606</v>
      </c>
      <c r="AC69" s="126" t="s">
        <v>146</v>
      </c>
      <c r="AD69" s="125" t="s">
        <v>696</v>
      </c>
      <c r="AE69" s="124" t="s">
        <v>606</v>
      </c>
      <c r="AF69" s="124" t="s">
        <v>619</v>
      </c>
      <c r="AG69" s="123">
        <v>44537</v>
      </c>
    </row>
    <row r="70" spans="1:33" ht="18" x14ac:dyDescent="0.35">
      <c r="A70" s="124" t="s">
        <v>230</v>
      </c>
      <c r="B70" s="124" t="s">
        <v>231</v>
      </c>
      <c r="C70" s="124" t="s">
        <v>232</v>
      </c>
      <c r="D70" s="124" t="s">
        <v>233</v>
      </c>
      <c r="E70" s="124">
        <v>33194</v>
      </c>
      <c r="F70" s="124" t="s">
        <v>25</v>
      </c>
      <c r="G70" s="124" t="s">
        <v>187</v>
      </c>
      <c r="H70" s="124" t="s">
        <v>4</v>
      </c>
      <c r="I70" s="127">
        <v>45.8334117647059</v>
      </c>
      <c r="J70" s="127">
        <v>24.858490566037723</v>
      </c>
      <c r="K70" s="127">
        <v>1.2028301886792454</v>
      </c>
      <c r="L70" s="127">
        <v>190.7783018867928</v>
      </c>
      <c r="M70" s="127">
        <v>255.1556603773588</v>
      </c>
      <c r="N70" s="127">
        <v>333.58018867924574</v>
      </c>
      <c r="O70" s="127">
        <v>137.91509433962329</v>
      </c>
      <c r="P70" s="127">
        <v>0.49528301886792453</v>
      </c>
      <c r="Q70" s="127">
        <v>4.7169811320754715E-3</v>
      </c>
      <c r="R70" s="127">
        <v>119.28301886792455</v>
      </c>
      <c r="S70" s="127">
        <v>22.561320754716981</v>
      </c>
      <c r="T70" s="127">
        <v>18.882075471698116</v>
      </c>
      <c r="U70" s="127">
        <v>311.26886792452842</v>
      </c>
      <c r="V70" s="127">
        <v>368.78301886792462</v>
      </c>
      <c r="W70" s="127">
        <v>450</v>
      </c>
      <c r="X70" s="124" t="s">
        <v>144</v>
      </c>
      <c r="Y70" s="123" t="s">
        <v>608</v>
      </c>
      <c r="Z70" s="123" t="s">
        <v>608</v>
      </c>
      <c r="AA70" s="123" t="s">
        <v>608</v>
      </c>
      <c r="AB70" s="124" t="s">
        <v>609</v>
      </c>
      <c r="AC70" s="124" t="s">
        <v>146</v>
      </c>
      <c r="AD70" s="125" t="s">
        <v>695</v>
      </c>
      <c r="AE70" s="124" t="s">
        <v>609</v>
      </c>
      <c r="AF70" s="124" t="s">
        <v>146</v>
      </c>
      <c r="AG70" s="123">
        <v>44419</v>
      </c>
    </row>
    <row r="71" spans="1:33" ht="18" x14ac:dyDescent="0.35">
      <c r="A71" s="124" t="s">
        <v>14</v>
      </c>
      <c r="B71" s="124" t="s">
        <v>292</v>
      </c>
      <c r="C71" s="124" t="s">
        <v>254</v>
      </c>
      <c r="D71" s="124" t="s">
        <v>154</v>
      </c>
      <c r="E71" s="124">
        <v>78041</v>
      </c>
      <c r="F71" s="124" t="s">
        <v>617</v>
      </c>
      <c r="G71" s="124" t="s">
        <v>142</v>
      </c>
      <c r="H71" s="124" t="s">
        <v>143</v>
      </c>
      <c r="I71" s="127">
        <v>33.795952782462102</v>
      </c>
      <c r="J71" s="127">
        <v>160.6179245283009</v>
      </c>
      <c r="K71" s="127">
        <v>6.5330188679245254</v>
      </c>
      <c r="L71" s="127">
        <v>9.7499999999999964</v>
      </c>
      <c r="M71" s="127">
        <v>28.537735849056634</v>
      </c>
      <c r="N71" s="127">
        <v>9.2877358490565971</v>
      </c>
      <c r="O71" s="127">
        <v>80.999999999999744</v>
      </c>
      <c r="P71" s="127">
        <v>14.47169811320755</v>
      </c>
      <c r="Q71" s="127">
        <v>100.67924528301877</v>
      </c>
      <c r="R71" s="127">
        <v>10.22641509433962</v>
      </c>
      <c r="S71" s="127">
        <v>5.6179245283018853</v>
      </c>
      <c r="T71" s="127">
        <v>4.1415094339622636</v>
      </c>
      <c r="U71" s="127">
        <v>185.45283018867838</v>
      </c>
      <c r="V71" s="127">
        <v>95.83962264150928</v>
      </c>
      <c r="W71" s="127"/>
      <c r="X71" s="124" t="s">
        <v>144</v>
      </c>
      <c r="Y71" s="123" t="s">
        <v>608</v>
      </c>
      <c r="Z71" s="123" t="s">
        <v>608</v>
      </c>
      <c r="AA71" s="123" t="s">
        <v>608</v>
      </c>
      <c r="AB71" s="124" t="s">
        <v>606</v>
      </c>
      <c r="AC71" s="124" t="s">
        <v>252</v>
      </c>
      <c r="AD71" s="125" t="s">
        <v>694</v>
      </c>
      <c r="AE71" s="124" t="s">
        <v>606</v>
      </c>
      <c r="AF71" s="124" t="s">
        <v>252</v>
      </c>
      <c r="AG71" s="123">
        <v>44343</v>
      </c>
    </row>
    <row r="72" spans="1:33" ht="18" x14ac:dyDescent="0.35">
      <c r="A72" s="124" t="s">
        <v>458</v>
      </c>
      <c r="B72" s="124" t="s">
        <v>459</v>
      </c>
      <c r="C72" s="124" t="s">
        <v>456</v>
      </c>
      <c r="D72" s="124" t="s">
        <v>405</v>
      </c>
      <c r="E72" s="124">
        <v>29072</v>
      </c>
      <c r="F72" s="124" t="s">
        <v>151</v>
      </c>
      <c r="G72" s="124" t="s">
        <v>204</v>
      </c>
      <c r="H72" s="124" t="s">
        <v>143</v>
      </c>
      <c r="I72" s="127">
        <v>1.3112582781457001</v>
      </c>
      <c r="J72" s="127">
        <v>0.32547169811320753</v>
      </c>
      <c r="K72" s="127">
        <v>0.93867924528302071</v>
      </c>
      <c r="L72" s="127">
        <v>0.48113207547169806</v>
      </c>
      <c r="M72" s="127">
        <v>0.13207547169811321</v>
      </c>
      <c r="N72" s="127">
        <v>1.2641509433962312</v>
      </c>
      <c r="O72" s="127">
        <v>0.58962264150943466</v>
      </c>
      <c r="P72" s="127">
        <v>4.7169811320754715E-3</v>
      </c>
      <c r="Q72" s="127">
        <v>1.8867924528301886E-2</v>
      </c>
      <c r="R72" s="127">
        <v>4.7169811320754715E-3</v>
      </c>
      <c r="S72" s="127">
        <v>9.433962264150943E-3</v>
      </c>
      <c r="T72" s="127">
        <v>4.7169811320754715E-3</v>
      </c>
      <c r="U72" s="127">
        <v>1.8584905660377444</v>
      </c>
      <c r="V72" s="127">
        <v>1.4292452830188727</v>
      </c>
      <c r="W72" s="127"/>
      <c r="X72" s="124" t="s">
        <v>612</v>
      </c>
      <c r="Y72" s="123">
        <v>44966</v>
      </c>
      <c r="Z72" s="123" t="s">
        <v>659</v>
      </c>
      <c r="AA72" s="123" t="s">
        <v>658</v>
      </c>
      <c r="AB72" s="124" t="s">
        <v>606</v>
      </c>
      <c r="AC72" s="124" t="s">
        <v>619</v>
      </c>
      <c r="AD72" s="125" t="s">
        <v>693</v>
      </c>
      <c r="AE72" s="124" t="s">
        <v>242</v>
      </c>
      <c r="AF72" s="124" t="s">
        <v>252</v>
      </c>
      <c r="AG72" s="123">
        <v>42993</v>
      </c>
    </row>
    <row r="73" spans="1:33" ht="18" x14ac:dyDescent="0.35">
      <c r="A73" s="124" t="s">
        <v>428</v>
      </c>
      <c r="B73" s="124" t="s">
        <v>429</v>
      </c>
      <c r="C73" s="124" t="s">
        <v>430</v>
      </c>
      <c r="D73" s="124" t="s">
        <v>356</v>
      </c>
      <c r="E73" s="124">
        <v>52401</v>
      </c>
      <c r="F73" s="124" t="s">
        <v>277</v>
      </c>
      <c r="G73" s="124" t="s">
        <v>204</v>
      </c>
      <c r="H73" s="124" t="s">
        <v>143</v>
      </c>
      <c r="I73" s="127">
        <v>33.1142857142857</v>
      </c>
      <c r="J73" s="127">
        <v>1.4056603773584908</v>
      </c>
      <c r="K73" s="127">
        <v>4.9716981132075491</v>
      </c>
      <c r="L73" s="127">
        <v>4.2594339622641515</v>
      </c>
      <c r="M73" s="127">
        <v>3.5660377358490565</v>
      </c>
      <c r="N73" s="127">
        <v>11.981132075471699</v>
      </c>
      <c r="O73" s="127">
        <v>1.7358490566037739</v>
      </c>
      <c r="P73" s="127">
        <v>0.48584905660377359</v>
      </c>
      <c r="Q73" s="127">
        <v>0</v>
      </c>
      <c r="R73" s="127">
        <v>3.7122641509433962</v>
      </c>
      <c r="S73" s="127">
        <v>0.30188679245283023</v>
      </c>
      <c r="T73" s="127">
        <v>0.84433962264150941</v>
      </c>
      <c r="U73" s="127">
        <v>9.3443396226415079</v>
      </c>
      <c r="V73" s="127">
        <v>13.306603773584905</v>
      </c>
      <c r="W73" s="127"/>
      <c r="X73" s="124" t="s">
        <v>400</v>
      </c>
      <c r="Y73" s="123" t="s">
        <v>608</v>
      </c>
      <c r="Z73" s="123" t="s">
        <v>608</v>
      </c>
      <c r="AA73" s="123" t="s">
        <v>608</v>
      </c>
      <c r="AB73" s="124" t="s">
        <v>606</v>
      </c>
      <c r="AC73" s="124" t="s">
        <v>619</v>
      </c>
      <c r="AD73" s="125" t="s">
        <v>692</v>
      </c>
      <c r="AE73" s="124" t="s">
        <v>242</v>
      </c>
      <c r="AF73" s="124" t="s">
        <v>252</v>
      </c>
      <c r="AG73" s="123">
        <v>43636</v>
      </c>
    </row>
    <row r="74" spans="1:33" ht="18" x14ac:dyDescent="0.35">
      <c r="A74" s="124" t="s">
        <v>442</v>
      </c>
      <c r="B74" s="124" t="s">
        <v>443</v>
      </c>
      <c r="C74" s="124" t="s">
        <v>444</v>
      </c>
      <c r="D74" s="124" t="s">
        <v>173</v>
      </c>
      <c r="E74" s="124">
        <v>39046</v>
      </c>
      <c r="F74" s="124" t="s">
        <v>162</v>
      </c>
      <c r="G74" s="124" t="s">
        <v>204</v>
      </c>
      <c r="H74" s="124" t="s">
        <v>143</v>
      </c>
      <c r="I74" s="127">
        <v>2.48701298701299</v>
      </c>
      <c r="J74" s="127">
        <v>0.16037735849056603</v>
      </c>
      <c r="K74" s="127">
        <v>0.92452830188679336</v>
      </c>
      <c r="L74" s="127">
        <v>1.6320754716981154</v>
      </c>
      <c r="M74" s="127">
        <v>0.93396226415094441</v>
      </c>
      <c r="N74" s="127">
        <v>2.9764150943396257</v>
      </c>
      <c r="O74" s="127">
        <v>0.6509433962264155</v>
      </c>
      <c r="P74" s="127">
        <v>1.4150943396226415E-2</v>
      </c>
      <c r="Q74" s="127">
        <v>9.433962264150943E-3</v>
      </c>
      <c r="R74" s="127">
        <v>3.7735849056603772E-2</v>
      </c>
      <c r="S74" s="127">
        <v>4.245283018867925E-2</v>
      </c>
      <c r="T74" s="127">
        <v>3.3018867924528301E-2</v>
      </c>
      <c r="U74" s="127">
        <v>3.5377358490566082</v>
      </c>
      <c r="V74" s="127">
        <v>3.3018867924528355</v>
      </c>
      <c r="W74" s="127"/>
      <c r="X74" s="124" t="s">
        <v>400</v>
      </c>
      <c r="Y74" s="123" t="s">
        <v>608</v>
      </c>
      <c r="Z74" s="123" t="s">
        <v>608</v>
      </c>
      <c r="AA74" s="123" t="s">
        <v>608</v>
      </c>
      <c r="AB74" s="124" t="s">
        <v>606</v>
      </c>
      <c r="AC74" s="126" t="s">
        <v>146</v>
      </c>
      <c r="AD74" s="125" t="s">
        <v>691</v>
      </c>
      <c r="AE74" s="124" t="s">
        <v>606</v>
      </c>
      <c r="AF74" s="124" t="s">
        <v>619</v>
      </c>
      <c r="AG74" s="123">
        <v>44580</v>
      </c>
    </row>
    <row r="75" spans="1:33" ht="18" x14ac:dyDescent="0.35">
      <c r="A75" s="124" t="s">
        <v>43</v>
      </c>
      <c r="B75" s="124" t="s">
        <v>266</v>
      </c>
      <c r="C75" s="124" t="s">
        <v>267</v>
      </c>
      <c r="D75" s="124" t="s">
        <v>140</v>
      </c>
      <c r="E75" s="124">
        <v>93301</v>
      </c>
      <c r="F75" s="124" t="s">
        <v>268</v>
      </c>
      <c r="G75" s="124" t="s">
        <v>156</v>
      </c>
      <c r="H75" s="124" t="s">
        <v>143</v>
      </c>
      <c r="I75" s="127">
        <v>140.05194805194799</v>
      </c>
      <c r="J75" s="127">
        <v>0</v>
      </c>
      <c r="K75" s="127">
        <v>0.32547169811320753</v>
      </c>
      <c r="L75" s="127">
        <v>12.268867924528303</v>
      </c>
      <c r="M75" s="127">
        <v>34.754716981132084</v>
      </c>
      <c r="N75" s="127">
        <v>47.349056603773604</v>
      </c>
      <c r="O75" s="127">
        <v>0</v>
      </c>
      <c r="P75" s="127">
        <v>0</v>
      </c>
      <c r="Q75" s="127">
        <v>0</v>
      </c>
      <c r="R75" s="127">
        <v>26.646226415094343</v>
      </c>
      <c r="S75" s="127">
        <v>0</v>
      </c>
      <c r="T75" s="127">
        <v>0.67452830188679247</v>
      </c>
      <c r="U75" s="127">
        <v>20.028301886792452</v>
      </c>
      <c r="V75" s="127">
        <v>44.542452830188694</v>
      </c>
      <c r="W75" s="127">
        <v>320</v>
      </c>
      <c r="X75" s="124" t="s">
        <v>612</v>
      </c>
      <c r="Y75" s="123">
        <v>44969</v>
      </c>
      <c r="Z75" s="123" t="s">
        <v>611</v>
      </c>
      <c r="AA75" s="123" t="s">
        <v>445</v>
      </c>
      <c r="AB75" s="124" t="s">
        <v>609</v>
      </c>
      <c r="AC75" s="124" t="s">
        <v>146</v>
      </c>
      <c r="AD75" s="125" t="s">
        <v>690</v>
      </c>
      <c r="AE75" s="124" t="s">
        <v>609</v>
      </c>
      <c r="AF75" s="124" t="s">
        <v>146</v>
      </c>
      <c r="AG75" s="123">
        <v>44371</v>
      </c>
    </row>
    <row r="76" spans="1:33" ht="18" x14ac:dyDescent="0.35">
      <c r="A76" s="124" t="s">
        <v>436</v>
      </c>
      <c r="B76" s="124" t="s">
        <v>437</v>
      </c>
      <c r="C76" s="124" t="s">
        <v>438</v>
      </c>
      <c r="D76" s="124" t="s">
        <v>439</v>
      </c>
      <c r="E76" s="124">
        <v>83318</v>
      </c>
      <c r="F76" s="124" t="s">
        <v>299</v>
      </c>
      <c r="G76" s="124" t="s">
        <v>163</v>
      </c>
      <c r="H76" s="124" t="s">
        <v>143</v>
      </c>
      <c r="I76" s="127">
        <v>2.6388888888888902</v>
      </c>
      <c r="J76" s="127">
        <v>0.13207547169811321</v>
      </c>
      <c r="K76" s="127">
        <v>0.56132075471698106</v>
      </c>
      <c r="L76" s="127">
        <v>0.74528301886792492</v>
      </c>
      <c r="M76" s="127">
        <v>0.37735849056603771</v>
      </c>
      <c r="N76" s="127">
        <v>1.6745283018867965</v>
      </c>
      <c r="O76" s="127">
        <v>0.12264150943396225</v>
      </c>
      <c r="P76" s="127">
        <v>1.8867924528301886E-2</v>
      </c>
      <c r="Q76" s="127">
        <v>0</v>
      </c>
      <c r="R76" s="127">
        <v>2.8301886792452831E-2</v>
      </c>
      <c r="S76" s="127">
        <v>1.4150943396226415E-2</v>
      </c>
      <c r="T76" s="127">
        <v>4.716981132075472E-2</v>
      </c>
      <c r="U76" s="127">
        <v>1.7264150943396277</v>
      </c>
      <c r="V76" s="127">
        <v>1.6084905660377409</v>
      </c>
      <c r="W76" s="127"/>
      <c r="X76" s="124" t="s">
        <v>400</v>
      </c>
      <c r="Y76" s="123" t="s">
        <v>608</v>
      </c>
      <c r="Z76" s="123" t="s">
        <v>608</v>
      </c>
      <c r="AA76" s="123" t="s">
        <v>608</v>
      </c>
      <c r="AB76" s="124" t="s">
        <v>606</v>
      </c>
      <c r="AC76" s="124" t="s">
        <v>619</v>
      </c>
      <c r="AD76" s="125" t="s">
        <v>689</v>
      </c>
      <c r="AE76" s="124" t="s">
        <v>242</v>
      </c>
      <c r="AF76" s="124" t="s">
        <v>252</v>
      </c>
      <c r="AG76" s="123">
        <v>43360</v>
      </c>
    </row>
    <row r="77" spans="1:33" ht="18" x14ac:dyDescent="0.35">
      <c r="A77" s="124" t="s">
        <v>193</v>
      </c>
      <c r="B77" s="124" t="s">
        <v>194</v>
      </c>
      <c r="C77" s="124" t="s">
        <v>195</v>
      </c>
      <c r="D77" s="124" t="s">
        <v>154</v>
      </c>
      <c r="E77" s="124">
        <v>77301</v>
      </c>
      <c r="F77" s="124" t="s">
        <v>196</v>
      </c>
      <c r="G77" s="124" t="s">
        <v>156</v>
      </c>
      <c r="H77" s="124" t="s">
        <v>143</v>
      </c>
      <c r="I77" s="127">
        <v>31.837118117954599</v>
      </c>
      <c r="J77" s="127">
        <v>117.97169811320771</v>
      </c>
      <c r="K77" s="127">
        <v>484.44339622641496</v>
      </c>
      <c r="L77" s="127">
        <v>228.14150943396257</v>
      </c>
      <c r="M77" s="127">
        <v>172.89622641509501</v>
      </c>
      <c r="N77" s="127">
        <v>563.88679245282719</v>
      </c>
      <c r="O77" s="127">
        <v>350.7500000000004</v>
      </c>
      <c r="P77" s="127">
        <v>31.264150943396224</v>
      </c>
      <c r="Q77" s="127">
        <v>57.551886792452862</v>
      </c>
      <c r="R77" s="127">
        <v>260.23584905660607</v>
      </c>
      <c r="S77" s="127">
        <v>132.33018867924542</v>
      </c>
      <c r="T77" s="127">
        <v>133.13207547169816</v>
      </c>
      <c r="U77" s="127">
        <v>477.75471698113097</v>
      </c>
      <c r="V77" s="127">
        <v>683.86320754716496</v>
      </c>
      <c r="W77" s="127">
        <v>750</v>
      </c>
      <c r="X77" s="124" t="s">
        <v>612</v>
      </c>
      <c r="Y77" s="123">
        <v>44896</v>
      </c>
      <c r="Z77" s="123" t="s">
        <v>611</v>
      </c>
      <c r="AA77" s="123" t="s">
        <v>445</v>
      </c>
      <c r="AB77" s="124" t="s">
        <v>609</v>
      </c>
      <c r="AC77" s="124" t="s">
        <v>146</v>
      </c>
      <c r="AD77" s="125" t="s">
        <v>688</v>
      </c>
      <c r="AE77" s="124" t="s">
        <v>609</v>
      </c>
      <c r="AF77" s="124" t="s">
        <v>146</v>
      </c>
      <c r="AG77" s="123">
        <v>44181</v>
      </c>
    </row>
    <row r="78" spans="1:33" ht="18" x14ac:dyDescent="0.35">
      <c r="A78" s="124" t="s">
        <v>687</v>
      </c>
      <c r="B78" s="124" t="s">
        <v>686</v>
      </c>
      <c r="C78" s="124" t="s">
        <v>685</v>
      </c>
      <c r="D78" s="124" t="s">
        <v>244</v>
      </c>
      <c r="E78" s="124">
        <v>16866</v>
      </c>
      <c r="F78" s="124" t="s">
        <v>245</v>
      </c>
      <c r="G78" s="124" t="s">
        <v>142</v>
      </c>
      <c r="H78" s="124" t="s">
        <v>143</v>
      </c>
      <c r="I78" s="127">
        <v>79.407649253731407</v>
      </c>
      <c r="J78" s="127">
        <v>84.127358490566166</v>
      </c>
      <c r="K78" s="127">
        <v>59.014150943396196</v>
      </c>
      <c r="L78" s="127">
        <v>375.80188679245293</v>
      </c>
      <c r="M78" s="127">
        <v>368.14622641509493</v>
      </c>
      <c r="N78" s="127">
        <v>561.16981132075296</v>
      </c>
      <c r="O78" s="127">
        <v>299.27358490566002</v>
      </c>
      <c r="P78" s="127">
        <v>14.070754716981137</v>
      </c>
      <c r="Q78" s="127">
        <v>12.575471698113207</v>
      </c>
      <c r="R78" s="127">
        <v>208.61792452830184</v>
      </c>
      <c r="S78" s="127">
        <v>53.55660377358496</v>
      </c>
      <c r="T78" s="127">
        <v>45.636792452830178</v>
      </c>
      <c r="U78" s="127">
        <v>579.27830188679093</v>
      </c>
      <c r="V78" s="127">
        <v>653.86792452830014</v>
      </c>
      <c r="W78" s="127">
        <v>800</v>
      </c>
      <c r="X78" s="124" t="s">
        <v>144</v>
      </c>
      <c r="Y78" s="123" t="s">
        <v>608</v>
      </c>
      <c r="Z78" s="123" t="s">
        <v>608</v>
      </c>
      <c r="AA78" s="123" t="s">
        <v>608</v>
      </c>
      <c r="AB78" s="124" t="s">
        <v>609</v>
      </c>
      <c r="AC78" s="124" t="s">
        <v>146</v>
      </c>
      <c r="AD78" s="125" t="s">
        <v>684</v>
      </c>
      <c r="AE78" s="124" t="s">
        <v>609</v>
      </c>
      <c r="AF78" s="124" t="s">
        <v>146</v>
      </c>
      <c r="AG78" s="123">
        <v>44392</v>
      </c>
    </row>
    <row r="79" spans="1:33" ht="18" x14ac:dyDescent="0.35">
      <c r="A79" s="124" t="s">
        <v>27</v>
      </c>
      <c r="B79" s="124" t="s">
        <v>303</v>
      </c>
      <c r="C79" s="124" t="s">
        <v>304</v>
      </c>
      <c r="D79" s="124" t="s">
        <v>298</v>
      </c>
      <c r="E79" s="124">
        <v>89060</v>
      </c>
      <c r="F79" s="124" t="s">
        <v>299</v>
      </c>
      <c r="G79" s="124" t="s">
        <v>204</v>
      </c>
      <c r="H79" s="124" t="s">
        <v>143</v>
      </c>
      <c r="I79" s="127">
        <v>25.816546762589901</v>
      </c>
      <c r="J79" s="127">
        <v>15.1933962264151</v>
      </c>
      <c r="K79" s="127">
        <v>19.367924528301881</v>
      </c>
      <c r="L79" s="127">
        <v>29.669811320754729</v>
      </c>
      <c r="M79" s="127">
        <v>27.45754716981132</v>
      </c>
      <c r="N79" s="127">
        <v>70.103773584905781</v>
      </c>
      <c r="O79" s="127">
        <v>21.580188679245293</v>
      </c>
      <c r="P79" s="127">
        <v>4.7169811320754715E-3</v>
      </c>
      <c r="Q79" s="127">
        <v>0</v>
      </c>
      <c r="R79" s="127">
        <v>25.122641509433965</v>
      </c>
      <c r="S79" s="127">
        <v>12.731132075471695</v>
      </c>
      <c r="T79" s="127">
        <v>10.174528301886788</v>
      </c>
      <c r="U79" s="127">
        <v>43.660377358490578</v>
      </c>
      <c r="V79" s="127">
        <v>69.254716981132134</v>
      </c>
      <c r="W79" s="127"/>
      <c r="X79" s="124" t="s">
        <v>144</v>
      </c>
      <c r="Y79" s="123" t="s">
        <v>608</v>
      </c>
      <c r="Z79" s="123" t="s">
        <v>608</v>
      </c>
      <c r="AA79" s="123" t="s">
        <v>608</v>
      </c>
      <c r="AB79" s="124" t="s">
        <v>205</v>
      </c>
      <c r="AC79" s="124" t="s">
        <v>146</v>
      </c>
      <c r="AD79" s="125" t="s">
        <v>683</v>
      </c>
      <c r="AE79" s="124" t="s">
        <v>205</v>
      </c>
      <c r="AF79" s="124" t="s">
        <v>146</v>
      </c>
      <c r="AG79" s="123">
        <v>44399</v>
      </c>
    </row>
    <row r="80" spans="1:33" ht="18" x14ac:dyDescent="0.35">
      <c r="A80" s="124" t="s">
        <v>464</v>
      </c>
      <c r="B80" s="124" t="s">
        <v>465</v>
      </c>
      <c r="C80" s="124" t="s">
        <v>466</v>
      </c>
      <c r="D80" s="124" t="s">
        <v>379</v>
      </c>
      <c r="E80" s="124">
        <v>28429</v>
      </c>
      <c r="F80" s="124" t="s">
        <v>151</v>
      </c>
      <c r="G80" s="124" t="s">
        <v>204</v>
      </c>
      <c r="H80" s="124" t="s">
        <v>143</v>
      </c>
      <c r="I80" s="127">
        <v>2.3134328358209002</v>
      </c>
      <c r="J80" s="127">
        <v>0.29716981132075471</v>
      </c>
      <c r="K80" s="127">
        <v>0.16981132075471697</v>
      </c>
      <c r="L80" s="127">
        <v>0.21226415094339621</v>
      </c>
      <c r="M80" s="127">
        <v>0.13679245283018868</v>
      </c>
      <c r="N80" s="127">
        <v>0.65094339622641562</v>
      </c>
      <c r="O80" s="127">
        <v>0.1650943396226415</v>
      </c>
      <c r="P80" s="127">
        <v>0</v>
      </c>
      <c r="Q80" s="127">
        <v>0</v>
      </c>
      <c r="R80" s="127">
        <v>2.8301886792452831E-2</v>
      </c>
      <c r="S80" s="127">
        <v>5.6603773584905662E-2</v>
      </c>
      <c r="T80" s="127">
        <v>0</v>
      </c>
      <c r="U80" s="127">
        <v>0.73113207547169889</v>
      </c>
      <c r="V80" s="127">
        <v>0.56132075471698128</v>
      </c>
      <c r="W80" s="127"/>
      <c r="X80" s="124" t="s">
        <v>400</v>
      </c>
      <c r="Y80" s="123" t="s">
        <v>608</v>
      </c>
      <c r="Z80" s="123" t="s">
        <v>608</v>
      </c>
      <c r="AA80" s="123" t="s">
        <v>608</v>
      </c>
      <c r="AB80" s="124" t="s">
        <v>606</v>
      </c>
      <c r="AC80" s="124" t="s">
        <v>619</v>
      </c>
      <c r="AD80" s="125" t="s">
        <v>682</v>
      </c>
      <c r="AE80" s="124" t="s">
        <v>606</v>
      </c>
      <c r="AF80" s="124" t="s">
        <v>146</v>
      </c>
      <c r="AG80" s="123">
        <v>44500</v>
      </c>
    </row>
    <row r="81" spans="1:33" ht="18" x14ac:dyDescent="0.35">
      <c r="A81" s="124" t="s">
        <v>681</v>
      </c>
      <c r="B81" s="124" t="s">
        <v>680</v>
      </c>
      <c r="C81" s="124" t="s">
        <v>679</v>
      </c>
      <c r="D81" s="124" t="s">
        <v>678</v>
      </c>
      <c r="E81" s="124">
        <v>5488</v>
      </c>
      <c r="F81" s="124" t="s">
        <v>273</v>
      </c>
      <c r="G81" s="124" t="s">
        <v>204</v>
      </c>
      <c r="H81" s="124" t="s">
        <v>143</v>
      </c>
      <c r="I81" s="127">
        <v>2.24600638977636</v>
      </c>
      <c r="J81" s="127">
        <v>2.4952830188679309</v>
      </c>
      <c r="K81" s="127">
        <v>0.60377358490566069</v>
      </c>
      <c r="L81" s="127">
        <v>0.20754716981132074</v>
      </c>
      <c r="M81" s="127">
        <v>3.7735849056603772E-2</v>
      </c>
      <c r="N81" s="127">
        <v>0.26415094339622641</v>
      </c>
      <c r="O81" s="127">
        <v>3.0801886792452895</v>
      </c>
      <c r="P81" s="127">
        <v>0</v>
      </c>
      <c r="Q81" s="127">
        <v>0</v>
      </c>
      <c r="R81" s="127">
        <v>0</v>
      </c>
      <c r="S81" s="127">
        <v>0</v>
      </c>
      <c r="T81" s="127">
        <v>0</v>
      </c>
      <c r="U81" s="127">
        <v>3.344339622641515</v>
      </c>
      <c r="V81" s="127">
        <v>2.4905660377358561</v>
      </c>
      <c r="W81" s="127"/>
      <c r="X81" s="124" t="s">
        <v>400</v>
      </c>
      <c r="Y81" s="123" t="s">
        <v>608</v>
      </c>
      <c r="Z81" s="123" t="s">
        <v>608</v>
      </c>
      <c r="AA81" s="123" t="s">
        <v>608</v>
      </c>
      <c r="AB81" s="124" t="s">
        <v>242</v>
      </c>
      <c r="AC81" s="124" t="s">
        <v>252</v>
      </c>
      <c r="AD81" s="125" t="s">
        <v>677</v>
      </c>
      <c r="AE81" s="124" t="s">
        <v>242</v>
      </c>
      <c r="AF81" s="124" t="s">
        <v>252</v>
      </c>
      <c r="AG81" s="123">
        <v>42969</v>
      </c>
    </row>
    <row r="82" spans="1:33" ht="18" x14ac:dyDescent="0.35">
      <c r="A82" s="124" t="s">
        <v>340</v>
      </c>
      <c r="B82" s="124" t="s">
        <v>341</v>
      </c>
      <c r="C82" s="124" t="s">
        <v>304</v>
      </c>
      <c r="D82" s="124" t="s">
        <v>298</v>
      </c>
      <c r="E82" s="124">
        <v>89060</v>
      </c>
      <c r="F82" s="124" t="s">
        <v>299</v>
      </c>
      <c r="G82" s="124" t="s">
        <v>163</v>
      </c>
      <c r="H82" s="124" t="s">
        <v>143</v>
      </c>
      <c r="I82" s="127">
        <v>38.629921259842497</v>
      </c>
      <c r="J82" s="127">
        <v>3.3207547169811322</v>
      </c>
      <c r="K82" s="127">
        <v>10.33018867924528</v>
      </c>
      <c r="L82" s="127">
        <v>18.53773584905661</v>
      </c>
      <c r="M82" s="127">
        <v>41.466981132075418</v>
      </c>
      <c r="N82" s="127">
        <v>68.188679245283083</v>
      </c>
      <c r="O82" s="127">
        <v>5.4669811320754711</v>
      </c>
      <c r="P82" s="127">
        <v>0</v>
      </c>
      <c r="Q82" s="127">
        <v>0</v>
      </c>
      <c r="R82" s="127">
        <v>37.792452830188687</v>
      </c>
      <c r="S82" s="127">
        <v>6.0943396226415096</v>
      </c>
      <c r="T82" s="127">
        <v>4.3254716981132084</v>
      </c>
      <c r="U82" s="127">
        <v>25.443396226415089</v>
      </c>
      <c r="V82" s="127">
        <v>63.957547169811349</v>
      </c>
      <c r="W82" s="127"/>
      <c r="X82" s="124" t="s">
        <v>612</v>
      </c>
      <c r="Y82" s="123">
        <v>44939</v>
      </c>
      <c r="Z82" s="123" t="s">
        <v>606</v>
      </c>
      <c r="AA82" s="123" t="s">
        <v>445</v>
      </c>
      <c r="AB82" s="124" t="s">
        <v>606</v>
      </c>
      <c r="AC82" s="124" t="s">
        <v>252</v>
      </c>
      <c r="AD82" s="125" t="s">
        <v>676</v>
      </c>
      <c r="AE82" s="124" t="s">
        <v>606</v>
      </c>
      <c r="AF82" s="124" t="s">
        <v>252</v>
      </c>
      <c r="AG82" s="123">
        <v>44336</v>
      </c>
    </row>
    <row r="83" spans="1:33" ht="18" x14ac:dyDescent="0.35">
      <c r="A83" s="124" t="s">
        <v>23</v>
      </c>
      <c r="B83" s="124" t="s">
        <v>323</v>
      </c>
      <c r="C83" s="124" t="s">
        <v>324</v>
      </c>
      <c r="D83" s="124" t="s">
        <v>250</v>
      </c>
      <c r="E83" s="124">
        <v>10924</v>
      </c>
      <c r="F83" s="124" t="s">
        <v>278</v>
      </c>
      <c r="G83" s="124" t="s">
        <v>163</v>
      </c>
      <c r="H83" s="124" t="s">
        <v>143</v>
      </c>
      <c r="I83" s="127">
        <v>43.348668280871699</v>
      </c>
      <c r="J83" s="127">
        <v>22.844339622641552</v>
      </c>
      <c r="K83" s="127">
        <v>30.297169811320767</v>
      </c>
      <c r="L83" s="127">
        <v>13.816037735849056</v>
      </c>
      <c r="M83" s="127">
        <v>12.584905660377357</v>
      </c>
      <c r="N83" s="127">
        <v>56.783018867924547</v>
      </c>
      <c r="O83" s="127">
        <v>17.358490566037741</v>
      </c>
      <c r="P83" s="127">
        <v>4.8396226415094317</v>
      </c>
      <c r="Q83" s="127">
        <v>0.56132075471698117</v>
      </c>
      <c r="R83" s="127">
        <v>11.627358490566039</v>
      </c>
      <c r="S83" s="127">
        <v>11.433962264150946</v>
      </c>
      <c r="T83" s="127">
        <v>9.5377358490566042</v>
      </c>
      <c r="U83" s="127">
        <v>46.943396226415288</v>
      </c>
      <c r="V83" s="127">
        <v>54.943396226415302</v>
      </c>
      <c r="W83" s="127"/>
      <c r="X83" s="124" t="s">
        <v>612</v>
      </c>
      <c r="Y83" s="123">
        <v>44861</v>
      </c>
      <c r="Z83" s="123" t="s">
        <v>606</v>
      </c>
      <c r="AA83" s="123" t="s">
        <v>445</v>
      </c>
      <c r="AB83" s="124" t="s">
        <v>606</v>
      </c>
      <c r="AC83" s="124" t="s">
        <v>252</v>
      </c>
      <c r="AD83" s="125" t="s">
        <v>607</v>
      </c>
      <c r="AE83" s="124" t="s">
        <v>606</v>
      </c>
      <c r="AF83" s="124" t="s">
        <v>252</v>
      </c>
      <c r="AG83" s="123">
        <v>44300</v>
      </c>
    </row>
    <row r="84" spans="1:33" ht="18" x14ac:dyDescent="0.35">
      <c r="A84" s="124" t="s">
        <v>23</v>
      </c>
      <c r="B84" s="124" t="s">
        <v>675</v>
      </c>
      <c r="C84" s="124" t="s">
        <v>674</v>
      </c>
      <c r="D84" s="124" t="s">
        <v>233</v>
      </c>
      <c r="E84" s="124">
        <v>32839</v>
      </c>
      <c r="F84" s="124" t="s">
        <v>25</v>
      </c>
      <c r="G84" s="124" t="s">
        <v>204</v>
      </c>
      <c r="H84" s="124" t="s">
        <v>143</v>
      </c>
      <c r="I84" s="127">
        <v>1.9166666666666701</v>
      </c>
      <c r="J84" s="127">
        <v>4.2452830188679243E-2</v>
      </c>
      <c r="K84" s="127">
        <v>0.30660377358490565</v>
      </c>
      <c r="L84" s="127">
        <v>0.78773584905660476</v>
      </c>
      <c r="M84" s="127">
        <v>0.30188679245283018</v>
      </c>
      <c r="N84" s="127">
        <v>0.66509433962264186</v>
      </c>
      <c r="O84" s="127">
        <v>0.58018867924528317</v>
      </c>
      <c r="P84" s="127">
        <v>6.1320754716981125E-2</v>
      </c>
      <c r="Q84" s="127">
        <v>0.13207547169811321</v>
      </c>
      <c r="R84" s="127">
        <v>3.3018867924528301E-2</v>
      </c>
      <c r="S84" s="127">
        <v>4.2452830188679243E-2</v>
      </c>
      <c r="T84" s="127">
        <v>0</v>
      </c>
      <c r="U84" s="127">
        <v>1.3632075471698155</v>
      </c>
      <c r="V84" s="127">
        <v>0.95283018867924663</v>
      </c>
      <c r="W84" s="127"/>
      <c r="X84" s="124" t="s">
        <v>612</v>
      </c>
      <c r="Y84" s="123">
        <v>44861</v>
      </c>
      <c r="Z84" s="123" t="s">
        <v>606</v>
      </c>
      <c r="AA84" s="123" t="s">
        <v>445</v>
      </c>
      <c r="AB84" s="124" t="s">
        <v>606</v>
      </c>
      <c r="AC84" s="126" t="s">
        <v>252</v>
      </c>
      <c r="AD84" s="125" t="s">
        <v>622</v>
      </c>
      <c r="AE84" s="124" t="s">
        <v>606</v>
      </c>
      <c r="AF84" s="124" t="s">
        <v>146</v>
      </c>
      <c r="AG84" s="123">
        <v>44523</v>
      </c>
    </row>
    <row r="85" spans="1:33" ht="18" x14ac:dyDescent="0.35">
      <c r="A85" s="124" t="s">
        <v>174</v>
      </c>
      <c r="B85" s="124" t="s">
        <v>175</v>
      </c>
      <c r="C85" s="124" t="s">
        <v>176</v>
      </c>
      <c r="D85" s="124" t="s">
        <v>140</v>
      </c>
      <c r="E85" s="124">
        <v>92154</v>
      </c>
      <c r="F85" s="124" t="s">
        <v>177</v>
      </c>
      <c r="G85" s="124" t="s">
        <v>156</v>
      </c>
      <c r="H85" s="124" t="s">
        <v>143</v>
      </c>
      <c r="I85" s="127">
        <v>62.4419872765829</v>
      </c>
      <c r="J85" s="127">
        <v>757.59905660377501</v>
      </c>
      <c r="K85" s="127">
        <v>68.03301886792454</v>
      </c>
      <c r="L85" s="127">
        <v>37.273584905660393</v>
      </c>
      <c r="M85" s="127">
        <v>61.033018867924532</v>
      </c>
      <c r="N85" s="127">
        <v>140.63207547169813</v>
      </c>
      <c r="O85" s="127">
        <v>624.79716981132333</v>
      </c>
      <c r="P85" s="127">
        <v>14.825471698113208</v>
      </c>
      <c r="Q85" s="127">
        <v>143.68396226415086</v>
      </c>
      <c r="R85" s="127">
        <v>81.207547169811264</v>
      </c>
      <c r="S85" s="127">
        <v>24.608490566037741</v>
      </c>
      <c r="T85" s="127">
        <v>17.825471698113212</v>
      </c>
      <c r="U85" s="127">
        <v>800.29716981132174</v>
      </c>
      <c r="V85" s="127">
        <v>430.84905660377171</v>
      </c>
      <c r="W85" s="127">
        <v>750</v>
      </c>
      <c r="X85" s="124" t="s">
        <v>612</v>
      </c>
      <c r="Y85" s="123">
        <v>45253</v>
      </c>
      <c r="Z85" s="123" t="s">
        <v>611</v>
      </c>
      <c r="AA85" s="123" t="s">
        <v>243</v>
      </c>
      <c r="AB85" s="124" t="s">
        <v>609</v>
      </c>
      <c r="AC85" s="124" t="s">
        <v>146</v>
      </c>
      <c r="AD85" s="125" t="s">
        <v>673</v>
      </c>
      <c r="AE85" s="124" t="s">
        <v>609</v>
      </c>
      <c r="AF85" s="124" t="s">
        <v>146</v>
      </c>
      <c r="AG85" s="123">
        <v>44230</v>
      </c>
    </row>
    <row r="86" spans="1:33" ht="18" x14ac:dyDescent="0.35">
      <c r="A86" s="124" t="s">
        <v>188</v>
      </c>
      <c r="B86" s="124" t="s">
        <v>189</v>
      </c>
      <c r="C86" s="124" t="s">
        <v>190</v>
      </c>
      <c r="D86" s="124" t="s">
        <v>191</v>
      </c>
      <c r="E86" s="124">
        <v>88081</v>
      </c>
      <c r="F86" s="124" t="s">
        <v>192</v>
      </c>
      <c r="G86" s="124" t="s">
        <v>142</v>
      </c>
      <c r="H86" s="124" t="s">
        <v>143</v>
      </c>
      <c r="I86" s="127">
        <v>43.650909090909103</v>
      </c>
      <c r="J86" s="127">
        <v>482.12264150943213</v>
      </c>
      <c r="K86" s="127">
        <v>9.9481132075471752</v>
      </c>
      <c r="L86" s="127">
        <v>2.0849056603773586</v>
      </c>
      <c r="M86" s="127">
        <v>9.4339622641509427E-2</v>
      </c>
      <c r="N86" s="127">
        <v>4.2311320754716988</v>
      </c>
      <c r="O86" s="127">
        <v>383.48584905660334</v>
      </c>
      <c r="P86" s="127">
        <v>1.6179245283018868</v>
      </c>
      <c r="Q86" s="127">
        <v>104.91509433962244</v>
      </c>
      <c r="R86" s="127">
        <v>5.6603773584905662E-2</v>
      </c>
      <c r="S86" s="127">
        <v>0.910377358490566</v>
      </c>
      <c r="T86" s="127">
        <v>2.3066037735849059</v>
      </c>
      <c r="U86" s="127">
        <v>490.97641509433754</v>
      </c>
      <c r="V86" s="127">
        <v>213.15566037735803</v>
      </c>
      <c r="W86" s="127">
        <v>500</v>
      </c>
      <c r="X86" s="124" t="s">
        <v>612</v>
      </c>
      <c r="Y86" s="123">
        <v>44868</v>
      </c>
      <c r="Z86" s="123" t="s">
        <v>611</v>
      </c>
      <c r="AA86" s="123" t="s">
        <v>243</v>
      </c>
      <c r="AB86" s="124" t="s">
        <v>609</v>
      </c>
      <c r="AC86" s="124" t="s">
        <v>146</v>
      </c>
      <c r="AD86" s="125" t="s">
        <v>673</v>
      </c>
      <c r="AE86" s="124" t="s">
        <v>609</v>
      </c>
      <c r="AF86" s="124" t="s">
        <v>146</v>
      </c>
      <c r="AG86" s="123">
        <v>44225</v>
      </c>
    </row>
    <row r="87" spans="1:33" ht="18" x14ac:dyDescent="0.35">
      <c r="A87" s="124" t="s">
        <v>672</v>
      </c>
      <c r="B87" s="124" t="s">
        <v>671</v>
      </c>
      <c r="C87" s="124" t="s">
        <v>670</v>
      </c>
      <c r="D87" s="124" t="s">
        <v>470</v>
      </c>
      <c r="E87" s="124">
        <v>57701</v>
      </c>
      <c r="F87" s="124" t="s">
        <v>277</v>
      </c>
      <c r="G87" s="124" t="s">
        <v>204</v>
      </c>
      <c r="H87" s="124" t="s">
        <v>143</v>
      </c>
      <c r="I87" s="127">
        <v>4.5</v>
      </c>
      <c r="J87" s="127">
        <v>0.10377358490566038</v>
      </c>
      <c r="K87" s="127">
        <v>0.11320754716981132</v>
      </c>
      <c r="L87" s="127">
        <v>0.1650943396226415</v>
      </c>
      <c r="M87" s="127">
        <v>0</v>
      </c>
      <c r="N87" s="127">
        <v>0.23113207547169812</v>
      </c>
      <c r="O87" s="127">
        <v>0.15094339622641509</v>
      </c>
      <c r="P87" s="127">
        <v>0</v>
      </c>
      <c r="Q87" s="127">
        <v>0</v>
      </c>
      <c r="R87" s="127">
        <v>0.10849056603773585</v>
      </c>
      <c r="S87" s="127">
        <v>2.8301886792452831E-2</v>
      </c>
      <c r="T87" s="127">
        <v>6.6037735849056603E-2</v>
      </c>
      <c r="U87" s="127">
        <v>0.17924528301886791</v>
      </c>
      <c r="V87" s="127">
        <v>0.33490566037735847</v>
      </c>
      <c r="W87" s="127"/>
      <c r="X87" s="124" t="s">
        <v>400</v>
      </c>
      <c r="Y87" s="123" t="s">
        <v>608</v>
      </c>
      <c r="Z87" s="123" t="s">
        <v>608</v>
      </c>
      <c r="AA87" s="123" t="s">
        <v>608</v>
      </c>
      <c r="AB87" s="124" t="s">
        <v>606</v>
      </c>
      <c r="AC87" s="124" t="s">
        <v>619</v>
      </c>
      <c r="AD87" s="125" t="s">
        <v>669</v>
      </c>
      <c r="AE87" s="124" t="s">
        <v>242</v>
      </c>
      <c r="AF87" s="124" t="s">
        <v>252</v>
      </c>
      <c r="AG87" s="123">
        <v>43367</v>
      </c>
    </row>
    <row r="88" spans="1:33" ht="18" x14ac:dyDescent="0.35">
      <c r="A88" s="124" t="s">
        <v>425</v>
      </c>
      <c r="B88" s="124" t="s">
        <v>426</v>
      </c>
      <c r="C88" s="124" t="s">
        <v>427</v>
      </c>
      <c r="D88" s="124" t="s">
        <v>345</v>
      </c>
      <c r="E88" s="124">
        <v>68949</v>
      </c>
      <c r="F88" s="124" t="s">
        <v>277</v>
      </c>
      <c r="G88" s="124" t="s">
        <v>204</v>
      </c>
      <c r="H88" s="124" t="s">
        <v>143</v>
      </c>
      <c r="I88" s="127">
        <v>35.928571428571402</v>
      </c>
      <c r="J88" s="127">
        <v>0.21698113207547171</v>
      </c>
      <c r="K88" s="127">
        <v>2.8301886792452831E-2</v>
      </c>
      <c r="L88" s="127">
        <v>0.54716981132075471</v>
      </c>
      <c r="M88" s="127">
        <v>1.1273584905660377</v>
      </c>
      <c r="N88" s="127">
        <v>1.7311320754716986</v>
      </c>
      <c r="O88" s="127">
        <v>0.18867924528301888</v>
      </c>
      <c r="P88" s="127">
        <v>0</v>
      </c>
      <c r="Q88" s="127">
        <v>0</v>
      </c>
      <c r="R88" s="127">
        <v>0.47641509433962265</v>
      </c>
      <c r="S88" s="127">
        <v>2.8301886792452831E-2</v>
      </c>
      <c r="T88" s="127">
        <v>0</v>
      </c>
      <c r="U88" s="127">
        <v>1.4150943396226416</v>
      </c>
      <c r="V88" s="127">
        <v>1.7452830188679249</v>
      </c>
      <c r="W88" s="127"/>
      <c r="X88" s="124" t="s">
        <v>144</v>
      </c>
      <c r="Y88" s="123" t="s">
        <v>608</v>
      </c>
      <c r="Z88" s="123" t="s">
        <v>608</v>
      </c>
      <c r="AA88" s="123" t="s">
        <v>608</v>
      </c>
      <c r="AB88" s="124" t="s">
        <v>242</v>
      </c>
      <c r="AC88" s="124" t="s">
        <v>252</v>
      </c>
      <c r="AD88" s="125" t="s">
        <v>668</v>
      </c>
      <c r="AE88" s="124" t="s">
        <v>242</v>
      </c>
      <c r="AF88" s="124" t="s">
        <v>252</v>
      </c>
      <c r="AG88" s="123">
        <v>43664</v>
      </c>
    </row>
    <row r="89" spans="1:33" ht="18" x14ac:dyDescent="0.35">
      <c r="A89" s="124" t="s">
        <v>667</v>
      </c>
      <c r="B89" s="124" t="s">
        <v>666</v>
      </c>
      <c r="C89" s="124" t="s">
        <v>665</v>
      </c>
      <c r="D89" s="124" t="s">
        <v>39</v>
      </c>
      <c r="E89" s="124">
        <v>35447</v>
      </c>
      <c r="F89" s="124" t="s">
        <v>162</v>
      </c>
      <c r="G89" s="124" t="s">
        <v>163</v>
      </c>
      <c r="H89" s="124" t="s">
        <v>143</v>
      </c>
      <c r="I89" s="127">
        <v>2.84</v>
      </c>
      <c r="J89" s="127">
        <v>1.5141509433962284</v>
      </c>
      <c r="K89" s="127">
        <v>4.405660377358493</v>
      </c>
      <c r="L89" s="127">
        <v>5.1886792452830264</v>
      </c>
      <c r="M89" s="127">
        <v>1.7783018867924556</v>
      </c>
      <c r="N89" s="127">
        <v>6.5424528301886822</v>
      </c>
      <c r="O89" s="127">
        <v>3.9433962264150937</v>
      </c>
      <c r="P89" s="127">
        <v>2.2452830188679265</v>
      </c>
      <c r="Q89" s="127">
        <v>0.15566037735849056</v>
      </c>
      <c r="R89" s="127">
        <v>0.33962264150943394</v>
      </c>
      <c r="S89" s="127">
        <v>4.716981132075472E-2</v>
      </c>
      <c r="T89" s="127">
        <v>4.716981132075472E-2</v>
      </c>
      <c r="U89" s="127">
        <v>12.45283018867913</v>
      </c>
      <c r="V89" s="127">
        <v>11.382075471698029</v>
      </c>
      <c r="W89" s="127"/>
      <c r="X89" s="124" t="s">
        <v>400</v>
      </c>
      <c r="Y89" s="123" t="s">
        <v>608</v>
      </c>
      <c r="Z89" s="123" t="s">
        <v>608</v>
      </c>
      <c r="AA89" s="123" t="s">
        <v>608</v>
      </c>
      <c r="AB89" s="124" t="s">
        <v>606</v>
      </c>
      <c r="AC89" s="124" t="s">
        <v>619</v>
      </c>
      <c r="AD89" s="125" t="s">
        <v>664</v>
      </c>
      <c r="AE89" s="124" t="s">
        <v>164</v>
      </c>
      <c r="AF89" s="124" t="s">
        <v>164</v>
      </c>
      <c r="AG89" s="124" t="s">
        <v>164</v>
      </c>
    </row>
    <row r="90" spans="1:33" ht="18" x14ac:dyDescent="0.35">
      <c r="A90" s="124" t="s">
        <v>300</v>
      </c>
      <c r="B90" s="124" t="s">
        <v>301</v>
      </c>
      <c r="C90" s="124" t="s">
        <v>302</v>
      </c>
      <c r="D90" s="124" t="s">
        <v>244</v>
      </c>
      <c r="E90" s="124">
        <v>18428</v>
      </c>
      <c r="F90" s="124" t="s">
        <v>245</v>
      </c>
      <c r="G90" s="124" t="s">
        <v>163</v>
      </c>
      <c r="H90" s="124" t="s">
        <v>4</v>
      </c>
      <c r="I90" s="127">
        <v>64.873333333333306</v>
      </c>
      <c r="J90" s="127">
        <v>12.499999999999998</v>
      </c>
      <c r="K90" s="127">
        <v>13.410377358490571</v>
      </c>
      <c r="L90" s="127">
        <v>35.169811320754739</v>
      </c>
      <c r="M90" s="127">
        <v>36.542452830188694</v>
      </c>
      <c r="N90" s="127">
        <v>64.646226415094418</v>
      </c>
      <c r="O90" s="127">
        <v>32.976415094339615</v>
      </c>
      <c r="P90" s="127">
        <v>0</v>
      </c>
      <c r="Q90" s="127">
        <v>0</v>
      </c>
      <c r="R90" s="127">
        <v>17.90566037735849</v>
      </c>
      <c r="S90" s="127">
        <v>4.3301886792452828</v>
      </c>
      <c r="T90" s="127">
        <v>10.811320754716981</v>
      </c>
      <c r="U90" s="127">
        <v>64.575471698113247</v>
      </c>
      <c r="V90" s="127">
        <v>69.183962264150935</v>
      </c>
      <c r="W90" s="127">
        <v>100</v>
      </c>
      <c r="X90" s="124" t="s">
        <v>144</v>
      </c>
      <c r="Y90" s="123" t="s">
        <v>608</v>
      </c>
      <c r="Z90" s="123" t="s">
        <v>608</v>
      </c>
      <c r="AA90" s="123" t="s">
        <v>608</v>
      </c>
      <c r="AB90" s="124" t="s">
        <v>609</v>
      </c>
      <c r="AC90" s="124" t="s">
        <v>146</v>
      </c>
      <c r="AD90" s="125" t="s">
        <v>663</v>
      </c>
      <c r="AE90" s="124" t="s">
        <v>205</v>
      </c>
      <c r="AF90" s="124" t="s">
        <v>146</v>
      </c>
      <c r="AG90" s="123">
        <v>44307</v>
      </c>
    </row>
    <row r="91" spans="1:33" ht="18" x14ac:dyDescent="0.35">
      <c r="A91" s="124" t="s">
        <v>33</v>
      </c>
      <c r="B91" s="124" t="s">
        <v>212</v>
      </c>
      <c r="C91" s="124" t="s">
        <v>213</v>
      </c>
      <c r="D91" s="124" t="s">
        <v>161</v>
      </c>
      <c r="E91" s="124">
        <v>70576</v>
      </c>
      <c r="F91" s="124" t="s">
        <v>162</v>
      </c>
      <c r="G91" s="124" t="s">
        <v>142</v>
      </c>
      <c r="H91" s="124" t="s">
        <v>4</v>
      </c>
      <c r="I91" s="127">
        <v>63.6436285097192</v>
      </c>
      <c r="J91" s="127">
        <v>186.72169811320711</v>
      </c>
      <c r="K91" s="127">
        <v>69.749999999999957</v>
      </c>
      <c r="L91" s="127">
        <v>67.966981132075489</v>
      </c>
      <c r="M91" s="127">
        <v>19.193396226415089</v>
      </c>
      <c r="N91" s="127">
        <v>117.61320754716992</v>
      </c>
      <c r="O91" s="127">
        <v>226.01886792452783</v>
      </c>
      <c r="P91" s="127">
        <v>0</v>
      </c>
      <c r="Q91" s="127">
        <v>0</v>
      </c>
      <c r="R91" s="127">
        <v>54.910377358490571</v>
      </c>
      <c r="S91" s="127">
        <v>26.976415094339622</v>
      </c>
      <c r="T91" s="127">
        <v>22.820754716981135</v>
      </c>
      <c r="U91" s="127">
        <v>238.9245283018864</v>
      </c>
      <c r="V91" s="127">
        <v>257.67452830188631</v>
      </c>
      <c r="W91" s="127"/>
      <c r="X91" s="124" t="s">
        <v>144</v>
      </c>
      <c r="Y91" s="123" t="s">
        <v>608</v>
      </c>
      <c r="Z91" s="123" t="s">
        <v>608</v>
      </c>
      <c r="AA91" s="123" t="s">
        <v>608</v>
      </c>
      <c r="AB91" s="124" t="s">
        <v>609</v>
      </c>
      <c r="AC91" s="126" t="s">
        <v>146</v>
      </c>
      <c r="AD91" s="125" t="s">
        <v>663</v>
      </c>
      <c r="AE91" s="124" t="s">
        <v>609</v>
      </c>
      <c r="AF91" s="124" t="s">
        <v>146</v>
      </c>
      <c r="AG91" s="123">
        <v>44307</v>
      </c>
    </row>
    <row r="92" spans="1:33" ht="18" x14ac:dyDescent="0.35">
      <c r="A92" s="124" t="s">
        <v>37</v>
      </c>
      <c r="B92" s="124" t="s">
        <v>409</v>
      </c>
      <c r="C92" s="124" t="s">
        <v>410</v>
      </c>
      <c r="D92" s="124" t="s">
        <v>233</v>
      </c>
      <c r="E92" s="124">
        <v>33762</v>
      </c>
      <c r="F92" s="124" t="s">
        <v>25</v>
      </c>
      <c r="G92" s="124" t="s">
        <v>204</v>
      </c>
      <c r="H92" s="124" t="s">
        <v>143</v>
      </c>
      <c r="I92" s="127">
        <v>1.6484641638225299</v>
      </c>
      <c r="J92" s="127">
        <v>0.21226415094339621</v>
      </c>
      <c r="K92" s="127">
        <v>0.68867924528301971</v>
      </c>
      <c r="L92" s="127">
        <v>1.004716981132078</v>
      </c>
      <c r="M92" s="127">
        <v>0.41509433962264147</v>
      </c>
      <c r="N92" s="127">
        <v>1.4056603773584948</v>
      </c>
      <c r="O92" s="127">
        <v>0.85849056603773755</v>
      </c>
      <c r="P92" s="127">
        <v>0</v>
      </c>
      <c r="Q92" s="127">
        <v>5.6603773584905655E-2</v>
      </c>
      <c r="R92" s="127">
        <v>9.433962264150943E-3</v>
      </c>
      <c r="S92" s="127">
        <v>1.8867924528301886E-2</v>
      </c>
      <c r="T92" s="127">
        <v>9.433962264150943E-3</v>
      </c>
      <c r="U92" s="127">
        <v>2.283018867924532</v>
      </c>
      <c r="V92" s="127">
        <v>1.5613207547169867</v>
      </c>
      <c r="W92" s="127"/>
      <c r="X92" s="124" t="s">
        <v>400</v>
      </c>
      <c r="Y92" s="123" t="s">
        <v>608</v>
      </c>
      <c r="Z92" s="123" t="s">
        <v>608</v>
      </c>
      <c r="AA92" s="123" t="s">
        <v>608</v>
      </c>
      <c r="AB92" s="124" t="s">
        <v>606</v>
      </c>
      <c r="AC92" s="124" t="s">
        <v>619</v>
      </c>
      <c r="AD92" s="125" t="s">
        <v>637</v>
      </c>
      <c r="AE92" s="124" t="s">
        <v>242</v>
      </c>
      <c r="AF92" s="124" t="s">
        <v>252</v>
      </c>
      <c r="AG92" s="123">
        <v>43364</v>
      </c>
    </row>
    <row r="93" spans="1:33" ht="18" x14ac:dyDescent="0.35">
      <c r="A93" s="124" t="s">
        <v>270</v>
      </c>
      <c r="B93" s="124" t="s">
        <v>271</v>
      </c>
      <c r="C93" s="124" t="s">
        <v>272</v>
      </c>
      <c r="D93" s="124" t="s">
        <v>24</v>
      </c>
      <c r="E93" s="124">
        <v>2360</v>
      </c>
      <c r="F93" s="124" t="s">
        <v>273</v>
      </c>
      <c r="G93" s="124" t="s">
        <v>163</v>
      </c>
      <c r="H93" s="124" t="s">
        <v>4</v>
      </c>
      <c r="I93" s="127">
        <v>35.442595673876902</v>
      </c>
      <c r="J93" s="127">
        <v>25.518867924528323</v>
      </c>
      <c r="K93" s="127">
        <v>3.5707547169811327</v>
      </c>
      <c r="L93" s="127">
        <v>28.301886792452841</v>
      </c>
      <c r="M93" s="127">
        <v>32.778301886792477</v>
      </c>
      <c r="N93" s="127">
        <v>41.811320754716988</v>
      </c>
      <c r="O93" s="127">
        <v>48.358490566037702</v>
      </c>
      <c r="P93" s="127">
        <v>0</v>
      </c>
      <c r="Q93" s="127">
        <v>0</v>
      </c>
      <c r="R93" s="127">
        <v>14.990566037735848</v>
      </c>
      <c r="S93" s="127">
        <v>2.6226415094339628</v>
      </c>
      <c r="T93" s="127">
        <v>1.2877358490566038</v>
      </c>
      <c r="U93" s="127">
        <v>71.268867924528195</v>
      </c>
      <c r="V93" s="127">
        <v>69.051886792452734</v>
      </c>
      <c r="W93" s="127"/>
      <c r="X93" s="124" t="s">
        <v>612</v>
      </c>
      <c r="Y93" s="123">
        <v>44882</v>
      </c>
      <c r="Z93" s="123" t="s">
        <v>606</v>
      </c>
      <c r="AA93" s="123" t="s">
        <v>243</v>
      </c>
      <c r="AB93" s="124" t="s">
        <v>606</v>
      </c>
      <c r="AC93" s="124" t="s">
        <v>252</v>
      </c>
      <c r="AD93" s="125" t="s">
        <v>646</v>
      </c>
      <c r="AE93" s="124" t="s">
        <v>606</v>
      </c>
      <c r="AF93" s="124" t="s">
        <v>252</v>
      </c>
      <c r="AG93" s="123">
        <v>44357</v>
      </c>
    </row>
    <row r="94" spans="1:33" ht="18" x14ac:dyDescent="0.35">
      <c r="A94" s="124" t="s">
        <v>385</v>
      </c>
      <c r="B94" s="124" t="s">
        <v>386</v>
      </c>
      <c r="C94" s="124" t="s">
        <v>387</v>
      </c>
      <c r="D94" s="124" t="s">
        <v>356</v>
      </c>
      <c r="E94" s="124">
        <v>50313</v>
      </c>
      <c r="F94" s="124" t="s">
        <v>277</v>
      </c>
      <c r="G94" s="124" t="s">
        <v>204</v>
      </c>
      <c r="H94" s="124" t="s">
        <v>143</v>
      </c>
      <c r="I94" s="127">
        <v>43.955555555555598</v>
      </c>
      <c r="J94" s="127">
        <v>2.8207547169811327</v>
      </c>
      <c r="K94" s="127">
        <v>8.9952830188679247</v>
      </c>
      <c r="L94" s="127">
        <v>7.0990566037735823</v>
      </c>
      <c r="M94" s="127">
        <v>5.9858490566037723</v>
      </c>
      <c r="N94" s="127">
        <v>18.023584905660382</v>
      </c>
      <c r="O94" s="127">
        <v>6.1462264150943389</v>
      </c>
      <c r="P94" s="127">
        <v>0.68867924528301894</v>
      </c>
      <c r="Q94" s="127">
        <v>4.245283018867925E-2</v>
      </c>
      <c r="R94" s="127">
        <v>4.5801886792452837</v>
      </c>
      <c r="S94" s="127">
        <v>0.25471698113207547</v>
      </c>
      <c r="T94" s="127">
        <v>0.839622641509434</v>
      </c>
      <c r="U94" s="127">
        <v>19.226415094339639</v>
      </c>
      <c r="V94" s="127">
        <v>22.858490566037748</v>
      </c>
      <c r="W94" s="127"/>
      <c r="X94" s="124" t="s">
        <v>612</v>
      </c>
      <c r="Y94" s="123">
        <v>44952</v>
      </c>
      <c r="Z94" s="123" t="s">
        <v>659</v>
      </c>
      <c r="AA94" s="123" t="s">
        <v>662</v>
      </c>
      <c r="AB94" s="124" t="s">
        <v>242</v>
      </c>
      <c r="AC94" s="124" t="s">
        <v>252</v>
      </c>
      <c r="AD94" s="125" t="s">
        <v>661</v>
      </c>
      <c r="AE94" s="124" t="s">
        <v>242</v>
      </c>
      <c r="AF94" s="124" t="s">
        <v>252</v>
      </c>
      <c r="AG94" s="123">
        <v>43678</v>
      </c>
    </row>
    <row r="95" spans="1:33" ht="18" x14ac:dyDescent="0.35">
      <c r="A95" s="124" t="s">
        <v>184</v>
      </c>
      <c r="B95" s="124" t="s">
        <v>185</v>
      </c>
      <c r="C95" s="124" t="s">
        <v>186</v>
      </c>
      <c r="D95" s="124" t="s">
        <v>154</v>
      </c>
      <c r="E95" s="124">
        <v>78566</v>
      </c>
      <c r="F95" s="124" t="s">
        <v>617</v>
      </c>
      <c r="G95" s="124" t="s">
        <v>187</v>
      </c>
      <c r="H95" s="124" t="s">
        <v>143</v>
      </c>
      <c r="I95" s="127">
        <v>13.7914893617021</v>
      </c>
      <c r="J95" s="127">
        <v>715.57075471697192</v>
      </c>
      <c r="K95" s="127">
        <v>26.787735849056645</v>
      </c>
      <c r="L95" s="127">
        <v>0.52830188679245305</v>
      </c>
      <c r="M95" s="127">
        <v>21.707547169811342</v>
      </c>
      <c r="N95" s="127">
        <v>111.37264150943446</v>
      </c>
      <c r="O95" s="127">
        <v>649.92924528300807</v>
      </c>
      <c r="P95" s="127">
        <v>5.1886792452830184E-2</v>
      </c>
      <c r="Q95" s="127">
        <v>3.2405660377358232</v>
      </c>
      <c r="R95" s="127">
        <v>13.981132075471697</v>
      </c>
      <c r="S95" s="127">
        <v>10.103773584905658</v>
      </c>
      <c r="T95" s="127">
        <v>23.64622641509435</v>
      </c>
      <c r="U95" s="127">
        <v>716.86320754716041</v>
      </c>
      <c r="V95" s="127">
        <v>451.10377358488574</v>
      </c>
      <c r="W95" s="127">
        <v>650</v>
      </c>
      <c r="X95" s="124" t="s">
        <v>144</v>
      </c>
      <c r="Y95" s="123" t="s">
        <v>608</v>
      </c>
      <c r="Z95" s="123" t="s">
        <v>608</v>
      </c>
      <c r="AA95" s="123" t="s">
        <v>608</v>
      </c>
      <c r="AB95" s="124" t="s">
        <v>609</v>
      </c>
      <c r="AC95" s="124" t="s">
        <v>146</v>
      </c>
      <c r="AD95" s="125" t="s">
        <v>660</v>
      </c>
      <c r="AE95" s="124" t="s">
        <v>609</v>
      </c>
      <c r="AF95" s="124" t="s">
        <v>146</v>
      </c>
      <c r="AG95" s="123">
        <v>44223</v>
      </c>
    </row>
    <row r="96" spans="1:33" ht="18" x14ac:dyDescent="0.35">
      <c r="A96" s="124" t="s">
        <v>446</v>
      </c>
      <c r="B96" s="124" t="s">
        <v>447</v>
      </c>
      <c r="C96" s="124" t="s">
        <v>448</v>
      </c>
      <c r="D96" s="124" t="s">
        <v>356</v>
      </c>
      <c r="E96" s="124">
        <v>51501</v>
      </c>
      <c r="F96" s="124" t="s">
        <v>277</v>
      </c>
      <c r="G96" s="124" t="s">
        <v>204</v>
      </c>
      <c r="H96" s="124" t="s">
        <v>143</v>
      </c>
      <c r="I96" s="127">
        <v>27.419354838709701</v>
      </c>
      <c r="J96" s="127">
        <v>0.82075471698113223</v>
      </c>
      <c r="K96" s="127">
        <v>2.3301886792452837</v>
      </c>
      <c r="L96" s="127">
        <v>13.363207547169816</v>
      </c>
      <c r="M96" s="127">
        <v>10.528301886792455</v>
      </c>
      <c r="N96" s="127">
        <v>24.528301886792455</v>
      </c>
      <c r="O96" s="127">
        <v>2.4433962264150946</v>
      </c>
      <c r="P96" s="127">
        <v>7.0754716981132088E-2</v>
      </c>
      <c r="Q96" s="127">
        <v>0</v>
      </c>
      <c r="R96" s="127">
        <v>5.117924528301887</v>
      </c>
      <c r="S96" s="127">
        <v>1.5943396226415094</v>
      </c>
      <c r="T96" s="127">
        <v>1.2311320754716983</v>
      </c>
      <c r="U96" s="127">
        <v>19.09905660377359</v>
      </c>
      <c r="V96" s="127">
        <v>25.575471698113205</v>
      </c>
      <c r="W96" s="127"/>
      <c r="X96" s="124" t="s">
        <v>612</v>
      </c>
      <c r="Y96" s="123">
        <v>44861</v>
      </c>
      <c r="Z96" s="123" t="s">
        <v>659</v>
      </c>
      <c r="AA96" s="123" t="s">
        <v>658</v>
      </c>
      <c r="AB96" s="124" t="s">
        <v>242</v>
      </c>
      <c r="AC96" s="126" t="s">
        <v>146</v>
      </c>
      <c r="AD96" s="125" t="s">
        <v>657</v>
      </c>
      <c r="AE96" s="124" t="s">
        <v>606</v>
      </c>
      <c r="AF96" s="124" t="s">
        <v>619</v>
      </c>
      <c r="AG96" s="123">
        <v>44546</v>
      </c>
    </row>
    <row r="97" spans="1:33" ht="18" x14ac:dyDescent="0.35">
      <c r="A97" s="124" t="s">
        <v>220</v>
      </c>
      <c r="B97" s="124" t="s">
        <v>221</v>
      </c>
      <c r="C97" s="124" t="s">
        <v>34</v>
      </c>
      <c r="D97" s="124" t="s">
        <v>154</v>
      </c>
      <c r="E97" s="124">
        <v>76009</v>
      </c>
      <c r="F97" s="124" t="s">
        <v>222</v>
      </c>
      <c r="G97" s="124" t="s">
        <v>142</v>
      </c>
      <c r="H97" s="124" t="s">
        <v>143</v>
      </c>
      <c r="I97" s="127">
        <v>19.685630004214101</v>
      </c>
      <c r="J97" s="127">
        <v>166.83962264151259</v>
      </c>
      <c r="K97" s="127">
        <v>60.504716981132283</v>
      </c>
      <c r="L97" s="127">
        <v>146.1839622641514</v>
      </c>
      <c r="M97" s="127">
        <v>112.61320754717022</v>
      </c>
      <c r="N97" s="127">
        <v>275.77358490566138</v>
      </c>
      <c r="O97" s="127">
        <v>185.7169811320781</v>
      </c>
      <c r="P97" s="127">
        <v>16.570754716981131</v>
      </c>
      <c r="Q97" s="127">
        <v>8.0801886792452713</v>
      </c>
      <c r="R97" s="127">
        <v>135.43867924528342</v>
      </c>
      <c r="S97" s="127">
        <v>65.353773584905852</v>
      </c>
      <c r="T97" s="127">
        <v>65.896226415094645</v>
      </c>
      <c r="U97" s="127">
        <v>219.45283018868318</v>
      </c>
      <c r="V97" s="127">
        <v>388.53301886791616</v>
      </c>
      <c r="W97" s="127">
        <v>525</v>
      </c>
      <c r="X97" s="124" t="s">
        <v>612</v>
      </c>
      <c r="Y97" s="123">
        <v>44910</v>
      </c>
      <c r="Z97" s="123" t="s">
        <v>625</v>
      </c>
      <c r="AA97" s="123" t="s">
        <v>243</v>
      </c>
      <c r="AB97" s="124" t="s">
        <v>609</v>
      </c>
      <c r="AC97" s="124" t="s">
        <v>146</v>
      </c>
      <c r="AD97" s="125" t="s">
        <v>620</v>
      </c>
      <c r="AE97" s="124" t="s">
        <v>609</v>
      </c>
      <c r="AF97" s="124" t="s">
        <v>146</v>
      </c>
      <c r="AG97" s="123">
        <v>44237</v>
      </c>
    </row>
    <row r="98" spans="1:33" ht="18" x14ac:dyDescent="0.35">
      <c r="A98" s="124" t="s">
        <v>656</v>
      </c>
      <c r="B98" s="124" t="s">
        <v>655</v>
      </c>
      <c r="C98" s="124" t="s">
        <v>654</v>
      </c>
      <c r="D98" s="124" t="s">
        <v>154</v>
      </c>
      <c r="E98" s="124">
        <v>79118</v>
      </c>
      <c r="F98" s="124" t="s">
        <v>222</v>
      </c>
      <c r="G98" s="124" t="s">
        <v>204</v>
      </c>
      <c r="H98" s="124" t="s">
        <v>143</v>
      </c>
      <c r="I98" s="127">
        <v>1.74</v>
      </c>
      <c r="J98" s="127">
        <v>0.37735849056603771</v>
      </c>
      <c r="K98" s="127">
        <v>0.25471698113207547</v>
      </c>
      <c r="L98" s="127">
        <v>0.37264150943396224</v>
      </c>
      <c r="M98" s="127">
        <v>0.20754716981132074</v>
      </c>
      <c r="N98" s="127">
        <v>0.86320754716981252</v>
      </c>
      <c r="O98" s="127">
        <v>0.32547169811320753</v>
      </c>
      <c r="P98" s="127">
        <v>1.4150943396226415E-2</v>
      </c>
      <c r="Q98" s="127">
        <v>9.433962264150943E-3</v>
      </c>
      <c r="R98" s="127">
        <v>4.245283018867925E-2</v>
      </c>
      <c r="S98" s="127">
        <v>0</v>
      </c>
      <c r="T98" s="127">
        <v>1.4150943396226415E-2</v>
      </c>
      <c r="U98" s="127">
        <v>1.1556603773584935</v>
      </c>
      <c r="V98" s="127">
        <v>0.83962264150943544</v>
      </c>
      <c r="W98" s="127"/>
      <c r="X98" s="124" t="s">
        <v>400</v>
      </c>
      <c r="Y98" s="123" t="s">
        <v>608</v>
      </c>
      <c r="Z98" s="123" t="s">
        <v>608</v>
      </c>
      <c r="AA98" s="123" t="s">
        <v>608</v>
      </c>
      <c r="AB98" s="124" t="s">
        <v>606</v>
      </c>
      <c r="AC98" s="124" t="s">
        <v>619</v>
      </c>
      <c r="AD98" s="125" t="s">
        <v>653</v>
      </c>
      <c r="AE98" s="124" t="s">
        <v>606</v>
      </c>
      <c r="AF98" s="124" t="s">
        <v>619</v>
      </c>
      <c r="AG98" s="123">
        <v>44500</v>
      </c>
    </row>
    <row r="99" spans="1:33" ht="18" x14ac:dyDescent="0.35">
      <c r="A99" s="124" t="s">
        <v>197</v>
      </c>
      <c r="B99" s="124" t="s">
        <v>198</v>
      </c>
      <c r="C99" s="124" t="s">
        <v>199</v>
      </c>
      <c r="D99" s="124" t="s">
        <v>161</v>
      </c>
      <c r="E99" s="124">
        <v>71202</v>
      </c>
      <c r="F99" s="124" t="s">
        <v>162</v>
      </c>
      <c r="G99" s="124" t="s">
        <v>142</v>
      </c>
      <c r="H99" s="124" t="s">
        <v>4</v>
      </c>
      <c r="I99" s="127">
        <v>49.5741239892183</v>
      </c>
      <c r="J99" s="127">
        <v>462.92924528301802</v>
      </c>
      <c r="K99" s="127">
        <v>11.188679245283017</v>
      </c>
      <c r="L99" s="127">
        <v>2.1132075471698117</v>
      </c>
      <c r="M99" s="127">
        <v>0.31603773584905659</v>
      </c>
      <c r="N99" s="127">
        <v>18.5566037735849</v>
      </c>
      <c r="O99" s="127">
        <v>319.15094339622613</v>
      </c>
      <c r="P99" s="127">
        <v>0.89622641509433965</v>
      </c>
      <c r="Q99" s="127">
        <v>137.94339622641505</v>
      </c>
      <c r="R99" s="127">
        <v>4.1132075471698117</v>
      </c>
      <c r="S99" s="127">
        <v>3.867924528301887</v>
      </c>
      <c r="T99" s="127">
        <v>8.4386792452830175</v>
      </c>
      <c r="U99" s="127">
        <v>460.12735849056577</v>
      </c>
      <c r="V99" s="127">
        <v>248.13679245283112</v>
      </c>
      <c r="W99" s="127">
        <v>677</v>
      </c>
      <c r="X99" s="124" t="s">
        <v>612</v>
      </c>
      <c r="Y99" s="123">
        <v>44900</v>
      </c>
      <c r="Z99" s="123" t="s">
        <v>611</v>
      </c>
      <c r="AA99" s="123" t="s">
        <v>445</v>
      </c>
      <c r="AB99" s="124" t="s">
        <v>609</v>
      </c>
      <c r="AC99" s="124" t="s">
        <v>146</v>
      </c>
      <c r="AD99" s="125" t="s">
        <v>639</v>
      </c>
      <c r="AE99" s="124" t="s">
        <v>609</v>
      </c>
      <c r="AF99" s="124" t="s">
        <v>146</v>
      </c>
      <c r="AG99" s="123">
        <v>44125</v>
      </c>
    </row>
    <row r="100" spans="1:33" ht="18" x14ac:dyDescent="0.35">
      <c r="A100" s="124" t="s">
        <v>13</v>
      </c>
      <c r="B100" s="124" t="s">
        <v>253</v>
      </c>
      <c r="C100" s="124" t="s">
        <v>254</v>
      </c>
      <c r="D100" s="124" t="s">
        <v>154</v>
      </c>
      <c r="E100" s="124">
        <v>78046</v>
      </c>
      <c r="F100" s="124" t="s">
        <v>617</v>
      </c>
      <c r="G100" s="124" t="s">
        <v>178</v>
      </c>
      <c r="H100" s="124" t="s">
        <v>4</v>
      </c>
      <c r="I100" s="127">
        <v>42.523895946763503</v>
      </c>
      <c r="J100" s="127">
        <v>295.99999999999869</v>
      </c>
      <c r="K100" s="127">
        <v>5.617924528301887</v>
      </c>
      <c r="L100" s="127">
        <v>8.5283018867924518</v>
      </c>
      <c r="M100" s="127">
        <v>33.03301886792454</v>
      </c>
      <c r="N100" s="127">
        <v>29.528301886792452</v>
      </c>
      <c r="O100" s="127">
        <v>313.65094339622561</v>
      </c>
      <c r="P100" s="127">
        <v>0</v>
      </c>
      <c r="Q100" s="127">
        <v>0</v>
      </c>
      <c r="R100" s="127">
        <v>8.8584905660377373</v>
      </c>
      <c r="S100" s="127">
        <v>4.0047169811320762</v>
      </c>
      <c r="T100" s="127">
        <v>5.2264150943396226</v>
      </c>
      <c r="U100" s="127">
        <v>325.08962264150904</v>
      </c>
      <c r="V100" s="127">
        <v>211.86792452830102</v>
      </c>
      <c r="W100" s="127">
        <v>275</v>
      </c>
      <c r="X100" s="124" t="s">
        <v>612</v>
      </c>
      <c r="Y100" s="123">
        <v>44910</v>
      </c>
      <c r="Z100" s="123" t="s">
        <v>205</v>
      </c>
      <c r="AA100" s="123" t="s">
        <v>243</v>
      </c>
      <c r="AB100" s="124" t="s">
        <v>205</v>
      </c>
      <c r="AC100" s="124" t="s">
        <v>146</v>
      </c>
      <c r="AD100" s="125" t="s">
        <v>652</v>
      </c>
      <c r="AE100" s="124" t="s">
        <v>205</v>
      </c>
      <c r="AF100" s="124" t="s">
        <v>146</v>
      </c>
      <c r="AG100" s="123">
        <v>44265</v>
      </c>
    </row>
    <row r="101" spans="1:33" ht="18" x14ac:dyDescent="0.35">
      <c r="A101" s="124" t="s">
        <v>255</v>
      </c>
      <c r="B101" s="124" t="s">
        <v>256</v>
      </c>
      <c r="C101" s="124" t="s">
        <v>257</v>
      </c>
      <c r="D101" s="124" t="s">
        <v>161</v>
      </c>
      <c r="E101" s="124">
        <v>71334</v>
      </c>
      <c r="F101" s="124" t="s">
        <v>162</v>
      </c>
      <c r="G101" s="124" t="s">
        <v>142</v>
      </c>
      <c r="H101" s="124" t="s">
        <v>4</v>
      </c>
      <c r="I101" s="127">
        <v>57.769599999999997</v>
      </c>
      <c r="J101" s="127">
        <v>282.08490566037909</v>
      </c>
      <c r="K101" s="127">
        <v>10.551886792452834</v>
      </c>
      <c r="L101" s="127">
        <v>0.83490566037735836</v>
      </c>
      <c r="M101" s="127">
        <v>1.4150943396226415E-2</v>
      </c>
      <c r="N101" s="127">
        <v>9.5518867924528283</v>
      </c>
      <c r="O101" s="127">
        <v>283.93396226415274</v>
      </c>
      <c r="P101" s="127">
        <v>0</v>
      </c>
      <c r="Q101" s="127">
        <v>0</v>
      </c>
      <c r="R101" s="127">
        <v>3.9386792452830184</v>
      </c>
      <c r="S101" s="127">
        <v>0.94811320754716977</v>
      </c>
      <c r="T101" s="127">
        <v>2.2783018867924527</v>
      </c>
      <c r="U101" s="127">
        <v>286.32075471698289</v>
      </c>
      <c r="V101" s="127">
        <v>208.047169811321</v>
      </c>
      <c r="W101" s="127">
        <v>361</v>
      </c>
      <c r="X101" s="124" t="s">
        <v>612</v>
      </c>
      <c r="Y101" s="123">
        <v>44916</v>
      </c>
      <c r="Z101" s="123" t="s">
        <v>611</v>
      </c>
      <c r="AA101" s="123" t="s">
        <v>243</v>
      </c>
      <c r="AB101" s="124" t="s">
        <v>609</v>
      </c>
      <c r="AC101" s="124" t="s">
        <v>146</v>
      </c>
      <c r="AD101" s="125" t="s">
        <v>651</v>
      </c>
      <c r="AE101" s="124" t="s">
        <v>609</v>
      </c>
      <c r="AF101" s="124" t="s">
        <v>146</v>
      </c>
      <c r="AG101" s="123">
        <v>44427</v>
      </c>
    </row>
    <row r="102" spans="1:33" ht="18" x14ac:dyDescent="0.35">
      <c r="A102" s="124" t="s">
        <v>394</v>
      </c>
      <c r="B102" s="124" t="s">
        <v>395</v>
      </c>
      <c r="C102" s="124" t="s">
        <v>396</v>
      </c>
      <c r="D102" s="124" t="s">
        <v>150</v>
      </c>
      <c r="E102" s="124">
        <v>30250</v>
      </c>
      <c r="F102" s="124" t="s">
        <v>151</v>
      </c>
      <c r="G102" s="124" t="s">
        <v>178</v>
      </c>
      <c r="H102" s="124" t="s">
        <v>143</v>
      </c>
      <c r="I102" s="127">
        <v>3</v>
      </c>
      <c r="J102" s="127">
        <v>0.49999999999999994</v>
      </c>
      <c r="K102" s="127">
        <v>0.40566037735849053</v>
      </c>
      <c r="L102" s="127">
        <v>1.1650943396226425</v>
      </c>
      <c r="M102" s="127">
        <v>0.54716981132075493</v>
      </c>
      <c r="N102" s="127">
        <v>1.8160377358490591</v>
      </c>
      <c r="O102" s="127">
        <v>0.80188679245283123</v>
      </c>
      <c r="P102" s="127">
        <v>0</v>
      </c>
      <c r="Q102" s="127">
        <v>0</v>
      </c>
      <c r="R102" s="127">
        <v>8.9622641509433956E-2</v>
      </c>
      <c r="S102" s="127">
        <v>3.7735849056603779E-2</v>
      </c>
      <c r="T102" s="127">
        <v>0</v>
      </c>
      <c r="U102" s="127">
        <v>2.4905660377358494</v>
      </c>
      <c r="V102" s="127">
        <v>2.2735849056603787</v>
      </c>
      <c r="W102" s="127"/>
      <c r="X102" s="124" t="s">
        <v>144</v>
      </c>
      <c r="Y102" s="123" t="s">
        <v>608</v>
      </c>
      <c r="Z102" s="123" t="s">
        <v>608</v>
      </c>
      <c r="AA102" s="123" t="s">
        <v>608</v>
      </c>
      <c r="AB102" s="124" t="s">
        <v>606</v>
      </c>
      <c r="AC102" s="124" t="s">
        <v>252</v>
      </c>
      <c r="AD102" s="125" t="s">
        <v>650</v>
      </c>
      <c r="AE102" s="124" t="s">
        <v>242</v>
      </c>
      <c r="AF102" s="124" t="s">
        <v>252</v>
      </c>
      <c r="AG102" s="123">
        <v>43804</v>
      </c>
    </row>
    <row r="103" spans="1:33" ht="18" x14ac:dyDescent="0.35">
      <c r="A103" s="124" t="s">
        <v>649</v>
      </c>
      <c r="B103" s="124" t="s">
        <v>648</v>
      </c>
      <c r="C103" s="124" t="s">
        <v>241</v>
      </c>
      <c r="D103" s="124" t="s">
        <v>228</v>
      </c>
      <c r="E103" s="124">
        <v>22801</v>
      </c>
      <c r="F103" s="124" t="s">
        <v>229</v>
      </c>
      <c r="G103" s="124" t="s">
        <v>204</v>
      </c>
      <c r="H103" s="124" t="s">
        <v>143</v>
      </c>
      <c r="I103" s="127">
        <v>1.6956521739130399</v>
      </c>
      <c r="J103" s="127">
        <v>5.6603773584905662E-2</v>
      </c>
      <c r="K103" s="127">
        <v>5.1886792452830191E-2</v>
      </c>
      <c r="L103" s="127">
        <v>4.7169811320754713E-2</v>
      </c>
      <c r="M103" s="127">
        <v>5.6603773584905655E-2</v>
      </c>
      <c r="N103" s="127">
        <v>0.18396226415094338</v>
      </c>
      <c r="O103" s="127">
        <v>2.8301886792452831E-2</v>
      </c>
      <c r="P103" s="127">
        <v>0</v>
      </c>
      <c r="Q103" s="127">
        <v>0</v>
      </c>
      <c r="R103" s="127">
        <v>1.4150943396226415E-2</v>
      </c>
      <c r="S103" s="127">
        <v>0</v>
      </c>
      <c r="T103" s="127">
        <v>2.358490566037736E-2</v>
      </c>
      <c r="U103" s="127">
        <v>0.17452830188679244</v>
      </c>
      <c r="V103" s="127">
        <v>9.4339622641509427E-2</v>
      </c>
      <c r="W103" s="127"/>
      <c r="X103" s="124" t="s">
        <v>400</v>
      </c>
      <c r="Y103" s="123" t="s">
        <v>608</v>
      </c>
      <c r="Z103" s="123" t="s">
        <v>608</v>
      </c>
      <c r="AA103" s="123" t="s">
        <v>608</v>
      </c>
      <c r="AB103" s="124" t="s">
        <v>242</v>
      </c>
      <c r="AC103" s="124" t="s">
        <v>252</v>
      </c>
      <c r="AD103" s="125" t="s">
        <v>647</v>
      </c>
      <c r="AE103" s="124" t="s">
        <v>242</v>
      </c>
      <c r="AF103" s="124" t="s">
        <v>252</v>
      </c>
      <c r="AG103" s="123">
        <v>42615</v>
      </c>
    </row>
    <row r="104" spans="1:33" ht="18" x14ac:dyDescent="0.35">
      <c r="A104" s="124" t="s">
        <v>357</v>
      </c>
      <c r="B104" s="124" t="s">
        <v>358</v>
      </c>
      <c r="C104" s="124" t="s">
        <v>359</v>
      </c>
      <c r="D104" s="124" t="s">
        <v>312</v>
      </c>
      <c r="E104" s="124">
        <v>48060</v>
      </c>
      <c r="F104" s="124" t="s">
        <v>307</v>
      </c>
      <c r="G104" s="124" t="s">
        <v>163</v>
      </c>
      <c r="H104" s="124" t="s">
        <v>4</v>
      </c>
      <c r="I104" s="127">
        <v>34.390374331550802</v>
      </c>
      <c r="J104" s="127">
        <v>20.79716981132076</v>
      </c>
      <c r="K104" s="127">
        <v>10.594339622641508</v>
      </c>
      <c r="L104" s="127">
        <v>5.466981132075472</v>
      </c>
      <c r="M104" s="127">
        <v>4.5235849056603765</v>
      </c>
      <c r="N104" s="127">
        <v>17.716981132075471</v>
      </c>
      <c r="O104" s="127">
        <v>23.650943396226417</v>
      </c>
      <c r="P104" s="127">
        <v>1.4150943396226415E-2</v>
      </c>
      <c r="Q104" s="127">
        <v>0</v>
      </c>
      <c r="R104" s="127">
        <v>8.2216981132075464</v>
      </c>
      <c r="S104" s="127">
        <v>3.0943396226415096</v>
      </c>
      <c r="T104" s="127">
        <v>3.3867924528301887</v>
      </c>
      <c r="U104" s="127">
        <v>26.679245283018876</v>
      </c>
      <c r="V104" s="127">
        <v>33.004716981132091</v>
      </c>
      <c r="W104" s="127"/>
      <c r="X104" s="124" t="s">
        <v>144</v>
      </c>
      <c r="Y104" s="123" t="s">
        <v>608</v>
      </c>
      <c r="Z104" s="123" t="s">
        <v>608</v>
      </c>
      <c r="AA104" s="123" t="s">
        <v>608</v>
      </c>
      <c r="AB104" s="124" t="s">
        <v>606</v>
      </c>
      <c r="AC104" s="124" t="s">
        <v>252</v>
      </c>
      <c r="AD104" s="125" t="s">
        <v>646</v>
      </c>
      <c r="AE104" s="124" t="s">
        <v>205</v>
      </c>
      <c r="AF104" s="124" t="s">
        <v>146</v>
      </c>
      <c r="AG104" s="123">
        <v>44105</v>
      </c>
    </row>
    <row r="105" spans="1:33" ht="18" x14ac:dyDescent="0.35">
      <c r="A105" s="124" t="s">
        <v>417</v>
      </c>
      <c r="B105" s="124" t="s">
        <v>418</v>
      </c>
      <c r="C105" s="124" t="s">
        <v>419</v>
      </c>
      <c r="D105" s="124" t="s">
        <v>420</v>
      </c>
      <c r="E105" s="124">
        <v>96950</v>
      </c>
      <c r="F105" s="124" t="s">
        <v>268</v>
      </c>
      <c r="G105" s="124" t="s">
        <v>204</v>
      </c>
      <c r="H105" s="124" t="s">
        <v>143</v>
      </c>
      <c r="I105" s="127">
        <v>66.400000000000006</v>
      </c>
      <c r="J105" s="127">
        <v>0.54245283018867929</v>
      </c>
      <c r="K105" s="127">
        <v>0.57075471698113212</v>
      </c>
      <c r="L105" s="127">
        <v>0</v>
      </c>
      <c r="M105" s="127">
        <v>0</v>
      </c>
      <c r="N105" s="127">
        <v>0.58490566037735847</v>
      </c>
      <c r="O105" s="127">
        <v>2.358490566037736E-2</v>
      </c>
      <c r="P105" s="127">
        <v>0.50471698113207553</v>
      </c>
      <c r="Q105" s="127">
        <v>0</v>
      </c>
      <c r="R105" s="127">
        <v>0.78301886792452835</v>
      </c>
      <c r="S105" s="127">
        <v>0</v>
      </c>
      <c r="T105" s="127">
        <v>0.14622641509433962</v>
      </c>
      <c r="U105" s="127">
        <v>0.18396226415094341</v>
      </c>
      <c r="V105" s="127">
        <v>1.1132075471698113</v>
      </c>
      <c r="W105" s="127"/>
      <c r="X105" s="124" t="s">
        <v>144</v>
      </c>
      <c r="Y105" s="123" t="s">
        <v>608</v>
      </c>
      <c r="Z105" s="123" t="s">
        <v>608</v>
      </c>
      <c r="AA105" s="123" t="s">
        <v>608</v>
      </c>
      <c r="AB105" s="124" t="s">
        <v>606</v>
      </c>
      <c r="AC105" s="126" t="s">
        <v>146</v>
      </c>
      <c r="AD105" s="125" t="s">
        <v>645</v>
      </c>
      <c r="AE105" s="124" t="s">
        <v>606</v>
      </c>
      <c r="AF105" s="124" t="s">
        <v>619</v>
      </c>
      <c r="AG105" s="123">
        <v>44618</v>
      </c>
    </row>
    <row r="106" spans="1:33" ht="18" x14ac:dyDescent="0.35">
      <c r="A106" s="124" t="s">
        <v>467</v>
      </c>
      <c r="B106" s="124" t="s">
        <v>468</v>
      </c>
      <c r="C106" s="124" t="s">
        <v>469</v>
      </c>
      <c r="D106" s="124" t="s">
        <v>401</v>
      </c>
      <c r="E106" s="124">
        <v>84119</v>
      </c>
      <c r="F106" s="124" t="s">
        <v>299</v>
      </c>
      <c r="G106" s="124" t="s">
        <v>204</v>
      </c>
      <c r="H106" s="124" t="s">
        <v>143</v>
      </c>
      <c r="I106" s="127">
        <v>1.8611825192802101</v>
      </c>
      <c r="J106" s="127">
        <v>0.21698113207547168</v>
      </c>
      <c r="K106" s="127">
        <v>2.1179245283018919</v>
      </c>
      <c r="L106" s="127">
        <v>0.69811320754717043</v>
      </c>
      <c r="M106" s="127">
        <v>0.39150943396226412</v>
      </c>
      <c r="N106" s="127">
        <v>2.8113207547169861</v>
      </c>
      <c r="O106" s="127">
        <v>0.46226415094339618</v>
      </c>
      <c r="P106" s="127">
        <v>0.12264150943396225</v>
      </c>
      <c r="Q106" s="127">
        <v>2.8301886792452831E-2</v>
      </c>
      <c r="R106" s="127">
        <v>0.34433962264150941</v>
      </c>
      <c r="S106" s="127">
        <v>7.0754716981132074E-2</v>
      </c>
      <c r="T106" s="127">
        <v>3.3018867924528301E-2</v>
      </c>
      <c r="U106" s="127">
        <v>2.9764150943396261</v>
      </c>
      <c r="V106" s="127">
        <v>2.9150943396226445</v>
      </c>
      <c r="W106" s="127"/>
      <c r="X106" s="124" t="s">
        <v>400</v>
      </c>
      <c r="Y106" s="123" t="s">
        <v>608</v>
      </c>
      <c r="Z106" s="123" t="s">
        <v>608</v>
      </c>
      <c r="AA106" s="123" t="s">
        <v>608</v>
      </c>
      <c r="AB106" s="124" t="s">
        <v>606</v>
      </c>
      <c r="AC106" s="124" t="s">
        <v>619</v>
      </c>
      <c r="AD106" s="125" t="s">
        <v>644</v>
      </c>
      <c r="AE106" s="124" t="s">
        <v>242</v>
      </c>
      <c r="AF106" s="124" t="s">
        <v>252</v>
      </c>
      <c r="AG106" s="123">
        <v>43358</v>
      </c>
    </row>
    <row r="107" spans="1:33" ht="18" x14ac:dyDescent="0.35">
      <c r="A107" s="124" t="s">
        <v>643</v>
      </c>
      <c r="B107" s="124" t="s">
        <v>642</v>
      </c>
      <c r="C107" s="124" t="s">
        <v>641</v>
      </c>
      <c r="D107" s="124" t="s">
        <v>415</v>
      </c>
      <c r="E107" s="124">
        <v>965</v>
      </c>
      <c r="F107" s="124" t="s">
        <v>25</v>
      </c>
      <c r="G107" s="124" t="s">
        <v>283</v>
      </c>
      <c r="H107" s="124" t="s">
        <v>143</v>
      </c>
      <c r="I107" s="127">
        <v>2.4495049504950499</v>
      </c>
      <c r="J107" s="127">
        <v>5.7075471698113294</v>
      </c>
      <c r="K107" s="127">
        <v>7.5471698113207544E-2</v>
      </c>
      <c r="L107" s="127">
        <v>3.7735849056603779E-2</v>
      </c>
      <c r="M107" s="127">
        <v>0</v>
      </c>
      <c r="N107" s="127">
        <v>0.14150943396226415</v>
      </c>
      <c r="O107" s="127">
        <v>4.5660377358490694</v>
      </c>
      <c r="P107" s="127">
        <v>1.4150943396226415E-2</v>
      </c>
      <c r="Q107" s="127">
        <v>1.0990566037735856</v>
      </c>
      <c r="R107" s="127">
        <v>0</v>
      </c>
      <c r="S107" s="127">
        <v>1.8867924528301886E-2</v>
      </c>
      <c r="T107" s="127">
        <v>1.4150943396226415E-2</v>
      </c>
      <c r="U107" s="127">
        <v>5.7877358490566131</v>
      </c>
      <c r="V107" s="127">
        <v>4.5660377358490694</v>
      </c>
      <c r="W107" s="127"/>
      <c r="X107" s="124" t="s">
        <v>164</v>
      </c>
      <c r="Y107" s="123" t="s">
        <v>608</v>
      </c>
      <c r="Z107" s="123" t="s">
        <v>608</v>
      </c>
      <c r="AA107" s="123" t="s">
        <v>608</v>
      </c>
      <c r="AB107" s="124" t="s">
        <v>164</v>
      </c>
      <c r="AC107" s="124" t="s">
        <v>164</v>
      </c>
      <c r="AD107" s="124" t="s">
        <v>164</v>
      </c>
      <c r="AE107" s="124" t="s">
        <v>164</v>
      </c>
      <c r="AF107" s="124" t="s">
        <v>164</v>
      </c>
      <c r="AG107" s="124" t="s">
        <v>164</v>
      </c>
    </row>
    <row r="108" spans="1:33" ht="18" x14ac:dyDescent="0.35">
      <c r="A108" s="124" t="s">
        <v>362</v>
      </c>
      <c r="B108" s="124" t="s">
        <v>363</v>
      </c>
      <c r="C108" s="124" t="s">
        <v>364</v>
      </c>
      <c r="D108" s="124" t="s">
        <v>165</v>
      </c>
      <c r="E108" s="124">
        <v>85349</v>
      </c>
      <c r="F108" s="124" t="s">
        <v>166</v>
      </c>
      <c r="G108" s="124" t="s">
        <v>163</v>
      </c>
      <c r="H108" s="124" t="s">
        <v>143</v>
      </c>
      <c r="I108" s="127">
        <v>4.9292353189691598</v>
      </c>
      <c r="J108" s="127">
        <v>107.23584905660638</v>
      </c>
      <c r="K108" s="127">
        <v>5.0047169811320851</v>
      </c>
      <c r="L108" s="127">
        <v>0.29245283018867924</v>
      </c>
      <c r="M108" s="127">
        <v>0.1981132075471698</v>
      </c>
      <c r="N108" s="127">
        <v>4.4056603773584886</v>
      </c>
      <c r="O108" s="127">
        <v>82.731132075473809</v>
      </c>
      <c r="P108" s="127">
        <v>9.4339622641509427E-2</v>
      </c>
      <c r="Q108" s="127">
        <v>25.49999999999995</v>
      </c>
      <c r="R108" s="127">
        <v>5.6603773584905662E-2</v>
      </c>
      <c r="S108" s="127">
        <v>0.15094339622641509</v>
      </c>
      <c r="T108" s="127">
        <v>0.22169811320754715</v>
      </c>
      <c r="U108" s="127">
        <v>112.30188679245516</v>
      </c>
      <c r="V108" s="127">
        <v>44.46698113207573</v>
      </c>
      <c r="W108" s="127">
        <v>100</v>
      </c>
      <c r="X108" s="124" t="s">
        <v>612</v>
      </c>
      <c r="Y108" s="123">
        <v>44571</v>
      </c>
      <c r="Z108" s="123" t="s">
        <v>606</v>
      </c>
      <c r="AA108" s="123" t="s">
        <v>243</v>
      </c>
      <c r="AB108" s="124" t="s">
        <v>606</v>
      </c>
      <c r="AC108" s="124" t="s">
        <v>252</v>
      </c>
      <c r="AD108" s="125" t="s">
        <v>640</v>
      </c>
      <c r="AE108" s="124" t="s">
        <v>606</v>
      </c>
      <c r="AF108" s="124" t="s">
        <v>252</v>
      </c>
      <c r="AG108" s="123">
        <v>44314</v>
      </c>
    </row>
    <row r="109" spans="1:33" ht="18" x14ac:dyDescent="0.35">
      <c r="A109" s="124" t="s">
        <v>12</v>
      </c>
      <c r="B109" s="124" t="s">
        <v>360</v>
      </c>
      <c r="C109" s="124" t="s">
        <v>361</v>
      </c>
      <c r="D109" s="124" t="s">
        <v>306</v>
      </c>
      <c r="E109" s="124">
        <v>44883</v>
      </c>
      <c r="F109" s="124" t="s">
        <v>307</v>
      </c>
      <c r="G109" s="124" t="s">
        <v>163</v>
      </c>
      <c r="H109" s="124" t="s">
        <v>143</v>
      </c>
      <c r="I109" s="127">
        <v>40.623239436619698</v>
      </c>
      <c r="J109" s="127">
        <v>11.278301886792452</v>
      </c>
      <c r="K109" s="127">
        <v>6.4481132075471708</v>
      </c>
      <c r="L109" s="127">
        <v>16.570754716981131</v>
      </c>
      <c r="M109" s="127">
        <v>19.919811320754722</v>
      </c>
      <c r="N109" s="127">
        <v>40.165094339622634</v>
      </c>
      <c r="O109" s="127">
        <v>12.915094339622645</v>
      </c>
      <c r="P109" s="127">
        <v>0.69811320754716977</v>
      </c>
      <c r="Q109" s="127">
        <v>0.43867924528301883</v>
      </c>
      <c r="R109" s="127">
        <v>21.665094339622637</v>
      </c>
      <c r="S109" s="127">
        <v>4.2075471698113223</v>
      </c>
      <c r="T109" s="127">
        <v>6.7311320754716979</v>
      </c>
      <c r="U109" s="127">
        <v>21.613207547169822</v>
      </c>
      <c r="V109" s="127">
        <v>47.400943396226388</v>
      </c>
      <c r="W109" s="127"/>
      <c r="X109" s="124" t="s">
        <v>612</v>
      </c>
      <c r="Y109" s="123">
        <v>44861</v>
      </c>
      <c r="Z109" s="123" t="s">
        <v>606</v>
      </c>
      <c r="AA109" s="123" t="s">
        <v>243</v>
      </c>
      <c r="AB109" s="124" t="s">
        <v>242</v>
      </c>
      <c r="AC109" s="124" t="s">
        <v>252</v>
      </c>
      <c r="AD109" s="125" t="s">
        <v>639</v>
      </c>
      <c r="AE109" s="124" t="s">
        <v>242</v>
      </c>
      <c r="AF109" s="124" t="s">
        <v>252</v>
      </c>
      <c r="AG109" s="123">
        <v>44209</v>
      </c>
    </row>
    <row r="110" spans="1:33" ht="18" x14ac:dyDescent="0.35">
      <c r="A110" s="124" t="s">
        <v>16</v>
      </c>
      <c r="B110" s="124" t="s">
        <v>274</v>
      </c>
      <c r="C110" s="124" t="s">
        <v>275</v>
      </c>
      <c r="D110" s="124" t="s">
        <v>276</v>
      </c>
      <c r="E110" s="124">
        <v>55330</v>
      </c>
      <c r="F110" s="124" t="s">
        <v>277</v>
      </c>
      <c r="G110" s="124" t="s">
        <v>163</v>
      </c>
      <c r="H110" s="124" t="s">
        <v>143</v>
      </c>
      <c r="I110" s="127">
        <v>246</v>
      </c>
      <c r="J110" s="127">
        <v>0</v>
      </c>
      <c r="K110" s="127">
        <v>0</v>
      </c>
      <c r="L110" s="127">
        <v>1.2264150943396226</v>
      </c>
      <c r="M110" s="127">
        <v>1.2169811320754718</v>
      </c>
      <c r="N110" s="127">
        <v>2.4433962264150946</v>
      </c>
      <c r="O110" s="127">
        <v>0</v>
      </c>
      <c r="P110" s="127">
        <v>0</v>
      </c>
      <c r="Q110" s="127">
        <v>0</v>
      </c>
      <c r="R110" s="127">
        <v>1.9622641509433962</v>
      </c>
      <c r="S110" s="127">
        <v>0</v>
      </c>
      <c r="T110" s="127">
        <v>0</v>
      </c>
      <c r="U110" s="127">
        <v>0.48113207547169812</v>
      </c>
      <c r="V110" s="127">
        <v>2.4433962264150946</v>
      </c>
      <c r="W110" s="127"/>
      <c r="X110" s="124" t="s">
        <v>144</v>
      </c>
      <c r="Y110" s="123" t="s">
        <v>608</v>
      </c>
      <c r="Z110" s="123" t="s">
        <v>608</v>
      </c>
      <c r="AA110" s="123" t="s">
        <v>608</v>
      </c>
      <c r="AB110" s="124" t="s">
        <v>606</v>
      </c>
      <c r="AC110" s="124" t="s">
        <v>243</v>
      </c>
      <c r="AD110" s="125" t="s">
        <v>638</v>
      </c>
      <c r="AE110" s="124" t="s">
        <v>606</v>
      </c>
      <c r="AF110" s="124" t="s">
        <v>252</v>
      </c>
      <c r="AG110" s="123">
        <v>44217</v>
      </c>
    </row>
    <row r="111" spans="1:33" ht="18" x14ac:dyDescent="0.35">
      <c r="A111" s="124" t="s">
        <v>431</v>
      </c>
      <c r="B111" s="124" t="s">
        <v>432</v>
      </c>
      <c r="C111" s="124" t="s">
        <v>433</v>
      </c>
      <c r="D111" s="124" t="s">
        <v>434</v>
      </c>
      <c r="E111" s="124">
        <v>25309</v>
      </c>
      <c r="F111" s="124" t="s">
        <v>245</v>
      </c>
      <c r="G111" s="124" t="s">
        <v>204</v>
      </c>
      <c r="H111" s="124" t="s">
        <v>143</v>
      </c>
      <c r="I111" s="127">
        <v>7.8780487804878003</v>
      </c>
      <c r="J111" s="127">
        <v>0</v>
      </c>
      <c r="K111" s="127">
        <v>5.1886792452830191E-2</v>
      </c>
      <c r="L111" s="127">
        <v>3.8396226415094366</v>
      </c>
      <c r="M111" s="127">
        <v>0.79245283018867951</v>
      </c>
      <c r="N111" s="127">
        <v>4.4433962264150964</v>
      </c>
      <c r="O111" s="127">
        <v>0.24056603773584906</v>
      </c>
      <c r="P111" s="127">
        <v>0</v>
      </c>
      <c r="Q111" s="127">
        <v>0</v>
      </c>
      <c r="R111" s="127">
        <v>0.39150943396226418</v>
      </c>
      <c r="S111" s="127">
        <v>1.8867924528301886E-2</v>
      </c>
      <c r="T111" s="127">
        <v>2.8301886792452831E-2</v>
      </c>
      <c r="U111" s="127">
        <v>4.2452830188679274</v>
      </c>
      <c r="V111" s="127">
        <v>4.4433962264150972</v>
      </c>
      <c r="W111" s="127"/>
      <c r="X111" s="124" t="s">
        <v>400</v>
      </c>
      <c r="Y111" s="123" t="s">
        <v>608</v>
      </c>
      <c r="Z111" s="123" t="s">
        <v>608</v>
      </c>
      <c r="AA111" s="123" t="s">
        <v>608</v>
      </c>
      <c r="AB111" s="124" t="s">
        <v>242</v>
      </c>
      <c r="AC111" s="124" t="s">
        <v>252</v>
      </c>
      <c r="AD111" s="125" t="s">
        <v>435</v>
      </c>
      <c r="AE111" s="124" t="s">
        <v>242</v>
      </c>
      <c r="AF111" s="124" t="s">
        <v>252</v>
      </c>
      <c r="AG111" s="123">
        <v>42996</v>
      </c>
    </row>
    <row r="112" spans="1:33" ht="18" x14ac:dyDescent="0.35">
      <c r="A112" s="124" t="s">
        <v>214</v>
      </c>
      <c r="B112" s="124" t="s">
        <v>215</v>
      </c>
      <c r="C112" s="124" t="s">
        <v>216</v>
      </c>
      <c r="D112" s="124" t="s">
        <v>161</v>
      </c>
      <c r="E112" s="124">
        <v>70515</v>
      </c>
      <c r="F112" s="124" t="s">
        <v>162</v>
      </c>
      <c r="G112" s="124" t="s">
        <v>142</v>
      </c>
      <c r="H112" s="124" t="s">
        <v>143</v>
      </c>
      <c r="I112" s="127">
        <v>38.951086956521699</v>
      </c>
      <c r="J112" s="127">
        <v>496.1320754716956</v>
      </c>
      <c r="K112" s="127">
        <v>27.202830188679208</v>
      </c>
      <c r="L112" s="127">
        <v>44.28773584905661</v>
      </c>
      <c r="M112" s="127">
        <v>6.5188679245283048</v>
      </c>
      <c r="N112" s="127">
        <v>0.25471698113207547</v>
      </c>
      <c r="O112" s="127">
        <v>1.3207547169811322</v>
      </c>
      <c r="P112" s="127">
        <v>64.014150943396245</v>
      </c>
      <c r="Q112" s="127">
        <v>508.55188679245026</v>
      </c>
      <c r="R112" s="127">
        <v>46.617924528301899</v>
      </c>
      <c r="S112" s="127">
        <v>12.367924528301886</v>
      </c>
      <c r="T112" s="127">
        <v>2.5660377358490574</v>
      </c>
      <c r="U112" s="127">
        <v>512.58962264150603</v>
      </c>
      <c r="V112" s="127">
        <v>301.2075471698106</v>
      </c>
      <c r="W112" s="127">
        <v>700</v>
      </c>
      <c r="X112" s="124" t="s">
        <v>144</v>
      </c>
      <c r="Y112" s="123" t="s">
        <v>608</v>
      </c>
      <c r="Z112" s="123" t="s">
        <v>608</v>
      </c>
      <c r="AA112" s="123" t="s">
        <v>608</v>
      </c>
      <c r="AB112" s="124" t="s">
        <v>609</v>
      </c>
      <c r="AC112" s="124" t="s">
        <v>146</v>
      </c>
      <c r="AD112" s="125" t="s">
        <v>637</v>
      </c>
      <c r="AE112" s="124" t="s">
        <v>609</v>
      </c>
      <c r="AF112" s="124" t="s">
        <v>146</v>
      </c>
      <c r="AG112" s="123">
        <v>44176</v>
      </c>
    </row>
    <row r="113" spans="1:33" ht="19.8" x14ac:dyDescent="0.35">
      <c r="A113" s="124" t="s">
        <v>636</v>
      </c>
      <c r="B113" s="124" t="s">
        <v>635</v>
      </c>
      <c r="C113" s="124" t="s">
        <v>157</v>
      </c>
      <c r="D113" s="124" t="s">
        <v>154</v>
      </c>
      <c r="E113" s="124">
        <v>78017</v>
      </c>
      <c r="F113" s="124" t="s">
        <v>155</v>
      </c>
      <c r="G113" s="124" t="s">
        <v>142</v>
      </c>
      <c r="H113" s="124" t="s">
        <v>143</v>
      </c>
      <c r="I113" s="127">
        <v>34.4682108818917</v>
      </c>
      <c r="J113" s="127">
        <v>1293.9103773584711</v>
      </c>
      <c r="K113" s="127">
        <v>2.9622641509433962</v>
      </c>
      <c r="L113" s="127">
        <v>0.39622641509433965</v>
      </c>
      <c r="M113" s="127">
        <v>0.14622641509433962</v>
      </c>
      <c r="N113" s="127">
        <v>0</v>
      </c>
      <c r="O113" s="127">
        <v>2.4952830188679243</v>
      </c>
      <c r="P113" s="127">
        <v>1.9245283018867925</v>
      </c>
      <c r="Q113" s="127">
        <v>1292.9952830188483</v>
      </c>
      <c r="R113" s="127">
        <v>0</v>
      </c>
      <c r="S113" s="127">
        <v>0</v>
      </c>
      <c r="T113" s="127">
        <v>1.1981132075471699</v>
      </c>
      <c r="U113" s="127">
        <v>1296.2169811320557</v>
      </c>
      <c r="V113" s="127">
        <v>384.53773584905508</v>
      </c>
      <c r="W113" s="127">
        <v>2400</v>
      </c>
      <c r="X113" s="124" t="s">
        <v>612</v>
      </c>
      <c r="Y113" s="123">
        <v>44882</v>
      </c>
      <c r="Z113" s="123" t="s">
        <v>633</v>
      </c>
      <c r="AA113" s="123" t="s">
        <v>243</v>
      </c>
      <c r="AB113" s="124" t="s">
        <v>633</v>
      </c>
      <c r="AC113" s="126" t="s">
        <v>146</v>
      </c>
      <c r="AD113" s="125" t="s">
        <v>634</v>
      </c>
      <c r="AE113" s="124" t="s">
        <v>633</v>
      </c>
      <c r="AF113" s="124" t="s">
        <v>146</v>
      </c>
      <c r="AG113" s="123">
        <v>44896</v>
      </c>
    </row>
    <row r="114" spans="1:33" ht="18" x14ac:dyDescent="0.35">
      <c r="A114" s="124" t="s">
        <v>15</v>
      </c>
      <c r="B114" s="124" t="s">
        <v>152</v>
      </c>
      <c r="C114" s="124" t="s">
        <v>153</v>
      </c>
      <c r="D114" s="124" t="s">
        <v>154</v>
      </c>
      <c r="E114" s="124">
        <v>78061</v>
      </c>
      <c r="F114" s="124" t="s">
        <v>155</v>
      </c>
      <c r="G114" s="124" t="s">
        <v>156</v>
      </c>
      <c r="H114" s="124" t="s">
        <v>143</v>
      </c>
      <c r="I114" s="127">
        <v>52.198106201262497</v>
      </c>
      <c r="J114" s="127">
        <v>1043.0094339622619</v>
      </c>
      <c r="K114" s="127">
        <v>83.679245283018815</v>
      </c>
      <c r="L114" s="127">
        <v>144.84905660377402</v>
      </c>
      <c r="M114" s="127">
        <v>69.877358490566067</v>
      </c>
      <c r="N114" s="127">
        <v>283.43867924528246</v>
      </c>
      <c r="O114" s="127">
        <v>1057.8396226415064</v>
      </c>
      <c r="P114" s="127">
        <v>0</v>
      </c>
      <c r="Q114" s="127">
        <v>0.13679245283018868</v>
      </c>
      <c r="R114" s="127">
        <v>79.778301886792406</v>
      </c>
      <c r="S114" s="127">
        <v>54.801886792452777</v>
      </c>
      <c r="T114" s="127">
        <v>80.99056603773586</v>
      </c>
      <c r="U114" s="127">
        <v>1125.8443396226398</v>
      </c>
      <c r="V114" s="127">
        <v>785.17924528301944</v>
      </c>
      <c r="W114" s="127">
        <v>1350</v>
      </c>
      <c r="X114" s="124" t="s">
        <v>612</v>
      </c>
      <c r="Y114" s="123">
        <v>44966</v>
      </c>
      <c r="Z114" s="123" t="s">
        <v>611</v>
      </c>
      <c r="AA114" s="123" t="s">
        <v>243</v>
      </c>
      <c r="AB114" s="124" t="s">
        <v>609</v>
      </c>
      <c r="AC114" s="124" t="s">
        <v>146</v>
      </c>
      <c r="AD114" s="125" t="s">
        <v>632</v>
      </c>
      <c r="AE114" s="124" t="s">
        <v>609</v>
      </c>
      <c r="AF114" s="124" t="s">
        <v>146</v>
      </c>
      <c r="AG114" s="123">
        <v>44253</v>
      </c>
    </row>
    <row r="115" spans="1:33" ht="18" x14ac:dyDescent="0.35">
      <c r="A115" s="124" t="s">
        <v>147</v>
      </c>
      <c r="B115" s="124" t="s">
        <v>148</v>
      </c>
      <c r="C115" s="124" t="s">
        <v>149</v>
      </c>
      <c r="D115" s="124" t="s">
        <v>150</v>
      </c>
      <c r="E115" s="124">
        <v>31815</v>
      </c>
      <c r="F115" s="124" t="s">
        <v>151</v>
      </c>
      <c r="G115" s="124" t="s">
        <v>142</v>
      </c>
      <c r="H115" s="124" t="s">
        <v>143</v>
      </c>
      <c r="I115" s="127">
        <v>52.683114035087698</v>
      </c>
      <c r="J115" s="127">
        <v>502.21698113207816</v>
      </c>
      <c r="K115" s="127">
        <v>123.28773584905655</v>
      </c>
      <c r="L115" s="127">
        <v>212.39150943396203</v>
      </c>
      <c r="M115" s="127">
        <v>273.79716981132071</v>
      </c>
      <c r="N115" s="127">
        <v>525.38679245283174</v>
      </c>
      <c r="O115" s="127">
        <v>460.03301886792605</v>
      </c>
      <c r="P115" s="127">
        <v>23.297169811320757</v>
      </c>
      <c r="Q115" s="127">
        <v>102.97641509433984</v>
      </c>
      <c r="R115" s="127">
        <v>200.21698113207543</v>
      </c>
      <c r="S115" s="127">
        <v>86.377358490565967</v>
      </c>
      <c r="T115" s="127">
        <v>58.452830188679258</v>
      </c>
      <c r="U115" s="127">
        <v>766.6462264150872</v>
      </c>
      <c r="V115" s="127">
        <v>806.66981132074784</v>
      </c>
      <c r="W115" s="127">
        <v>1600</v>
      </c>
      <c r="X115" s="124" t="s">
        <v>144</v>
      </c>
      <c r="Y115" s="123" t="s">
        <v>608</v>
      </c>
      <c r="Z115" s="123" t="s">
        <v>608</v>
      </c>
      <c r="AA115" s="123" t="s">
        <v>608</v>
      </c>
      <c r="AB115" s="124" t="s">
        <v>609</v>
      </c>
      <c r="AC115" s="124" t="s">
        <v>146</v>
      </c>
      <c r="AD115" s="125" t="s">
        <v>631</v>
      </c>
      <c r="AE115" s="124" t="s">
        <v>609</v>
      </c>
      <c r="AF115" s="124" t="s">
        <v>146</v>
      </c>
      <c r="AG115" s="123">
        <v>44322</v>
      </c>
    </row>
    <row r="116" spans="1:33" ht="18" x14ac:dyDescent="0.35">
      <c r="A116" s="124" t="s">
        <v>336</v>
      </c>
      <c r="B116" s="124" t="s">
        <v>337</v>
      </c>
      <c r="C116" s="124" t="s">
        <v>338</v>
      </c>
      <c r="D116" s="124" t="s">
        <v>339</v>
      </c>
      <c r="E116" s="124">
        <v>3820</v>
      </c>
      <c r="F116" s="124" t="s">
        <v>273</v>
      </c>
      <c r="G116" s="124" t="s">
        <v>163</v>
      </c>
      <c r="H116" s="124" t="s">
        <v>143</v>
      </c>
      <c r="I116" s="127">
        <v>61.605882352941201</v>
      </c>
      <c r="J116" s="127">
        <v>0</v>
      </c>
      <c r="K116" s="127">
        <v>0</v>
      </c>
      <c r="L116" s="127">
        <v>30.117924528301884</v>
      </c>
      <c r="M116" s="127">
        <v>25.334905660377363</v>
      </c>
      <c r="N116" s="127">
        <v>32.971698113207552</v>
      </c>
      <c r="O116" s="127">
        <v>20.169811320754718</v>
      </c>
      <c r="P116" s="127">
        <v>0.79716981132075471</v>
      </c>
      <c r="Q116" s="127">
        <v>1.5141509433962264</v>
      </c>
      <c r="R116" s="127">
        <v>11.287735849056602</v>
      </c>
      <c r="S116" s="127">
        <v>2.3396226415094339</v>
      </c>
      <c r="T116" s="127">
        <v>0.85849056603773588</v>
      </c>
      <c r="U116" s="127">
        <v>40.96698113207546</v>
      </c>
      <c r="V116" s="127">
        <v>36.900943396226424</v>
      </c>
      <c r="W116" s="127"/>
      <c r="X116" s="124" t="s">
        <v>144</v>
      </c>
      <c r="Y116" s="123" t="s">
        <v>608</v>
      </c>
      <c r="Z116" s="123" t="s">
        <v>608</v>
      </c>
      <c r="AA116" s="123" t="s">
        <v>608</v>
      </c>
      <c r="AB116" s="124" t="s">
        <v>205</v>
      </c>
      <c r="AC116" s="124" t="s">
        <v>146</v>
      </c>
      <c r="AD116" s="125" t="s">
        <v>630</v>
      </c>
      <c r="AE116" s="124" t="s">
        <v>205</v>
      </c>
      <c r="AF116" s="124" t="s">
        <v>146</v>
      </c>
      <c r="AG116" s="123">
        <v>44175</v>
      </c>
    </row>
    <row r="117" spans="1:33" ht="18" x14ac:dyDescent="0.35">
      <c r="A117" s="124" t="s">
        <v>629</v>
      </c>
      <c r="B117" s="124" t="s">
        <v>246</v>
      </c>
      <c r="C117" s="124" t="s">
        <v>29</v>
      </c>
      <c r="D117" s="124" t="s">
        <v>154</v>
      </c>
      <c r="E117" s="124">
        <v>76574</v>
      </c>
      <c r="F117" s="124" t="s">
        <v>155</v>
      </c>
      <c r="G117" s="124" t="s">
        <v>142</v>
      </c>
      <c r="H117" s="124" t="s">
        <v>4</v>
      </c>
      <c r="I117" s="127">
        <v>35.467594606350602</v>
      </c>
      <c r="J117" s="127">
        <v>362.59905660377495</v>
      </c>
      <c r="K117" s="127">
        <v>5.8726415094339615</v>
      </c>
      <c r="L117" s="127">
        <v>0.929245283018868</v>
      </c>
      <c r="M117" s="127">
        <v>0</v>
      </c>
      <c r="N117" s="127">
        <v>13.179245283018869</v>
      </c>
      <c r="O117" s="127">
        <v>356.22169811320896</v>
      </c>
      <c r="P117" s="127">
        <v>0</v>
      </c>
      <c r="Q117" s="127">
        <v>0</v>
      </c>
      <c r="R117" s="127">
        <v>0.94811320754716988</v>
      </c>
      <c r="S117" s="127">
        <v>2.3349056603773586</v>
      </c>
      <c r="T117" s="127">
        <v>7.9433962264150964</v>
      </c>
      <c r="U117" s="127">
        <v>358.17452830188813</v>
      </c>
      <c r="V117" s="127">
        <v>138.78301886792451</v>
      </c>
      <c r="W117" s="127">
        <v>461</v>
      </c>
      <c r="X117" s="124" t="s">
        <v>612</v>
      </c>
      <c r="Y117" s="123">
        <v>44903</v>
      </c>
      <c r="Z117" s="123" t="s">
        <v>611</v>
      </c>
      <c r="AA117" s="123" t="s">
        <v>243</v>
      </c>
      <c r="AB117" s="124" t="s">
        <v>609</v>
      </c>
      <c r="AC117" s="124" t="s">
        <v>146</v>
      </c>
      <c r="AD117" s="125" t="s">
        <v>628</v>
      </c>
      <c r="AE117" s="124" t="s">
        <v>609</v>
      </c>
      <c r="AF117" s="124" t="s">
        <v>146</v>
      </c>
      <c r="AG117" s="123">
        <v>44286</v>
      </c>
    </row>
    <row r="118" spans="1:33" ht="18" x14ac:dyDescent="0.35">
      <c r="A118" s="124" t="s">
        <v>179</v>
      </c>
      <c r="B118" s="124" t="s">
        <v>180</v>
      </c>
      <c r="C118" s="124" t="s">
        <v>181</v>
      </c>
      <c r="D118" s="124" t="s">
        <v>182</v>
      </c>
      <c r="E118" s="124">
        <v>98421</v>
      </c>
      <c r="F118" s="124" t="s">
        <v>183</v>
      </c>
      <c r="G118" s="124" t="s">
        <v>156</v>
      </c>
      <c r="H118" s="124" t="s">
        <v>143</v>
      </c>
      <c r="I118" s="127">
        <v>63.831168831168803</v>
      </c>
      <c r="J118" s="127">
        <v>305.29245283018935</v>
      </c>
      <c r="K118" s="127">
        <v>74.863207547169793</v>
      </c>
      <c r="L118" s="127">
        <v>94.509433962264197</v>
      </c>
      <c r="M118" s="127">
        <v>81.278301886792462</v>
      </c>
      <c r="N118" s="127">
        <v>196.86792452830164</v>
      </c>
      <c r="O118" s="127">
        <v>309.20754716981207</v>
      </c>
      <c r="P118" s="127">
        <v>20.778301886792459</v>
      </c>
      <c r="Q118" s="127">
        <v>29.089622641509433</v>
      </c>
      <c r="R118" s="127">
        <v>99.471698113207495</v>
      </c>
      <c r="S118" s="127">
        <v>22.872641509433969</v>
      </c>
      <c r="T118" s="127">
        <v>9.5896226415094361</v>
      </c>
      <c r="U118" s="127">
        <v>424.00943396226563</v>
      </c>
      <c r="V118" s="127">
        <v>340.35849056603763</v>
      </c>
      <c r="W118" s="127">
        <v>1181</v>
      </c>
      <c r="X118" s="124" t="s">
        <v>144</v>
      </c>
      <c r="Y118" s="123" t="s">
        <v>608</v>
      </c>
      <c r="Z118" s="123" t="s">
        <v>608</v>
      </c>
      <c r="AA118" s="123" t="s">
        <v>608</v>
      </c>
      <c r="AB118" s="124" t="s">
        <v>609</v>
      </c>
      <c r="AC118" s="124" t="s">
        <v>146</v>
      </c>
      <c r="AD118" s="125" t="s">
        <v>627</v>
      </c>
      <c r="AE118" s="124" t="s">
        <v>609</v>
      </c>
      <c r="AF118" s="124" t="s">
        <v>146</v>
      </c>
      <c r="AG118" s="123">
        <v>44329</v>
      </c>
    </row>
    <row r="119" spans="1:33" ht="18" x14ac:dyDescent="0.35">
      <c r="A119" s="124" t="s">
        <v>397</v>
      </c>
      <c r="B119" s="124" t="s">
        <v>398</v>
      </c>
      <c r="C119" s="124" t="s">
        <v>399</v>
      </c>
      <c r="D119" s="124" t="s">
        <v>236</v>
      </c>
      <c r="E119" s="124">
        <v>80814</v>
      </c>
      <c r="F119" s="124" t="s">
        <v>237</v>
      </c>
      <c r="G119" s="124" t="s">
        <v>163</v>
      </c>
      <c r="H119" s="124" t="s">
        <v>143</v>
      </c>
      <c r="I119" s="127">
        <v>4.7777777777777803</v>
      </c>
      <c r="J119" s="127">
        <v>0</v>
      </c>
      <c r="K119" s="127">
        <v>0.16037735849056606</v>
      </c>
      <c r="L119" s="127">
        <v>0.60849056603773599</v>
      </c>
      <c r="M119" s="127">
        <v>5.6603773584905662E-2</v>
      </c>
      <c r="N119" s="127">
        <v>0.75000000000000011</v>
      </c>
      <c r="O119" s="127">
        <v>7.0754716981132074E-2</v>
      </c>
      <c r="P119" s="127">
        <v>4.7169811320754715E-3</v>
      </c>
      <c r="Q119" s="127">
        <v>0</v>
      </c>
      <c r="R119" s="127">
        <v>0</v>
      </c>
      <c r="S119" s="127">
        <v>1.4150943396226415E-2</v>
      </c>
      <c r="T119" s="127">
        <v>0</v>
      </c>
      <c r="U119" s="127">
        <v>0.81132075471698151</v>
      </c>
      <c r="V119" s="127">
        <v>0.75943396226415116</v>
      </c>
      <c r="W119" s="127"/>
      <c r="X119" s="124" t="s">
        <v>144</v>
      </c>
      <c r="Y119" s="123" t="s">
        <v>608</v>
      </c>
      <c r="Z119" s="123" t="s">
        <v>608</v>
      </c>
      <c r="AA119" s="123" t="s">
        <v>608</v>
      </c>
      <c r="AB119" s="124" t="s">
        <v>606</v>
      </c>
      <c r="AC119" s="124" t="s">
        <v>252</v>
      </c>
      <c r="AD119" s="125" t="s">
        <v>626</v>
      </c>
      <c r="AE119" s="124" t="s">
        <v>606</v>
      </c>
      <c r="AF119" s="124" t="s">
        <v>252</v>
      </c>
      <c r="AG119" s="123">
        <v>44286</v>
      </c>
    </row>
    <row r="120" spans="1:33" ht="18" x14ac:dyDescent="0.35">
      <c r="A120" s="124" t="s">
        <v>279</v>
      </c>
      <c r="B120" s="124" t="s">
        <v>280</v>
      </c>
      <c r="C120" s="124" t="s">
        <v>281</v>
      </c>
      <c r="D120" s="124" t="s">
        <v>191</v>
      </c>
      <c r="E120" s="124">
        <v>87016</v>
      </c>
      <c r="F120" s="124" t="s">
        <v>192</v>
      </c>
      <c r="G120" s="124" t="s">
        <v>163</v>
      </c>
      <c r="H120" s="124" t="s">
        <v>4</v>
      </c>
      <c r="I120" s="127">
        <v>28.594290657439402</v>
      </c>
      <c r="J120" s="127">
        <v>135.52358490566039</v>
      </c>
      <c r="K120" s="127">
        <v>13.471698113207546</v>
      </c>
      <c r="L120" s="127">
        <v>8.9622641509433956E-2</v>
      </c>
      <c r="M120" s="127">
        <v>3.3018867924528301E-2</v>
      </c>
      <c r="N120" s="127">
        <v>0.35849056603773582</v>
      </c>
      <c r="O120" s="127">
        <v>148.7594339622639</v>
      </c>
      <c r="P120" s="127">
        <v>0</v>
      </c>
      <c r="Q120" s="127">
        <v>0</v>
      </c>
      <c r="R120" s="127">
        <v>2.8301886792452827E-2</v>
      </c>
      <c r="S120" s="127">
        <v>9.9056603773584898E-2</v>
      </c>
      <c r="T120" s="127">
        <v>1.4150943396226415E-2</v>
      </c>
      <c r="U120" s="127">
        <v>148.9764150943393</v>
      </c>
      <c r="V120" s="127">
        <v>85.971698113207538</v>
      </c>
      <c r="W120" s="127">
        <v>505</v>
      </c>
      <c r="X120" s="124" t="s">
        <v>612</v>
      </c>
      <c r="Y120" s="123">
        <v>44909</v>
      </c>
      <c r="Z120" s="123" t="s">
        <v>625</v>
      </c>
      <c r="AA120" s="123" t="s">
        <v>243</v>
      </c>
      <c r="AB120" s="124" t="s">
        <v>609</v>
      </c>
      <c r="AC120" s="124" t="s">
        <v>146</v>
      </c>
      <c r="AD120" s="125" t="s">
        <v>624</v>
      </c>
      <c r="AE120" s="124" t="s">
        <v>609</v>
      </c>
      <c r="AF120" s="124" t="s">
        <v>146</v>
      </c>
      <c r="AG120" s="123">
        <v>44651</v>
      </c>
    </row>
    <row r="121" spans="1:33" ht="18" x14ac:dyDescent="0.35">
      <c r="A121" s="124" t="s">
        <v>353</v>
      </c>
      <c r="B121" s="124" t="s">
        <v>354</v>
      </c>
      <c r="C121" s="124" t="s">
        <v>355</v>
      </c>
      <c r="D121" s="124" t="s">
        <v>295</v>
      </c>
      <c r="E121" s="124">
        <v>74103</v>
      </c>
      <c r="F121" s="124" t="s">
        <v>222</v>
      </c>
      <c r="G121" s="124" t="s">
        <v>163</v>
      </c>
      <c r="H121" s="124" t="s">
        <v>143</v>
      </c>
      <c r="I121" s="127">
        <v>1.9577464788732399</v>
      </c>
      <c r="J121" s="127">
        <v>1.0613207547169841</v>
      </c>
      <c r="K121" s="127">
        <v>0.89622641509434087</v>
      </c>
      <c r="L121" s="127">
        <v>0.89150943396226534</v>
      </c>
      <c r="M121" s="127">
        <v>0.49999999999999994</v>
      </c>
      <c r="N121" s="127">
        <v>2.4386792452830202</v>
      </c>
      <c r="O121" s="127">
        <v>0.85377358490566169</v>
      </c>
      <c r="P121" s="127">
        <v>2.8301886792452831E-2</v>
      </c>
      <c r="Q121" s="127">
        <v>2.8301886792452827E-2</v>
      </c>
      <c r="R121" s="127">
        <v>0.34905660377358488</v>
      </c>
      <c r="S121" s="127">
        <v>0.24999999999999997</v>
      </c>
      <c r="T121" s="127">
        <v>0.25943396226415094</v>
      </c>
      <c r="U121" s="127">
        <v>2.4905660377358503</v>
      </c>
      <c r="V121" s="127">
        <v>2.2783018867924554</v>
      </c>
      <c r="W121" s="127"/>
      <c r="X121" s="124" t="s">
        <v>144</v>
      </c>
      <c r="Y121" s="123" t="s">
        <v>608</v>
      </c>
      <c r="Z121" s="123" t="s">
        <v>608</v>
      </c>
      <c r="AA121" s="123" t="s">
        <v>608</v>
      </c>
      <c r="AB121" s="124" t="s">
        <v>242</v>
      </c>
      <c r="AC121" s="124" t="s">
        <v>243</v>
      </c>
      <c r="AD121" s="125" t="s">
        <v>623</v>
      </c>
      <c r="AE121" s="124" t="s">
        <v>242</v>
      </c>
      <c r="AF121" s="124" t="s">
        <v>146</v>
      </c>
      <c r="AG121" s="123">
        <v>44187</v>
      </c>
    </row>
    <row r="122" spans="1:33" ht="18" x14ac:dyDescent="0.35">
      <c r="A122" s="124" t="s">
        <v>452</v>
      </c>
      <c r="B122" s="124" t="s">
        <v>453</v>
      </c>
      <c r="C122" s="124" t="s">
        <v>454</v>
      </c>
      <c r="D122" s="124" t="s">
        <v>455</v>
      </c>
      <c r="E122" s="124">
        <v>72701</v>
      </c>
      <c r="F122" s="124" t="s">
        <v>162</v>
      </c>
      <c r="G122" s="124" t="s">
        <v>204</v>
      </c>
      <c r="H122" s="124" t="s">
        <v>143</v>
      </c>
      <c r="I122" s="127">
        <v>1.7037037037036999</v>
      </c>
      <c r="J122" s="127">
        <v>4.7169811320754713E-2</v>
      </c>
      <c r="K122" s="127">
        <v>0.17452830188679244</v>
      </c>
      <c r="L122" s="127">
        <v>0.26415094339622641</v>
      </c>
      <c r="M122" s="127">
        <v>0.17452830188679244</v>
      </c>
      <c r="N122" s="127">
        <v>0.490566037735849</v>
      </c>
      <c r="O122" s="127">
        <v>0.1650943396226415</v>
      </c>
      <c r="P122" s="127">
        <v>0</v>
      </c>
      <c r="Q122" s="127">
        <v>4.7169811320754715E-3</v>
      </c>
      <c r="R122" s="127">
        <v>0</v>
      </c>
      <c r="S122" s="127">
        <v>9.433962264150943E-3</v>
      </c>
      <c r="T122" s="127">
        <v>1.4150943396226415E-2</v>
      </c>
      <c r="U122" s="127">
        <v>0.63679245283018904</v>
      </c>
      <c r="V122" s="127">
        <v>0.60849056603773599</v>
      </c>
      <c r="W122" s="127"/>
      <c r="X122" s="124" t="s">
        <v>400</v>
      </c>
      <c r="Y122" s="123" t="s">
        <v>608</v>
      </c>
      <c r="Z122" s="123" t="s">
        <v>608</v>
      </c>
      <c r="AA122" s="123" t="s">
        <v>608</v>
      </c>
      <c r="AB122" s="124" t="s">
        <v>606</v>
      </c>
      <c r="AC122" s="126" t="s">
        <v>146</v>
      </c>
      <c r="AD122" s="125" t="s">
        <v>622</v>
      </c>
      <c r="AE122" s="124" t="s">
        <v>606</v>
      </c>
      <c r="AF122" s="124" t="s">
        <v>146</v>
      </c>
      <c r="AG122" s="123">
        <v>44573</v>
      </c>
    </row>
    <row r="123" spans="1:33" ht="18" x14ac:dyDescent="0.35">
      <c r="A123" s="124" t="s">
        <v>411</v>
      </c>
      <c r="B123" s="124" t="s">
        <v>621</v>
      </c>
      <c r="C123" s="124" t="s">
        <v>412</v>
      </c>
      <c r="D123" s="124" t="s">
        <v>401</v>
      </c>
      <c r="E123" s="124">
        <v>84737</v>
      </c>
      <c r="F123" s="124" t="s">
        <v>299</v>
      </c>
      <c r="G123" s="124" t="s">
        <v>204</v>
      </c>
      <c r="H123" s="124" t="s">
        <v>143</v>
      </c>
      <c r="I123" s="127">
        <v>8.78125</v>
      </c>
      <c r="J123" s="127">
        <v>0.73584905660377364</v>
      </c>
      <c r="K123" s="127">
        <v>2.4245283018867925</v>
      </c>
      <c r="L123" s="127">
        <v>1.6509433962264155</v>
      </c>
      <c r="M123" s="127">
        <v>0.30660377358490565</v>
      </c>
      <c r="N123" s="127">
        <v>4.2028301886792452</v>
      </c>
      <c r="O123" s="127">
        <v>0.64622641509433965</v>
      </c>
      <c r="P123" s="127">
        <v>0.19811320754716982</v>
      </c>
      <c r="Q123" s="127">
        <v>7.0754716981132088E-2</v>
      </c>
      <c r="R123" s="127">
        <v>1.7311320754716981</v>
      </c>
      <c r="S123" s="127">
        <v>0.31603773584905659</v>
      </c>
      <c r="T123" s="127">
        <v>0.14622641509433962</v>
      </c>
      <c r="U123" s="127">
        <v>2.9245283018867929</v>
      </c>
      <c r="V123" s="127">
        <v>4.8254716981132084</v>
      </c>
      <c r="W123" s="127"/>
      <c r="X123" s="124" t="s">
        <v>400</v>
      </c>
      <c r="Y123" s="123" t="s">
        <v>608</v>
      </c>
      <c r="Z123" s="123" t="s">
        <v>608</v>
      </c>
      <c r="AA123" s="123" t="s">
        <v>608</v>
      </c>
      <c r="AB123" s="124" t="s">
        <v>606</v>
      </c>
      <c r="AC123" s="124" t="s">
        <v>619</v>
      </c>
      <c r="AD123" s="125" t="s">
        <v>620</v>
      </c>
      <c r="AE123" s="124" t="s">
        <v>242</v>
      </c>
      <c r="AF123" s="124" t="s">
        <v>252</v>
      </c>
      <c r="AG123" s="123">
        <v>43358</v>
      </c>
    </row>
    <row r="124" spans="1:33" ht="18" x14ac:dyDescent="0.35">
      <c r="A124" s="124" t="s">
        <v>402</v>
      </c>
      <c r="B124" s="124" t="s">
        <v>403</v>
      </c>
      <c r="C124" s="124" t="s">
        <v>404</v>
      </c>
      <c r="D124" s="124" t="s">
        <v>298</v>
      </c>
      <c r="E124" s="124">
        <v>89512</v>
      </c>
      <c r="F124" s="124" t="s">
        <v>299</v>
      </c>
      <c r="G124" s="124" t="s">
        <v>204</v>
      </c>
      <c r="H124" s="124" t="s">
        <v>143</v>
      </c>
      <c r="I124" s="127">
        <v>11.0159574468085</v>
      </c>
      <c r="J124" s="127">
        <v>0.32075471698113206</v>
      </c>
      <c r="K124" s="127">
        <v>2.6462264150943402</v>
      </c>
      <c r="L124" s="127">
        <v>2.8396226415094339</v>
      </c>
      <c r="M124" s="127">
        <v>3.8726415094339641</v>
      </c>
      <c r="N124" s="127">
        <v>8.8443396226415096</v>
      </c>
      <c r="O124" s="127">
        <v>0.59905660377358505</v>
      </c>
      <c r="P124" s="127">
        <v>0.23584905660377359</v>
      </c>
      <c r="Q124" s="127">
        <v>0</v>
      </c>
      <c r="R124" s="127">
        <v>1.9103773584905666</v>
      </c>
      <c r="S124" s="127">
        <v>3.7735849056603772E-2</v>
      </c>
      <c r="T124" s="127">
        <v>0.76415094339622647</v>
      </c>
      <c r="U124" s="127">
        <v>6.9669811320754738</v>
      </c>
      <c r="V124" s="127">
        <v>9.047169811320753</v>
      </c>
      <c r="W124" s="127"/>
      <c r="X124" s="124" t="s">
        <v>612</v>
      </c>
      <c r="Y124" s="123">
        <v>44916</v>
      </c>
      <c r="Z124" s="123" t="s">
        <v>606</v>
      </c>
      <c r="AA124" s="123" t="s">
        <v>243</v>
      </c>
      <c r="AB124" s="124" t="s">
        <v>606</v>
      </c>
      <c r="AC124" s="124" t="s">
        <v>619</v>
      </c>
      <c r="AD124" s="125" t="s">
        <v>618</v>
      </c>
      <c r="AE124" s="124" t="s">
        <v>242</v>
      </c>
      <c r="AF124" s="124" t="s">
        <v>252</v>
      </c>
      <c r="AG124" s="123">
        <v>44119</v>
      </c>
    </row>
    <row r="125" spans="1:33" ht="18" x14ac:dyDescent="0.35">
      <c r="A125" s="124" t="s">
        <v>21</v>
      </c>
      <c r="B125" s="124" t="s">
        <v>332</v>
      </c>
      <c r="C125" s="124" t="s">
        <v>254</v>
      </c>
      <c r="D125" s="124" t="s">
        <v>154</v>
      </c>
      <c r="E125" s="124">
        <v>78046</v>
      </c>
      <c r="F125" s="124" t="s">
        <v>617</v>
      </c>
      <c r="G125" s="124" t="s">
        <v>142</v>
      </c>
      <c r="H125" s="124" t="s">
        <v>143</v>
      </c>
      <c r="I125" s="127">
        <v>36.349628055260403</v>
      </c>
      <c r="J125" s="127">
        <v>43.754716981132106</v>
      </c>
      <c r="K125" s="127">
        <v>4.6603773584905657</v>
      </c>
      <c r="L125" s="127">
        <v>33.466981132075468</v>
      </c>
      <c r="M125" s="127">
        <v>101.73113207547161</v>
      </c>
      <c r="N125" s="127">
        <v>55.471698113207573</v>
      </c>
      <c r="O125" s="127">
        <v>102.75471698113185</v>
      </c>
      <c r="P125" s="127">
        <v>7.7971698113207539</v>
      </c>
      <c r="Q125" s="127">
        <v>17.58962264150944</v>
      </c>
      <c r="R125" s="127">
        <v>12.547169811320757</v>
      </c>
      <c r="S125" s="127">
        <v>4.6226415094339641</v>
      </c>
      <c r="T125" s="127">
        <v>5.6509433962264142</v>
      </c>
      <c r="U125" s="127">
        <v>160.79245283018864</v>
      </c>
      <c r="V125" s="127">
        <v>122.37735849056597</v>
      </c>
      <c r="W125" s="127"/>
      <c r="X125" s="124" t="s">
        <v>612</v>
      </c>
      <c r="Y125" s="123">
        <v>44959</v>
      </c>
      <c r="Z125" s="123" t="s">
        <v>611</v>
      </c>
      <c r="AA125" s="123" t="s">
        <v>243</v>
      </c>
      <c r="AB125" s="124" t="s">
        <v>609</v>
      </c>
      <c r="AC125" s="124" t="s">
        <v>146</v>
      </c>
      <c r="AD125" s="125" t="s">
        <v>616</v>
      </c>
      <c r="AE125" s="124" t="s">
        <v>609</v>
      </c>
      <c r="AF125" s="124" t="s">
        <v>146</v>
      </c>
      <c r="AG125" s="123">
        <v>44230</v>
      </c>
    </row>
    <row r="126" spans="1:33" ht="18" x14ac:dyDescent="0.35">
      <c r="A126" s="124" t="s">
        <v>615</v>
      </c>
      <c r="B126" s="124" t="s">
        <v>614</v>
      </c>
      <c r="C126" s="124" t="s">
        <v>613</v>
      </c>
      <c r="D126" s="124" t="s">
        <v>228</v>
      </c>
      <c r="E126" s="124">
        <v>24153</v>
      </c>
      <c r="F126" s="124" t="s">
        <v>229</v>
      </c>
      <c r="G126" s="124" t="s">
        <v>204</v>
      </c>
      <c r="H126" s="124" t="s">
        <v>143</v>
      </c>
      <c r="I126" s="127">
        <v>1.73493975903614</v>
      </c>
      <c r="J126" s="127">
        <v>0.18867924528301885</v>
      </c>
      <c r="K126" s="127">
        <v>0.14150943396226415</v>
      </c>
      <c r="L126" s="127">
        <v>0.11792452830188678</v>
      </c>
      <c r="M126" s="127">
        <v>0.2452830188679245</v>
      </c>
      <c r="N126" s="127">
        <v>0.48113207547169806</v>
      </c>
      <c r="O126" s="127">
        <v>0.16981132075471697</v>
      </c>
      <c r="P126" s="127">
        <v>0</v>
      </c>
      <c r="Q126" s="127">
        <v>4.245283018867925E-2</v>
      </c>
      <c r="R126" s="127">
        <v>1.8867924528301886E-2</v>
      </c>
      <c r="S126" s="127">
        <v>1.4150943396226415E-2</v>
      </c>
      <c r="T126" s="127">
        <v>0</v>
      </c>
      <c r="U126" s="127">
        <v>0.66037735849056656</v>
      </c>
      <c r="V126" s="127">
        <v>0.47169811320754712</v>
      </c>
      <c r="W126" s="127"/>
      <c r="X126" s="124" t="s">
        <v>164</v>
      </c>
      <c r="Y126" s="123" t="s">
        <v>608</v>
      </c>
      <c r="Z126" s="123" t="s">
        <v>608</v>
      </c>
      <c r="AA126" s="123" t="s">
        <v>608</v>
      </c>
      <c r="AB126" s="126" t="s">
        <v>164</v>
      </c>
      <c r="AC126" s="126" t="s">
        <v>164</v>
      </c>
      <c r="AD126" s="126" t="s">
        <v>164</v>
      </c>
      <c r="AE126" s="126" t="s">
        <v>164</v>
      </c>
      <c r="AF126" s="126" t="s">
        <v>164</v>
      </c>
      <c r="AG126" s="126" t="s">
        <v>164</v>
      </c>
    </row>
    <row r="127" spans="1:33" ht="18" x14ac:dyDescent="0.35">
      <c r="A127" s="124" t="s">
        <v>158</v>
      </c>
      <c r="B127" s="124" t="s">
        <v>159</v>
      </c>
      <c r="C127" s="124" t="s">
        <v>160</v>
      </c>
      <c r="D127" s="124" t="s">
        <v>161</v>
      </c>
      <c r="E127" s="124">
        <v>71483</v>
      </c>
      <c r="F127" s="124" t="s">
        <v>162</v>
      </c>
      <c r="G127" s="124" t="s">
        <v>142</v>
      </c>
      <c r="H127" s="124" t="s">
        <v>4</v>
      </c>
      <c r="I127" s="127">
        <v>47.6356783919598</v>
      </c>
      <c r="J127" s="127">
        <v>968.89622641508504</v>
      </c>
      <c r="K127" s="127">
        <v>44.584905660377373</v>
      </c>
      <c r="L127" s="127">
        <v>59.632075471698045</v>
      </c>
      <c r="M127" s="127">
        <v>59.334905660377345</v>
      </c>
      <c r="N127" s="127">
        <v>162.85849056603783</v>
      </c>
      <c r="O127" s="127">
        <v>969.58962264149955</v>
      </c>
      <c r="P127" s="127">
        <v>0</v>
      </c>
      <c r="Q127" s="127">
        <v>0</v>
      </c>
      <c r="R127" s="127">
        <v>58.273584905660393</v>
      </c>
      <c r="S127" s="127">
        <v>18</v>
      </c>
      <c r="T127" s="127">
        <v>28.094339622641495</v>
      </c>
      <c r="U127" s="127">
        <v>1028.0801886792383</v>
      </c>
      <c r="V127" s="127">
        <v>741.27830188679195</v>
      </c>
      <c r="W127" s="127">
        <v>946</v>
      </c>
      <c r="X127" s="124" t="s">
        <v>612</v>
      </c>
      <c r="Y127" s="123">
        <v>44952</v>
      </c>
      <c r="Z127" s="123" t="s">
        <v>611</v>
      </c>
      <c r="AA127" s="123" t="s">
        <v>445</v>
      </c>
      <c r="AB127" s="124" t="s">
        <v>609</v>
      </c>
      <c r="AC127" s="124" t="s">
        <v>146</v>
      </c>
      <c r="AD127" s="125" t="s">
        <v>610</v>
      </c>
      <c r="AE127" s="124" t="s">
        <v>609</v>
      </c>
      <c r="AF127" s="124" t="s">
        <v>146</v>
      </c>
      <c r="AG127" s="123">
        <v>44127</v>
      </c>
    </row>
    <row r="128" spans="1:33" ht="18" x14ac:dyDescent="0.35">
      <c r="A128" s="124" t="s">
        <v>328</v>
      </c>
      <c r="B128" s="124" t="s">
        <v>329</v>
      </c>
      <c r="C128" s="124" t="s">
        <v>330</v>
      </c>
      <c r="D128" s="124" t="s">
        <v>331</v>
      </c>
      <c r="E128" s="124">
        <v>2863</v>
      </c>
      <c r="F128" s="124" t="s">
        <v>273</v>
      </c>
      <c r="G128" s="124" t="s">
        <v>204</v>
      </c>
      <c r="H128" s="124" t="s">
        <v>4</v>
      </c>
      <c r="I128" s="127">
        <v>34.6353887399464</v>
      </c>
      <c r="J128" s="127">
        <v>37.349056603773668</v>
      </c>
      <c r="K128" s="127">
        <v>23.056603773584911</v>
      </c>
      <c r="L128" s="127">
        <v>1.8867924528301886E-2</v>
      </c>
      <c r="M128" s="127">
        <v>4.7169811320754715E-3</v>
      </c>
      <c r="N128" s="127">
        <v>14.537735849056606</v>
      </c>
      <c r="O128" s="127">
        <v>45.891509433962327</v>
      </c>
      <c r="P128" s="127">
        <v>0</v>
      </c>
      <c r="Q128" s="127">
        <v>0</v>
      </c>
      <c r="R128" s="127">
        <v>2.9339622641509431</v>
      </c>
      <c r="S128" s="127">
        <v>0.68867924528301883</v>
      </c>
      <c r="T128" s="127">
        <v>2.0330188679245285</v>
      </c>
      <c r="U128" s="127">
        <v>54.7735849056604</v>
      </c>
      <c r="V128" s="127">
        <v>45.391509433962327</v>
      </c>
      <c r="W128" s="127"/>
      <c r="X128" s="124" t="s">
        <v>144</v>
      </c>
      <c r="Y128" s="123" t="s">
        <v>608</v>
      </c>
      <c r="Z128" s="123" t="s">
        <v>608</v>
      </c>
      <c r="AA128" s="123" t="s">
        <v>608</v>
      </c>
      <c r="AB128" s="124" t="s">
        <v>606</v>
      </c>
      <c r="AC128" s="126" t="s">
        <v>146</v>
      </c>
      <c r="AD128" s="125" t="s">
        <v>607</v>
      </c>
      <c r="AE128" s="124" t="s">
        <v>606</v>
      </c>
      <c r="AF128" s="124" t="s">
        <v>252</v>
      </c>
      <c r="AG128" s="123">
        <v>44294</v>
      </c>
    </row>
    <row r="130" spans="1:33" ht="15.6" x14ac:dyDescent="0.3">
      <c r="A130" s="109"/>
      <c r="B130" s="112"/>
      <c r="C130" s="112"/>
      <c r="D130" s="112"/>
      <c r="E130" s="120"/>
      <c r="F130" s="112"/>
      <c r="G130" s="112"/>
      <c r="H130" s="112"/>
      <c r="I130" s="119"/>
      <c r="J130" s="118"/>
      <c r="K130" s="118"/>
      <c r="L130" s="118"/>
      <c r="M130" s="118"/>
      <c r="N130" s="118"/>
      <c r="O130" s="118"/>
      <c r="P130" s="118"/>
      <c r="Q130" s="118"/>
      <c r="R130" s="118"/>
      <c r="S130" s="118"/>
      <c r="T130" s="118"/>
      <c r="U130" s="118"/>
      <c r="V130" s="118"/>
      <c r="W130" s="117"/>
      <c r="X130" s="112"/>
      <c r="Y130" s="114"/>
      <c r="Z130" s="112"/>
      <c r="AA130" s="112"/>
      <c r="AB130" s="116"/>
      <c r="AC130" s="116"/>
      <c r="AD130" s="112"/>
      <c r="AE130" s="115"/>
      <c r="AF130" s="114"/>
      <c r="AG130" s="113"/>
    </row>
    <row r="131" spans="1:33" ht="15.6" x14ac:dyDescent="0.3">
      <c r="A131" s="109" t="s">
        <v>605</v>
      </c>
      <c r="B131" s="112"/>
      <c r="C131" s="112"/>
      <c r="D131" s="112"/>
      <c r="E131" s="120"/>
      <c r="F131" s="112"/>
      <c r="G131" s="112"/>
      <c r="H131" s="112"/>
      <c r="I131" s="119"/>
      <c r="J131" s="118"/>
      <c r="K131" s="118"/>
      <c r="L131" s="118"/>
      <c r="M131" s="118"/>
      <c r="N131" s="118"/>
      <c r="O131" s="118"/>
      <c r="P131" s="118"/>
      <c r="Q131" s="118"/>
      <c r="R131" s="118"/>
      <c r="S131" s="118"/>
      <c r="T131" s="118"/>
      <c r="U131" s="118"/>
      <c r="V131" s="118"/>
      <c r="W131" s="117"/>
      <c r="X131" s="112"/>
      <c r="Y131" s="114"/>
      <c r="Z131" s="112"/>
      <c r="AA131" s="112"/>
      <c r="AB131" s="116"/>
      <c r="AC131" s="116"/>
      <c r="AD131" s="112"/>
      <c r="AE131" s="115"/>
      <c r="AF131" s="114"/>
      <c r="AG131" s="113"/>
    </row>
    <row r="132" spans="1:33" ht="15.6" x14ac:dyDescent="0.3">
      <c r="A132" s="109" t="s">
        <v>604</v>
      </c>
      <c r="B132" s="112"/>
      <c r="C132" s="112"/>
      <c r="D132" s="112"/>
      <c r="E132" s="120"/>
      <c r="F132" s="112"/>
      <c r="G132" s="112"/>
      <c r="H132" s="112"/>
      <c r="I132" s="119"/>
      <c r="J132" s="118"/>
      <c r="K132" s="118"/>
      <c r="L132" s="118"/>
      <c r="M132" s="118"/>
      <c r="N132" s="118"/>
      <c r="O132" s="118"/>
      <c r="P132" s="118"/>
      <c r="Q132" s="118"/>
      <c r="R132" s="118"/>
      <c r="S132" s="118"/>
      <c r="T132" s="118"/>
      <c r="U132" s="118"/>
      <c r="V132" s="118"/>
      <c r="W132" s="117"/>
      <c r="X132" s="112"/>
      <c r="Y132" s="114"/>
      <c r="Z132" s="112"/>
      <c r="AA132" s="112"/>
      <c r="AB132" s="116"/>
      <c r="AC132" s="116"/>
      <c r="AD132" s="112"/>
      <c r="AE132" s="115"/>
      <c r="AF132" s="114"/>
      <c r="AG132" s="113"/>
    </row>
    <row r="133" spans="1:33" ht="15.6" x14ac:dyDescent="0.3">
      <c r="A133" s="414" t="s">
        <v>603</v>
      </c>
      <c r="B133" s="414"/>
      <c r="C133" s="414"/>
      <c r="D133" s="414"/>
      <c r="E133" s="414"/>
      <c r="F133" s="112"/>
      <c r="G133" s="112"/>
      <c r="H133" s="112"/>
      <c r="I133" s="119"/>
      <c r="J133" s="118"/>
      <c r="K133" s="118"/>
      <c r="L133" s="118"/>
      <c r="M133" s="118"/>
      <c r="N133" s="118"/>
      <c r="O133" s="118"/>
      <c r="P133" s="118"/>
      <c r="Q133" s="118"/>
      <c r="R133" s="118"/>
      <c r="S133" s="118"/>
      <c r="T133" s="118"/>
      <c r="U133" s="118"/>
      <c r="V133" s="118"/>
      <c r="W133" s="117"/>
      <c r="X133" s="112"/>
      <c r="Y133" s="114"/>
      <c r="Z133" s="112"/>
      <c r="AA133" s="112"/>
      <c r="AB133" s="116"/>
      <c r="AC133" s="116"/>
      <c r="AD133" s="112"/>
      <c r="AE133" s="115"/>
      <c r="AF133" s="114"/>
      <c r="AG133" s="113"/>
    </row>
    <row r="134" spans="1:33" ht="15.6" x14ac:dyDescent="0.3">
      <c r="A134" s="414"/>
      <c r="B134" s="414"/>
      <c r="C134" s="414"/>
      <c r="D134" s="414"/>
      <c r="E134" s="414"/>
      <c r="F134" s="112"/>
      <c r="G134" s="112"/>
      <c r="H134" s="112"/>
      <c r="I134" s="119"/>
      <c r="J134" s="118"/>
      <c r="K134" s="118"/>
      <c r="L134" s="118"/>
      <c r="M134" s="118"/>
      <c r="N134" s="118"/>
      <c r="O134" s="118"/>
      <c r="P134" s="118"/>
      <c r="Q134" s="118"/>
      <c r="R134" s="118"/>
      <c r="S134" s="118"/>
      <c r="T134" s="118"/>
      <c r="U134" s="118"/>
      <c r="V134" s="118"/>
      <c r="W134" s="117"/>
      <c r="X134" s="112"/>
      <c r="Y134" s="114"/>
      <c r="Z134" s="112"/>
      <c r="AA134" s="112"/>
      <c r="AB134" s="116"/>
      <c r="AC134" s="116"/>
      <c r="AD134" s="112"/>
      <c r="AE134" s="115"/>
      <c r="AF134" s="114"/>
      <c r="AG134" s="113"/>
    </row>
    <row r="135" spans="1:33" ht="15.6" x14ac:dyDescent="0.3">
      <c r="A135" s="122" t="s">
        <v>602</v>
      </c>
      <c r="F135" s="112"/>
      <c r="G135" s="112"/>
      <c r="H135" s="112"/>
      <c r="I135" s="119"/>
      <c r="J135" s="118"/>
      <c r="K135" s="118"/>
      <c r="L135" s="118"/>
      <c r="M135" s="118"/>
      <c r="N135" s="118"/>
      <c r="O135" s="118"/>
      <c r="P135" s="118"/>
      <c r="Q135" s="118"/>
      <c r="R135" s="118"/>
      <c r="S135" s="118"/>
      <c r="T135" s="118"/>
      <c r="U135" s="118"/>
      <c r="V135" s="118"/>
      <c r="W135" s="117"/>
      <c r="X135" s="112"/>
      <c r="Y135" s="114"/>
      <c r="Z135" s="112"/>
      <c r="AA135" s="112"/>
      <c r="AB135" s="116"/>
      <c r="AC135" s="116"/>
      <c r="AD135" s="112"/>
      <c r="AE135" s="115"/>
      <c r="AF135" s="114"/>
      <c r="AG135" s="113"/>
    </row>
    <row r="136" spans="1:33" ht="15.6" x14ac:dyDescent="0.3">
      <c r="A136" s="102" t="s">
        <v>601</v>
      </c>
      <c r="B136" s="102"/>
      <c r="C136" s="102"/>
      <c r="D136" s="102"/>
      <c r="E136" s="102"/>
      <c r="F136" s="112"/>
      <c r="G136" s="112"/>
      <c r="H136" s="112"/>
      <c r="I136" s="119"/>
      <c r="J136" s="118"/>
      <c r="K136" s="118"/>
      <c r="L136" s="118"/>
      <c r="M136" s="118"/>
      <c r="N136" s="118"/>
      <c r="O136" s="118"/>
      <c r="P136" s="118"/>
      <c r="Q136" s="118"/>
      <c r="R136" s="118"/>
      <c r="S136" s="118"/>
      <c r="T136" s="118"/>
      <c r="U136" s="118"/>
      <c r="V136" s="118"/>
      <c r="W136" s="117"/>
      <c r="X136" s="112"/>
      <c r="Y136" s="114"/>
      <c r="Z136" s="112"/>
      <c r="AA136" s="112"/>
      <c r="AB136" s="116"/>
      <c r="AC136" s="116"/>
      <c r="AD136" s="112"/>
      <c r="AE136" s="115"/>
      <c r="AF136" s="114"/>
      <c r="AG136" s="113"/>
    </row>
    <row r="137" spans="1:33" ht="15.6" x14ac:dyDescent="0.3">
      <c r="A137" s="121" t="s">
        <v>600</v>
      </c>
      <c r="B137" s="112"/>
      <c r="C137" s="112"/>
      <c r="D137" s="112"/>
      <c r="E137" s="120"/>
      <c r="F137" s="112"/>
      <c r="G137" s="112"/>
      <c r="H137" s="112"/>
      <c r="I137" s="119"/>
      <c r="J137" s="118"/>
      <c r="K137" s="118"/>
      <c r="L137" s="118"/>
      <c r="M137" s="118"/>
      <c r="N137" s="118"/>
      <c r="O137" s="118"/>
      <c r="P137" s="118"/>
      <c r="Q137" s="118"/>
      <c r="R137" s="118"/>
      <c r="S137" s="118"/>
      <c r="T137" s="118"/>
      <c r="U137" s="118"/>
      <c r="V137" s="118"/>
      <c r="W137" s="117"/>
      <c r="X137" s="112"/>
      <c r="Y137" s="114"/>
      <c r="Z137" s="112"/>
      <c r="AA137" s="112"/>
      <c r="AB137" s="116"/>
      <c r="AC137" s="116"/>
      <c r="AD137" s="112"/>
      <c r="AE137" s="115"/>
      <c r="AF137" s="114"/>
      <c r="AG137" s="113"/>
    </row>
    <row r="138" spans="1:33" ht="15.6" x14ac:dyDescent="0.3">
      <c r="B138" s="109"/>
      <c r="C138" s="112"/>
      <c r="D138" s="109"/>
      <c r="E138" s="109"/>
      <c r="F138" s="108"/>
      <c r="G138" s="111"/>
      <c r="H138" s="110"/>
      <c r="I138" s="109"/>
      <c r="J138" s="109"/>
      <c r="K138" s="109"/>
      <c r="L138" s="109"/>
      <c r="M138" s="108"/>
      <c r="N138" s="105"/>
      <c r="O138" s="105"/>
      <c r="P138" s="105"/>
      <c r="Q138" s="105"/>
      <c r="R138" s="105"/>
      <c r="S138" s="105"/>
      <c r="T138" s="105"/>
      <c r="U138" s="105"/>
      <c r="V138" s="105"/>
      <c r="W138" s="105"/>
      <c r="X138" s="105"/>
      <c r="Y138" s="107"/>
      <c r="Z138" s="105"/>
      <c r="AA138" s="105"/>
      <c r="AB138" s="105"/>
      <c r="AC138" s="105"/>
      <c r="AD138" s="105"/>
      <c r="AE138" s="106"/>
      <c r="AF138" s="105"/>
      <c r="AG138" s="105"/>
    </row>
    <row r="142" spans="1:33" s="102" customFormat="1" x14ac:dyDescent="0.3">
      <c r="Y142" s="104"/>
      <c r="AE142" s="103"/>
    </row>
  </sheetData>
  <mergeCells count="15">
    <mergeCell ref="N5:Q5"/>
    <mergeCell ref="R5:U5"/>
    <mergeCell ref="W5:AG5"/>
    <mergeCell ref="M3:P3"/>
    <mergeCell ref="I3:L3"/>
    <mergeCell ref="Q3:T3"/>
    <mergeCell ref="U3:X3"/>
    <mergeCell ref="AB3:AF3"/>
    <mergeCell ref="A4:AG4"/>
    <mergeCell ref="J5:M5"/>
    <mergeCell ref="A133:E134"/>
    <mergeCell ref="A1:D1"/>
    <mergeCell ref="A2:D2"/>
    <mergeCell ref="A3:D3"/>
    <mergeCell ref="E3:H3"/>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594E-F203-44D7-B387-3ED52F744958}">
  <dimension ref="A1:F24"/>
  <sheetViews>
    <sheetView workbookViewId="0">
      <selection sqref="A1:F1"/>
    </sheetView>
  </sheetViews>
  <sheetFormatPr defaultRowHeight="14.4" x14ac:dyDescent="0.3"/>
  <cols>
    <col min="1" max="1" width="45.5546875" customWidth="1"/>
    <col min="2" max="2" width="19" customWidth="1"/>
  </cols>
  <sheetData>
    <row r="1" spans="1:6" ht="25.8" x14ac:dyDescent="0.3">
      <c r="A1" s="397" t="s">
        <v>44</v>
      </c>
      <c r="B1" s="397"/>
      <c r="C1" s="397"/>
      <c r="D1" s="397"/>
      <c r="E1" s="397"/>
      <c r="F1" s="397"/>
    </row>
    <row r="3" spans="1:6" ht="15" customHeight="1" x14ac:dyDescent="0.3">
      <c r="A3" s="371" t="s">
        <v>572</v>
      </c>
      <c r="B3" s="371"/>
      <c r="C3" s="371"/>
      <c r="D3" s="371"/>
      <c r="E3" s="371"/>
    </row>
    <row r="4" spans="1:6" x14ac:dyDescent="0.3">
      <c r="A4" s="12" t="s">
        <v>571</v>
      </c>
      <c r="B4" s="12" t="s">
        <v>570</v>
      </c>
    </row>
    <row r="5" spans="1:6" ht="15" thickBot="1" x14ac:dyDescent="0.35">
      <c r="A5" s="78" t="s">
        <v>569</v>
      </c>
      <c r="B5" s="77">
        <v>71</v>
      </c>
    </row>
    <row r="6" spans="1:6" ht="15" thickTop="1" x14ac:dyDescent="0.3">
      <c r="A6" s="74" t="s">
        <v>568</v>
      </c>
      <c r="B6" s="76">
        <v>22</v>
      </c>
    </row>
    <row r="7" spans="1:6" x14ac:dyDescent="0.3">
      <c r="A7" s="75" t="s">
        <v>567</v>
      </c>
      <c r="B7" s="11">
        <v>10</v>
      </c>
    </row>
    <row r="8" spans="1:6" x14ac:dyDescent="0.3">
      <c r="A8" s="75" t="s">
        <v>566</v>
      </c>
      <c r="B8" s="11">
        <v>12</v>
      </c>
    </row>
    <row r="9" spans="1:6" x14ac:dyDescent="0.3">
      <c r="A9" s="74" t="s">
        <v>565</v>
      </c>
      <c r="B9" s="74">
        <v>22</v>
      </c>
    </row>
    <row r="10" spans="1:6" x14ac:dyDescent="0.3">
      <c r="A10" s="73" t="s">
        <v>564</v>
      </c>
      <c r="B10" s="72">
        <v>6</v>
      </c>
    </row>
    <row r="11" spans="1:6" x14ac:dyDescent="0.3">
      <c r="A11" s="73" t="s">
        <v>563</v>
      </c>
      <c r="B11" s="72">
        <v>5</v>
      </c>
    </row>
    <row r="12" spans="1:6" x14ac:dyDescent="0.3">
      <c r="A12" s="73" t="s">
        <v>562</v>
      </c>
      <c r="B12" s="72">
        <v>3</v>
      </c>
    </row>
    <row r="13" spans="1:6" x14ac:dyDescent="0.3">
      <c r="A13" s="73" t="s">
        <v>561</v>
      </c>
      <c r="B13" s="72">
        <v>2</v>
      </c>
    </row>
    <row r="14" spans="1:6" x14ac:dyDescent="0.3">
      <c r="A14" s="73" t="s">
        <v>560</v>
      </c>
      <c r="B14" s="72">
        <v>2</v>
      </c>
    </row>
    <row r="15" spans="1:6" x14ac:dyDescent="0.3">
      <c r="A15" s="73" t="s">
        <v>559</v>
      </c>
      <c r="B15" s="72">
        <v>1</v>
      </c>
    </row>
    <row r="16" spans="1:6" x14ac:dyDescent="0.3">
      <c r="A16" s="73" t="s">
        <v>558</v>
      </c>
      <c r="B16" s="72">
        <v>1</v>
      </c>
    </row>
    <row r="17" spans="1:2" x14ac:dyDescent="0.3">
      <c r="A17" s="73" t="s">
        <v>557</v>
      </c>
      <c r="B17" s="72">
        <v>1</v>
      </c>
    </row>
    <row r="18" spans="1:2" x14ac:dyDescent="0.3">
      <c r="A18" s="73" t="s">
        <v>556</v>
      </c>
      <c r="B18" s="72">
        <v>1</v>
      </c>
    </row>
    <row r="19" spans="1:2" x14ac:dyDescent="0.3">
      <c r="A19" s="71"/>
    </row>
    <row r="21" spans="1:2" x14ac:dyDescent="0.3">
      <c r="A21" s="418" t="s">
        <v>555</v>
      </c>
      <c r="B21" s="418"/>
    </row>
    <row r="22" spans="1:2" x14ac:dyDescent="0.3">
      <c r="A22" s="418"/>
      <c r="B22" s="418"/>
    </row>
    <row r="23" spans="1:2" x14ac:dyDescent="0.3">
      <c r="A23" s="418"/>
      <c r="B23" s="418"/>
    </row>
    <row r="24" spans="1:2" x14ac:dyDescent="0.3">
      <c r="A24" s="418"/>
      <c r="B24" s="418"/>
    </row>
  </sheetData>
  <mergeCells count="3">
    <mergeCell ref="A1:F1"/>
    <mergeCell ref="A3:E3"/>
    <mergeCell ref="A21:B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58C0E-5F02-4D70-AC1A-5FE6D85AADE0}">
  <dimension ref="A1:BD203"/>
  <sheetViews>
    <sheetView tabSelected="1" zoomScale="90" zoomScaleNormal="90" workbookViewId="0">
      <selection activeCell="G9" sqref="G9"/>
    </sheetView>
  </sheetViews>
  <sheetFormatPr defaultRowHeight="15.6" x14ac:dyDescent="0.3"/>
  <cols>
    <col min="1" max="1" width="23.44140625" customWidth="1"/>
    <col min="2" max="2" width="16.6640625" customWidth="1"/>
    <col min="3" max="3" width="37.33203125" bestFit="1" customWidth="1"/>
    <col min="4" max="4" width="34.6640625" customWidth="1"/>
    <col min="5" max="9" width="19.5546875" customWidth="1"/>
    <col min="10" max="10" width="15" customWidth="1"/>
    <col min="13" max="13" width="8.88671875" style="3"/>
  </cols>
  <sheetData>
    <row r="1" spans="1:56" ht="26.25" customHeight="1" thickBot="1" x14ac:dyDescent="0.35">
      <c r="A1" s="92" t="s">
        <v>599</v>
      </c>
      <c r="B1" s="92"/>
      <c r="C1" s="99"/>
      <c r="D1" s="98"/>
      <c r="E1" s="98"/>
      <c r="F1" s="98"/>
      <c r="G1" s="98"/>
      <c r="H1" s="97"/>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5">
      <c r="A2" s="422" t="s">
        <v>598</v>
      </c>
      <c r="B2" s="423"/>
      <c r="C2" s="423"/>
      <c r="D2" s="423"/>
      <c r="E2" s="423"/>
      <c r="F2" s="423"/>
      <c r="G2" s="423"/>
      <c r="H2" s="424"/>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2" thickBot="1" x14ac:dyDescent="0.35">
      <c r="A4" s="9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5">
      <c r="A5" s="419" t="s">
        <v>597</v>
      </c>
      <c r="B5" s="420"/>
      <c r="C5" s="420"/>
      <c r="D5" s="42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5">
      <c r="A6" s="92" t="s">
        <v>587</v>
      </c>
      <c r="B6" s="91" t="s">
        <v>586</v>
      </c>
      <c r="C6" s="91" t="s">
        <v>585</v>
      </c>
      <c r="D6" s="91" t="s">
        <v>584</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2" thickBot="1" x14ac:dyDescent="0.35">
      <c r="A7" s="89" t="s">
        <v>583</v>
      </c>
      <c r="B7" s="88">
        <v>41</v>
      </c>
      <c r="C7" s="88">
        <v>14.46</v>
      </c>
      <c r="D7" s="88">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2" thickBot="1" x14ac:dyDescent="0.35">
      <c r="A8" s="89" t="s">
        <v>582</v>
      </c>
      <c r="B8" s="88">
        <v>10</v>
      </c>
      <c r="C8" s="88">
        <v>26.3</v>
      </c>
      <c r="D8" s="88">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2" thickBot="1" x14ac:dyDescent="0.35">
      <c r="A9" s="89" t="s">
        <v>581</v>
      </c>
      <c r="B9" s="88">
        <v>231</v>
      </c>
      <c r="C9" s="88">
        <v>10.48</v>
      </c>
      <c r="D9" s="88">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5">
      <c r="A10" s="90" t="s">
        <v>580</v>
      </c>
      <c r="B10" s="88">
        <v>12</v>
      </c>
      <c r="C10" s="88">
        <v>20.83</v>
      </c>
      <c r="D10" s="88">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2" thickBot="1" x14ac:dyDescent="0.35">
      <c r="A11" s="89" t="s">
        <v>579</v>
      </c>
      <c r="B11" s="88">
        <v>2</v>
      </c>
      <c r="C11" s="88">
        <v>11</v>
      </c>
      <c r="D11" s="88">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2" thickBot="1" x14ac:dyDescent="0.35">
      <c r="A12" s="86" t="s">
        <v>578</v>
      </c>
      <c r="B12" s="85">
        <v>296</v>
      </c>
      <c r="C12" s="85">
        <v>11.99</v>
      </c>
      <c r="D12" s="85">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
      <c r="A14" s="425" t="s">
        <v>596</v>
      </c>
      <c r="B14" s="425"/>
      <c r="C14" s="425"/>
      <c r="D14" s="425"/>
      <c r="E14" s="425"/>
      <c r="F14" s="425"/>
      <c r="G14" s="425"/>
      <c r="H14" s="425"/>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2" thickBot="1" x14ac:dyDescent="0.35">
      <c r="A15" s="93"/>
      <c r="B15" s="93"/>
      <c r="C15" s="93"/>
      <c r="D15" s="93"/>
      <c r="E15" s="93"/>
      <c r="F15" s="93"/>
      <c r="G15" s="93"/>
      <c r="H15" s="93"/>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5">
      <c r="A16" s="419" t="s">
        <v>595</v>
      </c>
      <c r="B16" s="420"/>
      <c r="C16" s="420"/>
      <c r="D16" s="42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5">
      <c r="A17" s="92" t="s">
        <v>587</v>
      </c>
      <c r="B17" s="91" t="s">
        <v>586</v>
      </c>
      <c r="C17" s="91" t="s">
        <v>585</v>
      </c>
      <c r="D17" s="91" t="s">
        <v>584</v>
      </c>
      <c r="E17" s="95"/>
      <c r="F17" s="94"/>
      <c r="G17" s="94"/>
      <c r="H17" s="9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2" thickBot="1" x14ac:dyDescent="0.35">
      <c r="A18" s="89" t="s">
        <v>583</v>
      </c>
      <c r="B18" s="88">
        <v>52</v>
      </c>
      <c r="C18" s="87">
        <v>9.884615385</v>
      </c>
      <c r="D18" s="87">
        <v>11.42222222</v>
      </c>
      <c r="E18" s="82"/>
      <c r="F18" s="81"/>
      <c r="G18" s="81"/>
      <c r="H18" s="81"/>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2" thickBot="1" x14ac:dyDescent="0.35">
      <c r="A19" s="89" t="s">
        <v>582</v>
      </c>
      <c r="B19" s="88">
        <v>5</v>
      </c>
      <c r="C19" s="87">
        <v>15.2</v>
      </c>
      <c r="D19" s="87">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2" thickBot="1" x14ac:dyDescent="0.35">
      <c r="A20" s="89" t="s">
        <v>581</v>
      </c>
      <c r="B20" s="88">
        <v>111</v>
      </c>
      <c r="C20" s="87">
        <v>7.4864864860000004</v>
      </c>
      <c r="D20" s="87">
        <v>7.6944444440000002</v>
      </c>
      <c r="E20" s="95"/>
      <c r="F20" s="94"/>
      <c r="G20" s="94"/>
      <c r="H20" s="9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5">
      <c r="A21" s="90" t="s">
        <v>580</v>
      </c>
      <c r="B21" s="88">
        <v>19</v>
      </c>
      <c r="C21" s="87">
        <v>7.0526315789999998</v>
      </c>
      <c r="D21" s="87">
        <v>7.4444444440000002</v>
      </c>
      <c r="E21" s="80"/>
      <c r="F21" s="80"/>
      <c r="G21" s="80"/>
      <c r="H21" s="80"/>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2" thickBot="1" x14ac:dyDescent="0.35">
      <c r="A22" s="89" t="s">
        <v>579</v>
      </c>
      <c r="B22" s="88">
        <v>39</v>
      </c>
      <c r="C22" s="87">
        <v>17.410256409999999</v>
      </c>
      <c r="D22" s="87">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2" thickBot="1" x14ac:dyDescent="0.35">
      <c r="A23" s="86" t="s">
        <v>578</v>
      </c>
      <c r="B23" s="85">
        <v>226</v>
      </c>
      <c r="C23" s="84">
        <v>11.406797971999998</v>
      </c>
      <c r="D23" s="84">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
      <c r="A25" s="425" t="s">
        <v>594</v>
      </c>
      <c r="B25" s="425"/>
      <c r="C25" s="425"/>
      <c r="D25" s="425"/>
      <c r="E25" s="425"/>
      <c r="F25" s="425"/>
      <c r="G25" s="425"/>
      <c r="H25" s="425"/>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
      <c r="A26" s="93" t="s">
        <v>593</v>
      </c>
      <c r="B26" s="93"/>
      <c r="C26" s="93"/>
      <c r="D26" s="93"/>
      <c r="E26" s="93"/>
      <c r="F26" s="93"/>
      <c r="G26" s="93"/>
      <c r="H26" s="93"/>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2" thickBot="1" x14ac:dyDescent="0.35">
      <c r="A27" s="93"/>
      <c r="B27" s="93"/>
      <c r="C27" s="93"/>
      <c r="D27" s="93"/>
      <c r="E27" s="93"/>
      <c r="F27" s="93"/>
      <c r="G27" s="93"/>
      <c r="H27" s="93"/>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5">
      <c r="A28" s="419" t="s">
        <v>592</v>
      </c>
      <c r="B28" s="420"/>
      <c r="C28" s="420"/>
      <c r="D28" s="421"/>
      <c r="E28" s="93"/>
      <c r="F28" s="93"/>
      <c r="G28" s="93"/>
      <c r="H28" s="93"/>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5">
      <c r="A29" s="92" t="s">
        <v>587</v>
      </c>
      <c r="B29" s="91" t="s">
        <v>586</v>
      </c>
      <c r="C29" s="91" t="s">
        <v>585</v>
      </c>
      <c r="D29" s="91" t="s">
        <v>584</v>
      </c>
      <c r="E29" s="93"/>
      <c r="F29" s="93"/>
      <c r="G29" s="93"/>
      <c r="H29" s="93"/>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2" thickBot="1" x14ac:dyDescent="0.35">
      <c r="A30" s="89" t="s">
        <v>583</v>
      </c>
      <c r="B30" s="88">
        <v>59</v>
      </c>
      <c r="C30" s="87">
        <v>11.78</v>
      </c>
      <c r="D30" s="87">
        <v>35</v>
      </c>
      <c r="E30" s="93"/>
      <c r="F30" s="93"/>
      <c r="G30" s="93"/>
      <c r="H30" s="93"/>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2" thickBot="1" x14ac:dyDescent="0.35">
      <c r="A31" s="89" t="s">
        <v>582</v>
      </c>
      <c r="B31" s="88">
        <v>13</v>
      </c>
      <c r="C31" s="87">
        <v>17.079999999999998</v>
      </c>
      <c r="D31" s="87">
        <v>64.540000000000006</v>
      </c>
      <c r="E31" s="93"/>
      <c r="F31" s="93"/>
      <c r="G31" s="93"/>
      <c r="H31" s="93"/>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2" thickBot="1" x14ac:dyDescent="0.35">
      <c r="A32" s="89" t="s">
        <v>581</v>
      </c>
      <c r="B32" s="88">
        <v>146</v>
      </c>
      <c r="C32" s="87">
        <v>10.210000000000001</v>
      </c>
      <c r="D32" s="87">
        <v>18.420000000000002</v>
      </c>
      <c r="E32" s="93"/>
      <c r="F32" s="93"/>
      <c r="G32" s="93"/>
      <c r="H32" s="93"/>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7" customHeight="1" thickBot="1" x14ac:dyDescent="0.35">
      <c r="A33" s="90" t="s">
        <v>580</v>
      </c>
      <c r="B33" s="88">
        <v>32</v>
      </c>
      <c r="C33" s="87">
        <v>4.91</v>
      </c>
      <c r="D33" s="87">
        <v>9.9700000000000006</v>
      </c>
      <c r="E33" s="93"/>
      <c r="F33" s="93"/>
      <c r="G33" s="93"/>
      <c r="H33" s="93"/>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2" thickBot="1" x14ac:dyDescent="0.35">
      <c r="A34" s="89" t="s">
        <v>579</v>
      </c>
      <c r="B34" s="88">
        <v>61</v>
      </c>
      <c r="C34" s="87">
        <v>50.8</v>
      </c>
      <c r="D34" s="87">
        <v>87.23</v>
      </c>
      <c r="E34" s="93"/>
      <c r="F34" s="93"/>
      <c r="G34" s="93"/>
      <c r="H34" s="93"/>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2" thickBot="1" x14ac:dyDescent="0.35">
      <c r="A35" s="86" t="s">
        <v>578</v>
      </c>
      <c r="B35" s="85">
        <v>311</v>
      </c>
      <c r="C35" s="84">
        <v>18.21</v>
      </c>
      <c r="D35" s="84">
        <v>36.119999999999997</v>
      </c>
      <c r="E35" s="93"/>
      <c r="F35" s="93"/>
      <c r="G35" s="93"/>
      <c r="H35" s="93"/>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
      <c r="A37" s="83" t="s">
        <v>591</v>
      </c>
      <c r="B37" s="83"/>
      <c r="C37" s="83"/>
      <c r="D37" s="83"/>
      <c r="E37" s="83"/>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
      <c r="A38" s="83"/>
      <c r="B38" s="83"/>
      <c r="C38" s="83"/>
      <c r="D38" s="83"/>
      <c r="E38" s="83"/>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2" thickBot="1" x14ac:dyDescent="0.35">
      <c r="A39" s="83"/>
      <c r="B39" s="83"/>
      <c r="C39" s="83"/>
      <c r="D39" s="83"/>
      <c r="E39" s="83"/>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2" thickBot="1" x14ac:dyDescent="0.35">
      <c r="A40" s="419" t="s">
        <v>590</v>
      </c>
      <c r="B40" s="420"/>
      <c r="C40" s="420"/>
      <c r="D40" s="421"/>
      <c r="E40" s="83"/>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5">
      <c r="A41" s="92" t="s">
        <v>587</v>
      </c>
      <c r="B41" s="91" t="s">
        <v>586</v>
      </c>
      <c r="C41" s="91" t="s">
        <v>585</v>
      </c>
      <c r="D41" s="91" t="s">
        <v>584</v>
      </c>
      <c r="E41" s="83"/>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2" thickBot="1" x14ac:dyDescent="0.35">
      <c r="A42" s="89" t="s">
        <v>583</v>
      </c>
      <c r="B42" s="88">
        <v>96</v>
      </c>
      <c r="C42" s="87">
        <v>14.614583333333334</v>
      </c>
      <c r="D42" s="87">
        <v>32.385416666666664</v>
      </c>
      <c r="E42" s="83"/>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2" thickBot="1" x14ac:dyDescent="0.35">
      <c r="A43" s="89" t="s">
        <v>582</v>
      </c>
      <c r="B43" s="88">
        <v>5</v>
      </c>
      <c r="C43" s="87">
        <v>29</v>
      </c>
      <c r="D43" s="87">
        <v>57.6</v>
      </c>
      <c r="E43" s="83"/>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2" thickBot="1" x14ac:dyDescent="0.35">
      <c r="A44" s="89" t="s">
        <v>581</v>
      </c>
      <c r="B44" s="88">
        <v>200</v>
      </c>
      <c r="C44" s="87">
        <v>12.205</v>
      </c>
      <c r="D44" s="87">
        <v>17.045000000000002</v>
      </c>
      <c r="E44" s="83"/>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4" thickBot="1" x14ac:dyDescent="0.35">
      <c r="A45" s="90" t="s">
        <v>580</v>
      </c>
      <c r="B45" s="88">
        <v>19</v>
      </c>
      <c r="C45" s="87">
        <v>4.1052631578947372</v>
      </c>
      <c r="D45" s="87">
        <v>26</v>
      </c>
      <c r="E45" s="83"/>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2" thickBot="1" x14ac:dyDescent="0.35">
      <c r="A46" s="89" t="s">
        <v>579</v>
      </c>
      <c r="B46" s="88">
        <v>57</v>
      </c>
      <c r="C46" s="87">
        <v>43.210526315789473</v>
      </c>
      <c r="D46" s="87">
        <v>73.578947368421055</v>
      </c>
      <c r="E46" s="83"/>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2" thickBot="1" x14ac:dyDescent="0.35">
      <c r="A47" s="86" t="s">
        <v>578</v>
      </c>
      <c r="B47" s="85">
        <v>377</v>
      </c>
      <c r="C47" s="84">
        <v>17.320954907161802</v>
      </c>
      <c r="D47" s="84">
        <v>30.488063660477454</v>
      </c>
      <c r="E47" s="83"/>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
      <c r="E48" s="83"/>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
      <c r="A49" s="83" t="s">
        <v>589</v>
      </c>
      <c r="B49" s="83"/>
      <c r="C49" s="83"/>
      <c r="D49" s="83"/>
      <c r="E49" s="83"/>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
      <c r="A50" s="83"/>
      <c r="B50" s="83"/>
      <c r="C50" s="83"/>
      <c r="D50" s="83"/>
      <c r="E50" s="83"/>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2" thickBot="1" x14ac:dyDescent="0.35">
      <c r="A51" s="83"/>
      <c r="B51" s="83"/>
      <c r="C51" s="83"/>
      <c r="D51" s="83"/>
      <c r="E51" s="83"/>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2" thickBot="1" x14ac:dyDescent="0.35">
      <c r="A52" s="419" t="s">
        <v>588</v>
      </c>
      <c r="B52" s="420"/>
      <c r="C52" s="420"/>
      <c r="D52" s="421"/>
      <c r="E52" s="83"/>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4" thickBot="1" x14ac:dyDescent="0.35">
      <c r="A53" s="92" t="s">
        <v>587</v>
      </c>
      <c r="B53" s="91" t="s">
        <v>586</v>
      </c>
      <c r="C53" s="91" t="s">
        <v>585</v>
      </c>
      <c r="D53" s="91" t="s">
        <v>584</v>
      </c>
      <c r="E53" s="83"/>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2" thickBot="1" x14ac:dyDescent="0.35">
      <c r="A54" s="89" t="s">
        <v>583</v>
      </c>
      <c r="B54" s="88">
        <v>110</v>
      </c>
      <c r="C54" s="88">
        <v>14</v>
      </c>
      <c r="D54" s="87">
        <v>34.390909090909091</v>
      </c>
      <c r="E54" s="83"/>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2" thickBot="1" x14ac:dyDescent="0.35">
      <c r="A55" s="89" t="s">
        <v>582</v>
      </c>
      <c r="B55" s="88">
        <v>13</v>
      </c>
      <c r="C55" s="87">
        <v>20.46153846153846</v>
      </c>
      <c r="D55" s="88">
        <v>31</v>
      </c>
      <c r="E55" s="83"/>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2" thickBot="1" x14ac:dyDescent="0.35">
      <c r="A56" s="89" t="s">
        <v>581</v>
      </c>
      <c r="B56" s="88">
        <v>178</v>
      </c>
      <c r="C56" s="87">
        <v>10.258426966292134</v>
      </c>
      <c r="D56" s="87">
        <v>18.713483146067414</v>
      </c>
      <c r="E56" s="83"/>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4" thickBot="1" x14ac:dyDescent="0.35">
      <c r="A57" s="90" t="s">
        <v>580</v>
      </c>
      <c r="B57" s="88">
        <v>17</v>
      </c>
      <c r="C57" s="87">
        <v>8.0588235294117645</v>
      </c>
      <c r="D57" s="87">
        <v>15.647058823529411</v>
      </c>
      <c r="E57" s="83"/>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2" thickBot="1" x14ac:dyDescent="0.35">
      <c r="A58" s="89" t="s">
        <v>579</v>
      </c>
      <c r="B58" s="88">
        <v>55</v>
      </c>
      <c r="C58" s="87">
        <v>62.18181818181818</v>
      </c>
      <c r="D58" s="87">
        <v>90.618181818181824</v>
      </c>
      <c r="E58" s="83"/>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2" thickBot="1" x14ac:dyDescent="0.35">
      <c r="A59" s="86" t="s">
        <v>578</v>
      </c>
      <c r="B59" s="85">
        <v>373</v>
      </c>
      <c r="C59" s="84">
        <v>19.273458445040216</v>
      </c>
      <c r="D59" s="84">
        <v>34.227882037533512</v>
      </c>
      <c r="E59" s="83"/>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
      <c r="E60" s="83"/>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
      <c r="A61" s="83" t="s">
        <v>577</v>
      </c>
      <c r="B61" s="83"/>
      <c r="C61" s="83"/>
      <c r="D61" s="83"/>
      <c r="E61" s="83"/>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
      <c r="A62" s="83"/>
      <c r="B62" s="83"/>
      <c r="C62" s="83"/>
      <c r="D62" s="83"/>
      <c r="E62" s="83"/>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3">
      <c r="A63" s="83"/>
      <c r="B63" s="83"/>
      <c r="C63" s="83"/>
      <c r="D63" s="83"/>
      <c r="E63" s="83"/>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3">
      <c r="A64" s="83"/>
      <c r="B64" s="83"/>
      <c r="C64" s="83"/>
      <c r="D64" s="83"/>
      <c r="E64" s="83"/>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3">
      <c r="A65" s="83"/>
      <c r="B65" s="83"/>
      <c r="C65" s="83"/>
      <c r="D65" s="83"/>
      <c r="E65" s="83"/>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3">
      <c r="A66" s="83"/>
      <c r="B66" s="83"/>
      <c r="C66" s="83"/>
      <c r="D66" s="83"/>
      <c r="E66" s="83"/>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3">
      <c r="A67" s="83"/>
      <c r="B67" s="83"/>
      <c r="C67" s="83"/>
      <c r="D67" s="83"/>
      <c r="E67" s="83"/>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3">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3">
      <c r="A69" s="428" t="s">
        <v>576</v>
      </c>
      <c r="B69" s="429"/>
      <c r="C69" s="429"/>
      <c r="D69" s="429"/>
      <c r="E69" s="429"/>
      <c r="F69" s="429"/>
      <c r="G69" s="429"/>
      <c r="H69" s="429"/>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 customHeight="1" x14ac:dyDescent="0.3">
      <c r="A70" s="430" t="s">
        <v>575</v>
      </c>
      <c r="B70" s="431"/>
      <c r="C70" s="431"/>
      <c r="D70" s="431"/>
      <c r="E70" s="431"/>
      <c r="F70" s="431"/>
      <c r="G70" s="431"/>
      <c r="H70" s="431"/>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3">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
      <c r="A72" s="428" t="s">
        <v>574</v>
      </c>
      <c r="B72" s="429"/>
      <c r="C72" s="429"/>
      <c r="D72" s="429"/>
      <c r="E72" s="429"/>
      <c r="F72" s="429"/>
      <c r="G72" s="429"/>
      <c r="H72" s="429"/>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
      <c r="A73" s="426" t="s">
        <v>573</v>
      </c>
      <c r="B73" s="427"/>
      <c r="C73" s="427"/>
      <c r="D73" s="427"/>
      <c r="E73" s="427"/>
      <c r="F73" s="427"/>
      <c r="G73" s="427"/>
      <c r="H73" s="427"/>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
      <c r="A74" s="80"/>
      <c r="B74" s="80"/>
      <c r="C74" s="80"/>
      <c r="D74" s="80"/>
      <c r="E74" s="80"/>
      <c r="F74" s="80"/>
      <c r="G74" s="80"/>
      <c r="H74" s="8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
      <c r="A75" s="80"/>
      <c r="B75" s="80"/>
      <c r="C75" s="80"/>
      <c r="D75" s="80"/>
      <c r="E75" s="80"/>
      <c r="F75" s="80"/>
      <c r="G75" s="80"/>
      <c r="H75" s="8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
      <c r="A76" s="80"/>
      <c r="B76" s="80"/>
      <c r="C76" s="80"/>
      <c r="D76" s="80"/>
      <c r="E76" s="80"/>
      <c r="F76" s="80"/>
      <c r="G76" s="80"/>
      <c r="H76" s="8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3">
      <c r="A77" s="79"/>
      <c r="B77" s="79"/>
      <c r="C77" s="79"/>
      <c r="D77" s="79"/>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
      <c r="A78" s="79"/>
      <c r="B78" s="79"/>
      <c r="C78" s="79"/>
      <c r="D78" s="79"/>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
      <c r="A79" s="79"/>
      <c r="B79" s="79"/>
      <c r="C79" s="79"/>
      <c r="D79" s="79"/>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
      <c r="A80" s="79"/>
      <c r="B80" s="79"/>
      <c r="C80" s="79"/>
      <c r="D80" s="79"/>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
      <c r="A81" s="79"/>
      <c r="B81" s="79"/>
      <c r="C81" s="79"/>
      <c r="D81" s="79"/>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
      <c r="A82" s="79"/>
      <c r="B82" s="79"/>
      <c r="C82" s="79"/>
      <c r="D82" s="79"/>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
      <c r="A83" s="79"/>
      <c r="B83" s="79"/>
      <c r="C83" s="79"/>
      <c r="D83" s="79"/>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
      <c r="A84" s="79"/>
      <c r="B84" s="79"/>
      <c r="C84" s="79"/>
      <c r="D84" s="79"/>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
      <c r="A85" s="79"/>
      <c r="B85" s="79"/>
      <c r="C85" s="79"/>
      <c r="D85" s="79"/>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
      <c r="A86" s="79"/>
      <c r="B86" s="79"/>
      <c r="C86" s="79"/>
      <c r="D86" s="79"/>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
      <c r="A87" s="79"/>
      <c r="B87" s="79"/>
      <c r="C87" s="79"/>
      <c r="D87" s="79"/>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
      <c r="A88" s="79"/>
      <c r="B88" s="79"/>
      <c r="C88" s="79"/>
      <c r="D88" s="79"/>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
      <c r="A89" s="79"/>
      <c r="B89" s="79"/>
      <c r="C89" s="79"/>
      <c r="D89" s="79"/>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
      <c r="A90" s="79"/>
      <c r="B90" s="79"/>
      <c r="C90" s="79"/>
      <c r="D90" s="79"/>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
      <c r="A91" s="79"/>
      <c r="B91" s="79"/>
      <c r="C91" s="79"/>
      <c r="D91" s="79"/>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
      <c r="A92" s="79"/>
      <c r="B92" s="79"/>
      <c r="C92" s="79"/>
      <c r="D92" s="79"/>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
      <c r="A93" s="79"/>
      <c r="B93" s="79"/>
      <c r="C93" s="79"/>
      <c r="D93" s="79"/>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
      <c r="A94" s="79"/>
      <c r="B94" s="79"/>
      <c r="C94" s="79"/>
      <c r="D94" s="79"/>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
      <c r="A95" s="79"/>
      <c r="B95" s="79"/>
      <c r="C95" s="79"/>
      <c r="D95" s="79"/>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
      <c r="A96" s="79"/>
      <c r="B96" s="79"/>
      <c r="C96" s="79"/>
      <c r="D96" s="79"/>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
      <c r="A97" s="79"/>
      <c r="B97" s="79"/>
      <c r="C97" s="79"/>
      <c r="D97" s="79"/>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
      <c r="A98" s="79"/>
      <c r="B98" s="79"/>
      <c r="C98" s="79"/>
      <c r="D98" s="79"/>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
      <c r="A99" s="79"/>
      <c r="B99" s="79"/>
      <c r="C99" s="79"/>
      <c r="D99" s="79"/>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
      <c r="A100" s="79"/>
      <c r="B100" s="79"/>
      <c r="C100" s="79"/>
      <c r="D100" s="79"/>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
      <c r="A101" s="79"/>
      <c r="B101" s="79"/>
      <c r="C101" s="79"/>
      <c r="D101" s="79"/>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
      <c r="A102" s="79"/>
      <c r="B102" s="79"/>
      <c r="C102" s="79"/>
      <c r="D102" s="79"/>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
      <c r="A103" s="79"/>
      <c r="B103" s="79"/>
      <c r="C103" s="79"/>
      <c r="D103" s="79"/>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
      <c r="A104" s="79"/>
      <c r="B104" s="79"/>
      <c r="C104" s="79"/>
      <c r="D104" s="79"/>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
      <c r="A105" s="79"/>
      <c r="B105" s="79"/>
      <c r="C105" s="79"/>
      <c r="D105" s="79"/>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
      <c r="A106" s="79"/>
      <c r="B106" s="79"/>
      <c r="C106" s="79"/>
      <c r="D106" s="79"/>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
      <c r="A107" s="79"/>
      <c r="B107" s="79"/>
      <c r="C107" s="79"/>
      <c r="D107" s="79"/>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
      <c r="A108" s="79"/>
      <c r="B108" s="79"/>
      <c r="C108" s="79"/>
      <c r="D108" s="79"/>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
      <c r="A109" s="79"/>
      <c r="B109" s="79"/>
      <c r="C109" s="79"/>
      <c r="D109" s="79"/>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
      <c r="A110" s="79"/>
      <c r="B110" s="79"/>
      <c r="C110" s="79"/>
      <c r="D110" s="79"/>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
      <c r="A111" s="79"/>
      <c r="B111" s="79"/>
      <c r="C111" s="79"/>
      <c r="D111" s="79"/>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
      <c r="A112" s="79"/>
      <c r="B112" s="79"/>
      <c r="C112" s="79"/>
      <c r="D112" s="79"/>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
      <c r="A113" s="79"/>
      <c r="B113" s="79"/>
      <c r="C113" s="79"/>
      <c r="D113" s="79"/>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
      <c r="A114" s="79"/>
      <c r="B114" s="79"/>
      <c r="C114" s="79"/>
      <c r="D114" s="79"/>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
      <c r="A115" s="79"/>
      <c r="B115" s="79"/>
      <c r="C115" s="79"/>
      <c r="D115" s="79"/>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
      <c r="A116" s="79"/>
      <c r="B116" s="79"/>
      <c r="C116" s="79"/>
      <c r="D116" s="79"/>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
      <c r="A117" s="79"/>
      <c r="B117" s="79"/>
      <c r="C117" s="79"/>
      <c r="D117" s="79"/>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
      <c r="A118" s="79"/>
      <c r="B118" s="79"/>
      <c r="C118" s="79"/>
      <c r="D118" s="79"/>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
      <c r="A119" s="79"/>
      <c r="B119" s="79"/>
      <c r="C119" s="79"/>
      <c r="D119" s="79"/>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
      <c r="A120" s="79"/>
      <c r="B120" s="79"/>
      <c r="C120" s="79"/>
      <c r="D120" s="79"/>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
      <c r="A121" s="79"/>
      <c r="B121" s="79"/>
      <c r="C121" s="79"/>
      <c r="D121" s="79"/>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
      <c r="A122" s="79"/>
      <c r="B122" s="79"/>
      <c r="C122" s="79"/>
      <c r="D122" s="79"/>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
      <c r="A123" s="79"/>
      <c r="B123" s="79"/>
      <c r="C123" s="79"/>
      <c r="D123" s="79"/>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
      <c r="A124" s="79"/>
      <c r="B124" s="79"/>
      <c r="C124" s="79"/>
      <c r="D124" s="79"/>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
      <c r="A125" s="79"/>
      <c r="B125" s="79"/>
      <c r="C125" s="79"/>
      <c r="D125" s="79"/>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
      <c r="A126" s="79"/>
      <c r="B126" s="79"/>
      <c r="C126" s="79"/>
      <c r="D126" s="79"/>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
      <c r="A127" s="79"/>
      <c r="B127" s="79"/>
      <c r="C127" s="79"/>
      <c r="D127" s="79"/>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
      <c r="A128" s="79"/>
      <c r="B128" s="79"/>
      <c r="C128" s="79"/>
      <c r="D128" s="79"/>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
      <c r="A129" s="79"/>
      <c r="B129" s="79"/>
      <c r="C129" s="79"/>
      <c r="D129" s="79"/>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
      <c r="A130" s="79"/>
      <c r="B130" s="79"/>
      <c r="C130" s="79"/>
      <c r="D130" s="79"/>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
      <c r="A131" s="79"/>
      <c r="B131" s="79"/>
      <c r="C131" s="79"/>
      <c r="D131" s="79"/>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
      <c r="A132" s="79"/>
      <c r="B132" s="79"/>
      <c r="C132" s="79"/>
      <c r="D132" s="79"/>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
      <c r="A133" s="79"/>
      <c r="B133" s="79"/>
      <c r="C133" s="79"/>
      <c r="D133" s="79"/>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
      <c r="A134" s="79"/>
      <c r="B134" s="79"/>
      <c r="C134" s="79"/>
      <c r="D134" s="79"/>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
      <c r="A135" s="79"/>
      <c r="B135" s="79"/>
      <c r="C135" s="79"/>
      <c r="D135" s="79"/>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
      <c r="A136" s="79"/>
      <c r="B136" s="79"/>
      <c r="C136" s="79"/>
      <c r="D136" s="79"/>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
      <c r="A137" s="79"/>
      <c r="B137" s="79"/>
      <c r="C137" s="79"/>
      <c r="D137" s="79"/>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
      <c r="A138" s="79"/>
      <c r="B138" s="79"/>
      <c r="C138" s="79"/>
      <c r="D138" s="79"/>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
      <c r="A139" s="79"/>
      <c r="B139" s="79"/>
      <c r="C139" s="79"/>
      <c r="D139" s="79"/>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
      <c r="A140" s="79"/>
      <c r="B140" s="79"/>
      <c r="C140" s="79"/>
      <c r="D140" s="79"/>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
      <c r="A141" s="79"/>
      <c r="B141" s="79"/>
      <c r="C141" s="79"/>
      <c r="D141" s="79"/>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
      <c r="A142" s="79"/>
      <c r="B142" s="79"/>
      <c r="C142" s="79"/>
      <c r="D142" s="79"/>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
      <c r="A143" s="79"/>
      <c r="B143" s="79"/>
      <c r="C143" s="79"/>
      <c r="D143" s="79"/>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
      <c r="A144" s="79"/>
      <c r="B144" s="79"/>
      <c r="C144" s="79"/>
      <c r="D144" s="79"/>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
      <c r="A145" s="79"/>
      <c r="B145" s="79"/>
      <c r="C145" s="79"/>
      <c r="D145" s="79"/>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
      <c r="A146" s="79"/>
      <c r="B146" s="79"/>
      <c r="C146" s="79"/>
      <c r="D146" s="79"/>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
      <c r="A147" s="79"/>
      <c r="B147" s="79"/>
      <c r="C147" s="79"/>
      <c r="D147" s="79"/>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
      <c r="A148" s="79"/>
      <c r="B148" s="79"/>
      <c r="C148" s="79"/>
      <c r="D148" s="79"/>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
      <c r="A149" s="79"/>
      <c r="B149" s="79"/>
      <c r="C149" s="79"/>
      <c r="D149" s="79"/>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
      <c r="A150" s="79"/>
      <c r="B150" s="79"/>
      <c r="C150" s="79"/>
      <c r="D150" s="79"/>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
      <c r="A151" s="79"/>
      <c r="B151" s="79"/>
      <c r="C151" s="79"/>
      <c r="D151" s="79"/>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
      <c r="A152" s="79"/>
      <c r="B152" s="79"/>
      <c r="C152" s="79"/>
      <c r="D152" s="79"/>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
      <c r="A153" s="79"/>
      <c r="B153" s="79"/>
      <c r="C153" s="79"/>
      <c r="D153" s="79"/>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
      <c r="A154" s="79"/>
      <c r="B154" s="79"/>
      <c r="C154" s="79"/>
      <c r="D154" s="79"/>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
      <c r="A155" s="79"/>
      <c r="B155" s="79"/>
      <c r="C155" s="79"/>
      <c r="D155" s="79"/>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
      <c r="A156" s="79"/>
      <c r="B156" s="79"/>
      <c r="C156" s="79"/>
      <c r="D156" s="79"/>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
      <c r="A157" s="79"/>
      <c r="B157" s="79"/>
      <c r="C157" s="79"/>
      <c r="D157" s="79"/>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
      <c r="A158" s="79"/>
      <c r="B158" s="79"/>
      <c r="C158" s="79"/>
      <c r="D158" s="79"/>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
      <c r="A159" s="79"/>
      <c r="B159" s="79"/>
      <c r="C159" s="79"/>
      <c r="D159" s="79"/>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
      <c r="A160" s="79"/>
      <c r="B160" s="79"/>
      <c r="C160" s="79"/>
      <c r="D160" s="79"/>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
      <c r="A161" s="79"/>
      <c r="B161" s="79"/>
      <c r="C161" s="79"/>
      <c r="D161" s="79"/>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
      <c r="A162" s="79"/>
      <c r="B162" s="79"/>
      <c r="C162" s="79"/>
      <c r="D162" s="79"/>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
      <c r="A163" s="79"/>
      <c r="B163" s="79"/>
      <c r="C163" s="79"/>
      <c r="D163" s="79"/>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
      <c r="A164" s="79"/>
      <c r="B164" s="79"/>
      <c r="C164" s="79"/>
      <c r="D164" s="79"/>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
      <c r="A165" s="79"/>
      <c r="B165" s="79"/>
      <c r="C165" s="79"/>
      <c r="D165" s="79"/>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
      <c r="A166" s="79"/>
      <c r="B166" s="79"/>
      <c r="C166" s="79"/>
      <c r="D166" s="79"/>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
      <c r="A167" s="79"/>
      <c r="B167" s="79"/>
      <c r="C167" s="79"/>
      <c r="D167" s="79"/>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
      <c r="A168" s="79"/>
      <c r="B168" s="79"/>
      <c r="C168" s="79"/>
      <c r="D168" s="79"/>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
      <c r="A169" s="79"/>
      <c r="B169" s="79"/>
      <c r="C169" s="79"/>
      <c r="D169" s="79"/>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
      <c r="A170" s="79"/>
      <c r="B170" s="79"/>
      <c r="C170" s="79"/>
      <c r="D170" s="79"/>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
      <c r="A171" s="79"/>
      <c r="B171" s="79"/>
      <c r="C171" s="79"/>
      <c r="D171" s="79"/>
      <c r="M171"/>
    </row>
    <row r="172" spans="1:56" x14ac:dyDescent="0.3">
      <c r="A172" s="79"/>
      <c r="B172" s="79"/>
      <c r="C172" s="79"/>
      <c r="D172" s="79"/>
      <c r="M172"/>
    </row>
    <row r="173" spans="1:56" x14ac:dyDescent="0.3">
      <c r="A173" s="79"/>
      <c r="B173" s="79"/>
      <c r="C173" s="79"/>
      <c r="D173" s="79"/>
    </row>
    <row r="174" spans="1:56" x14ac:dyDescent="0.3">
      <c r="A174" s="79"/>
      <c r="B174" s="79"/>
      <c r="C174" s="79"/>
      <c r="D174" s="79"/>
    </row>
    <row r="175" spans="1:56" x14ac:dyDescent="0.3">
      <c r="A175" s="79"/>
      <c r="B175" s="79"/>
      <c r="C175" s="79"/>
      <c r="D175" s="79"/>
    </row>
    <row r="176" spans="1:56" x14ac:dyDescent="0.3">
      <c r="A176" s="79"/>
      <c r="B176" s="79"/>
      <c r="C176" s="79"/>
      <c r="D176" s="79"/>
    </row>
    <row r="177" spans="1:4" x14ac:dyDescent="0.3">
      <c r="A177" s="79"/>
      <c r="B177" s="79"/>
      <c r="C177" s="79"/>
      <c r="D177" s="79"/>
    </row>
    <row r="178" spans="1:4" x14ac:dyDescent="0.3">
      <c r="A178" s="79"/>
      <c r="B178" s="79"/>
      <c r="C178" s="79"/>
      <c r="D178" s="79"/>
    </row>
    <row r="179" spans="1:4" x14ac:dyDescent="0.3">
      <c r="A179" s="79"/>
      <c r="B179" s="79"/>
      <c r="C179" s="79"/>
      <c r="D179" s="79"/>
    </row>
    <row r="180" spans="1:4" x14ac:dyDescent="0.3">
      <c r="A180" s="79"/>
      <c r="B180" s="79"/>
      <c r="C180" s="79"/>
      <c r="D180" s="79"/>
    </row>
    <row r="181" spans="1:4" x14ac:dyDescent="0.3">
      <c r="A181" s="79"/>
      <c r="B181" s="79"/>
      <c r="C181" s="79"/>
      <c r="D181" s="79"/>
    </row>
    <row r="182" spans="1:4" x14ac:dyDescent="0.3">
      <c r="A182" s="79"/>
      <c r="B182" s="79"/>
      <c r="C182" s="79"/>
      <c r="D182" s="79"/>
    </row>
    <row r="183" spans="1:4" x14ac:dyDescent="0.3">
      <c r="A183" s="79"/>
      <c r="B183" s="79"/>
      <c r="C183" s="79"/>
      <c r="D183" s="79"/>
    </row>
    <row r="184" spans="1:4" x14ac:dyDescent="0.3">
      <c r="A184" s="79"/>
      <c r="B184" s="79"/>
      <c r="C184" s="79"/>
      <c r="D184" s="79"/>
    </row>
    <row r="185" spans="1:4" x14ac:dyDescent="0.3">
      <c r="A185" s="79"/>
      <c r="B185" s="79"/>
      <c r="C185" s="79"/>
      <c r="D185" s="79"/>
    </row>
    <row r="186" spans="1:4" x14ac:dyDescent="0.3">
      <c r="A186" s="79"/>
      <c r="B186" s="79"/>
      <c r="C186" s="79"/>
      <c r="D186" s="79"/>
    </row>
    <row r="187" spans="1:4" x14ac:dyDescent="0.3">
      <c r="A187" s="79"/>
      <c r="B187" s="79"/>
      <c r="C187" s="79"/>
      <c r="D187" s="79"/>
    </row>
    <row r="188" spans="1:4" x14ac:dyDescent="0.3">
      <c r="A188" s="79"/>
      <c r="B188" s="79"/>
      <c r="C188" s="79"/>
      <c r="D188" s="79"/>
    </row>
    <row r="189" spans="1:4" x14ac:dyDescent="0.3">
      <c r="A189" s="79"/>
      <c r="B189" s="79"/>
      <c r="C189" s="79"/>
      <c r="D189" s="79"/>
    </row>
    <row r="190" spans="1:4" x14ac:dyDescent="0.3">
      <c r="A190" s="79"/>
      <c r="B190" s="79"/>
      <c r="C190" s="79"/>
      <c r="D190" s="79"/>
    </row>
    <row r="191" spans="1:4" x14ac:dyDescent="0.3">
      <c r="A191" s="79"/>
      <c r="B191" s="79"/>
      <c r="C191" s="79"/>
      <c r="D191" s="79"/>
    </row>
    <row r="192" spans="1:4" x14ac:dyDescent="0.3">
      <c r="A192" s="79"/>
      <c r="B192" s="79"/>
      <c r="C192" s="79"/>
      <c r="D192" s="79"/>
    </row>
    <row r="193" spans="1:4" x14ac:dyDescent="0.3">
      <c r="A193" s="79"/>
      <c r="B193" s="79"/>
      <c r="C193" s="79"/>
      <c r="D193" s="79"/>
    </row>
    <row r="194" spans="1:4" x14ac:dyDescent="0.3">
      <c r="A194" s="79"/>
      <c r="B194" s="79"/>
      <c r="C194" s="79"/>
      <c r="D194" s="79"/>
    </row>
    <row r="195" spans="1:4" x14ac:dyDescent="0.3">
      <c r="A195" s="79"/>
      <c r="B195" s="79"/>
      <c r="C195" s="79"/>
      <c r="D195" s="79"/>
    </row>
    <row r="196" spans="1:4" x14ac:dyDescent="0.3">
      <c r="A196" s="79"/>
      <c r="B196" s="79"/>
      <c r="C196" s="79"/>
      <c r="D196" s="79"/>
    </row>
    <row r="197" spans="1:4" x14ac:dyDescent="0.3">
      <c r="A197" s="79"/>
      <c r="B197" s="79"/>
      <c r="C197" s="79"/>
      <c r="D197" s="79"/>
    </row>
    <row r="198" spans="1:4" x14ac:dyDescent="0.3">
      <c r="A198" s="79"/>
      <c r="B198" s="79"/>
      <c r="C198" s="79"/>
      <c r="D198" s="79"/>
    </row>
    <row r="199" spans="1:4" x14ac:dyDescent="0.3">
      <c r="A199" s="79"/>
      <c r="B199" s="79"/>
      <c r="C199" s="79"/>
      <c r="D199" s="79"/>
    </row>
    <row r="200" spans="1:4" x14ac:dyDescent="0.3">
      <c r="A200" s="79"/>
      <c r="B200" s="79"/>
      <c r="C200" s="79"/>
      <c r="D200" s="79"/>
    </row>
    <row r="201" spans="1:4" x14ac:dyDescent="0.3">
      <c r="A201" s="79"/>
      <c r="B201" s="79"/>
      <c r="C201" s="79"/>
      <c r="D201" s="79"/>
    </row>
    <row r="202" spans="1:4" x14ac:dyDescent="0.3">
      <c r="A202" s="79"/>
      <c r="B202" s="79"/>
      <c r="C202" s="79"/>
      <c r="D202" s="79"/>
    </row>
    <row r="203" spans="1:4" x14ac:dyDescent="0.3">
      <c r="A203" s="79"/>
      <c r="B203" s="79"/>
      <c r="C203" s="79"/>
      <c r="D203" s="79"/>
    </row>
  </sheetData>
  <mergeCells count="12">
    <mergeCell ref="A72:H72"/>
    <mergeCell ref="A52:D52"/>
    <mergeCell ref="A16:D16"/>
    <mergeCell ref="A2:H2"/>
    <mergeCell ref="A5:D5"/>
    <mergeCell ref="A14:H14"/>
    <mergeCell ref="A73:H73"/>
    <mergeCell ref="A25:H25"/>
    <mergeCell ref="A28:D28"/>
    <mergeCell ref="A40:D40"/>
    <mergeCell ref="A69:H69"/>
    <mergeCell ref="A70:H70"/>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schemas.microsoft.com/office/2006/documentManagement/types"/>
    <ds:schemaRef ds:uri="51f64f43-848e-4f71-a29c-5b275075194e"/>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9225b539-7b15-42b2-871d-c20cb6e17ae7"/>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Chamberlain, Christopher M</cp:lastModifiedBy>
  <cp:lastPrinted>2020-02-10T19:14:43Z</cp:lastPrinted>
  <dcterms:created xsi:type="dcterms:W3CDTF">2020-01-31T18:40:16Z</dcterms:created>
  <dcterms:modified xsi:type="dcterms:W3CDTF">2023-05-11T16:38:07Z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