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703/Final/"/>
    </mc:Choice>
  </mc:AlternateContent>
  <xr:revisionPtr revIDLastSave="6" documentId="8_{34568348-71F9-4A12-991F-63BD7A45FCF7}" xr6:coauthVersionLast="47" xr6:coauthVersionMax="47" xr10:uidLastSave="{BBD33C94-1AC5-4B5A-9C1C-E3AC442E0FCC}"/>
  <bookViews>
    <workbookView xWindow="28680" yWindow="-120" windowWidth="29040" windowHeight="15840" tabRatio="668" firstSheet="3" activeTab="9" xr2:uid="{00000000-000D-0000-FFFF-FFFF00000000}"/>
  </bookViews>
  <sheets>
    <sheet name="Header" sheetId="9" r:id="rId1"/>
    <sheet name="ATD FY23 YTD" sheetId="25" r:id="rId2"/>
    <sheet name="Detention FY23" sheetId="26" r:id="rId3"/>
    <sheet name=" ICLOS and Detainees" sheetId="27" r:id="rId4"/>
    <sheet name="Monthly Bond Statistics" sheetId="28" r:id="rId5"/>
    <sheet name="Semiannual" sheetId="29" r:id="rId6"/>
    <sheet name="Facilities FY23 " sheetId="24" r:id="rId7"/>
    <sheet name="Trans. Detainee Pop. FY23" sheetId="19" r:id="rId8"/>
    <sheet name="Vulnerable &amp; Special Population" sheetId="14" r:id="rId9"/>
    <sheet name="Footnotes" sheetId="30"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8" l="1"/>
  <c r="N6" i="28"/>
  <c r="M6" i="28"/>
  <c r="L6" i="28"/>
  <c r="K6" i="28"/>
  <c r="J6" i="28"/>
  <c r="I6" i="28"/>
  <c r="H6" i="28"/>
  <c r="G6" i="28"/>
  <c r="F6" i="28"/>
  <c r="E6" i="28"/>
  <c r="D6" i="28"/>
  <c r="C6" i="28"/>
  <c r="B6" i="28"/>
  <c r="BU47" i="27"/>
  <c r="BT47" i="27"/>
  <c r="BS47" i="27"/>
  <c r="BR47" i="27"/>
  <c r="BQ47" i="27"/>
  <c r="BP47" i="27"/>
  <c r="BO47" i="27"/>
  <c r="BN47" i="27"/>
  <c r="BM47" i="27"/>
  <c r="BL47" i="27"/>
  <c r="BK47" i="27"/>
  <c r="BJ47" i="27"/>
  <c r="BI47" i="27"/>
  <c r="BH47" i="27"/>
  <c r="BG47" i="27"/>
  <c r="BF47" i="27"/>
  <c r="BE47" i="27"/>
  <c r="BD47" i="27"/>
  <c r="BC47" i="27"/>
  <c r="BB47" i="27"/>
  <c r="BA47" i="27"/>
  <c r="AZ47" i="27"/>
  <c r="AY47" i="27"/>
  <c r="AX47" i="27"/>
  <c r="AW47" i="27"/>
  <c r="AV47" i="27"/>
  <c r="AU47" i="27"/>
  <c r="AT47" i="27"/>
  <c r="AS47" i="27"/>
  <c r="AR47" i="27"/>
  <c r="AQ47" i="27"/>
  <c r="AP47" i="27"/>
  <c r="AO47" i="27"/>
  <c r="AN47" i="27"/>
  <c r="AM47" i="27"/>
  <c r="AL47" i="27"/>
  <c r="AK47" i="27"/>
  <c r="AJ47" i="27"/>
  <c r="AI47" i="27"/>
  <c r="AH47" i="27"/>
  <c r="AG47" i="27"/>
  <c r="AF47" i="27"/>
  <c r="AE47" i="27"/>
  <c r="AD47" i="27"/>
  <c r="AC47" i="27"/>
  <c r="AB47" i="27"/>
  <c r="AA47" i="27"/>
  <c r="Z47" i="27"/>
  <c r="Y47" i="27"/>
  <c r="X47" i="27"/>
  <c r="W47" i="27"/>
  <c r="V47" i="27"/>
  <c r="U47" i="27"/>
  <c r="T47" i="27"/>
  <c r="S47" i="27"/>
  <c r="R47" i="27"/>
  <c r="Q47" i="27"/>
  <c r="P47" i="27"/>
  <c r="O47" i="27"/>
  <c r="N47" i="27"/>
  <c r="M47" i="27"/>
  <c r="L47" i="27"/>
  <c r="K47" i="27"/>
  <c r="J47" i="27"/>
  <c r="I47" i="27"/>
  <c r="H47" i="27"/>
  <c r="G47" i="27"/>
  <c r="F47" i="27"/>
  <c r="E47" i="27"/>
  <c r="D47" i="27"/>
  <c r="C47" i="27"/>
  <c r="B47" i="27"/>
  <c r="BU46" i="27"/>
  <c r="BT46" i="27"/>
  <c r="BS46" i="27"/>
  <c r="BR46" i="27"/>
  <c r="BQ46" i="27"/>
  <c r="BP46" i="27"/>
  <c r="BO46" i="27"/>
  <c r="BN46" i="27"/>
  <c r="BM46" i="27"/>
  <c r="BL46" i="27"/>
  <c r="BK46" i="27"/>
  <c r="BJ46" i="27"/>
  <c r="BI46" i="27"/>
  <c r="BH46" i="27"/>
  <c r="BG46" i="27"/>
  <c r="BF46" i="27"/>
  <c r="BE46" i="27"/>
  <c r="BD46" i="27"/>
  <c r="BC46" i="27"/>
  <c r="BB46" i="27"/>
  <c r="BA46" i="27"/>
  <c r="AZ46" i="27"/>
  <c r="AY46" i="27"/>
  <c r="AX46" i="27"/>
  <c r="AW46" i="27"/>
  <c r="AV46" i="27"/>
  <c r="AU46" i="27"/>
  <c r="AT46" i="27"/>
  <c r="AS46" i="27"/>
  <c r="AR46" i="27"/>
  <c r="AQ46" i="27"/>
  <c r="AP46" i="27"/>
  <c r="AO46" i="27"/>
  <c r="AN46" i="27"/>
  <c r="AM46" i="27"/>
  <c r="AL46" i="27"/>
  <c r="AK46" i="27"/>
  <c r="AJ46" i="27"/>
  <c r="AI46" i="27"/>
  <c r="AH46" i="27"/>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B46" i="27"/>
  <c r="BU45" i="27"/>
  <c r="BT45" i="27"/>
  <c r="BS45" i="27"/>
  <c r="BR45" i="27"/>
  <c r="BQ45" i="27"/>
  <c r="BP45" i="27"/>
  <c r="BO45" i="27"/>
  <c r="BN45" i="27"/>
  <c r="BM45" i="27"/>
  <c r="BL45" i="27"/>
  <c r="BK45" i="27"/>
  <c r="BJ45" i="27"/>
  <c r="BI45" i="27"/>
  <c r="BH45" i="27"/>
  <c r="BG45" i="27"/>
  <c r="BF45" i="27"/>
  <c r="BE45" i="27"/>
  <c r="BD45" i="27"/>
  <c r="BC45" i="27"/>
  <c r="BB45" i="27"/>
  <c r="BA45" i="27"/>
  <c r="AZ45" i="27"/>
  <c r="AY45" i="27"/>
  <c r="AX45" i="27"/>
  <c r="AW45" i="27"/>
  <c r="AV45" i="27"/>
  <c r="AU45" i="27"/>
  <c r="AT45" i="27"/>
  <c r="AS45" i="27"/>
  <c r="AR45" i="27"/>
  <c r="AQ45" i="27"/>
  <c r="AP45" i="27"/>
  <c r="AO45" i="27"/>
  <c r="AN45" i="27"/>
  <c r="AM45" i="27"/>
  <c r="AL45" i="27"/>
  <c r="AK45" i="27"/>
  <c r="AJ45" i="27"/>
  <c r="AI45" i="27"/>
  <c r="AH45"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B45" i="27"/>
  <c r="BU44" i="27"/>
  <c r="BU48" i="27" s="1"/>
  <c r="BT44" i="27"/>
  <c r="BT48" i="27" s="1"/>
  <c r="BS44" i="27"/>
  <c r="BS48" i="27" s="1"/>
  <c r="BR44" i="27"/>
  <c r="BR48" i="27" s="1"/>
  <c r="BQ44" i="27"/>
  <c r="BQ48" i="27" s="1"/>
  <c r="BP44" i="27"/>
  <c r="BP48" i="27" s="1"/>
  <c r="BO44" i="27"/>
  <c r="BO48" i="27" s="1"/>
  <c r="BN44" i="27"/>
  <c r="BN48" i="27" s="1"/>
  <c r="BM44" i="27"/>
  <c r="BM48" i="27" s="1"/>
  <c r="BL44" i="27"/>
  <c r="BL48" i="27" s="1"/>
  <c r="BK44" i="27"/>
  <c r="BK48" i="27" s="1"/>
  <c r="BJ44" i="27"/>
  <c r="BJ48" i="27" s="1"/>
  <c r="BI44" i="27"/>
  <c r="BI48" i="27" s="1"/>
  <c r="BH44" i="27"/>
  <c r="BH48" i="27" s="1"/>
  <c r="BG44" i="27"/>
  <c r="BG48" i="27" s="1"/>
  <c r="BF44" i="27"/>
  <c r="BF48" i="27" s="1"/>
  <c r="BE44" i="27"/>
  <c r="BE48" i="27" s="1"/>
  <c r="BD44" i="27"/>
  <c r="BD48" i="27" s="1"/>
  <c r="BC44" i="27"/>
  <c r="BC48" i="27" s="1"/>
  <c r="BB44" i="27"/>
  <c r="BB48" i="27" s="1"/>
  <c r="BA44" i="27"/>
  <c r="BA48" i="27" s="1"/>
  <c r="AZ44" i="27"/>
  <c r="AZ48" i="27" s="1"/>
  <c r="AY44" i="27"/>
  <c r="AY48" i="27" s="1"/>
  <c r="AX44" i="27"/>
  <c r="AX48" i="27" s="1"/>
  <c r="AW44" i="27"/>
  <c r="AW48" i="27" s="1"/>
  <c r="AV44" i="27"/>
  <c r="AV48" i="27" s="1"/>
  <c r="AU44" i="27"/>
  <c r="AU48" i="27" s="1"/>
  <c r="AT44" i="27"/>
  <c r="AT48" i="27" s="1"/>
  <c r="AS44" i="27"/>
  <c r="AS48" i="27" s="1"/>
  <c r="AR44" i="27"/>
  <c r="AR48" i="27" s="1"/>
  <c r="AQ44" i="27"/>
  <c r="AQ48" i="27" s="1"/>
  <c r="AP44" i="27"/>
  <c r="AP48" i="27" s="1"/>
  <c r="AO44" i="27"/>
  <c r="AO48" i="27" s="1"/>
  <c r="AN44" i="27"/>
  <c r="AN48" i="27" s="1"/>
  <c r="AM44" i="27"/>
  <c r="AM48" i="27" s="1"/>
  <c r="AL44" i="27"/>
  <c r="AL48" i="27" s="1"/>
  <c r="AK44" i="27"/>
  <c r="AK48" i="27" s="1"/>
  <c r="AJ44" i="27"/>
  <c r="AJ48" i="27" s="1"/>
  <c r="AI44" i="27"/>
  <c r="AI48" i="27" s="1"/>
  <c r="AH44" i="27"/>
  <c r="AH48" i="27" s="1"/>
  <c r="AG44" i="27"/>
  <c r="AG48" i="27" s="1"/>
  <c r="AF44" i="27"/>
  <c r="AF48" i="27" s="1"/>
  <c r="AE44" i="27"/>
  <c r="AE48" i="27" s="1"/>
  <c r="AD44" i="27"/>
  <c r="AD48" i="27" s="1"/>
  <c r="AC44" i="27"/>
  <c r="AC48" i="27" s="1"/>
  <c r="AB44" i="27"/>
  <c r="AB48" i="27" s="1"/>
  <c r="AA44" i="27"/>
  <c r="AA48" i="27" s="1"/>
  <c r="Z44" i="27"/>
  <c r="Z48" i="27" s="1"/>
  <c r="Y44" i="27"/>
  <c r="Y48" i="27" s="1"/>
  <c r="X44" i="27"/>
  <c r="X48" i="27" s="1"/>
  <c r="W44" i="27"/>
  <c r="W48" i="27" s="1"/>
  <c r="V44" i="27"/>
  <c r="V48" i="27" s="1"/>
  <c r="U44" i="27"/>
  <c r="U48" i="27" s="1"/>
  <c r="T44" i="27"/>
  <c r="T48" i="27" s="1"/>
  <c r="S44" i="27"/>
  <c r="S48" i="27" s="1"/>
  <c r="R44" i="27"/>
  <c r="R48" i="27" s="1"/>
  <c r="Q44" i="27"/>
  <c r="Q48" i="27" s="1"/>
  <c r="P44" i="27"/>
  <c r="P48" i="27" s="1"/>
  <c r="O44" i="27"/>
  <c r="O48" i="27" s="1"/>
  <c r="N44" i="27"/>
  <c r="N48" i="27" s="1"/>
  <c r="M44" i="27"/>
  <c r="M48" i="27" s="1"/>
  <c r="L44" i="27"/>
  <c r="L48" i="27" s="1"/>
  <c r="K44" i="27"/>
  <c r="K48" i="27" s="1"/>
  <c r="J44" i="27"/>
  <c r="J48" i="27" s="1"/>
  <c r="I44" i="27"/>
  <c r="I48" i="27" s="1"/>
  <c r="H44" i="27"/>
  <c r="H48" i="27" s="1"/>
  <c r="G44" i="27"/>
  <c r="G48" i="27" s="1"/>
  <c r="F44" i="27"/>
  <c r="F48" i="27" s="1"/>
  <c r="E44" i="27"/>
  <c r="E48" i="27" s="1"/>
  <c r="D44" i="27"/>
  <c r="D48" i="27" s="1"/>
  <c r="C44" i="27"/>
  <c r="C48" i="27" s="1"/>
  <c r="B44" i="27"/>
  <c r="B48" i="27" s="1"/>
  <c r="BH30" i="27"/>
  <c r="BG30" i="27"/>
  <c r="BF30" i="27"/>
  <c r="BE30" i="27"/>
  <c r="BD30" i="27"/>
  <c r="BC30" i="27"/>
  <c r="BB30" i="27"/>
  <c r="BA30" i="27"/>
  <c r="AZ30" i="27"/>
  <c r="AY30" i="27"/>
  <c r="AX30" i="27"/>
  <c r="AW30" i="27"/>
  <c r="AV30" i="27"/>
  <c r="AU30" i="27"/>
  <c r="AT30" i="27"/>
  <c r="AS30" i="27"/>
  <c r="AR30" i="27"/>
  <c r="AQ30" i="27"/>
  <c r="M30" i="27"/>
  <c r="L30" i="27"/>
  <c r="K30" i="27"/>
  <c r="J30" i="27"/>
  <c r="I30" i="27"/>
  <c r="H30" i="27"/>
  <c r="G30" i="27"/>
  <c r="F30" i="27"/>
  <c r="E30" i="27"/>
  <c r="D30" i="27"/>
  <c r="C30" i="27"/>
  <c r="B30" i="27"/>
  <c r="M24" i="27"/>
  <c r="L24" i="27"/>
  <c r="K24" i="27"/>
  <c r="J24" i="27"/>
  <c r="I24" i="27"/>
  <c r="H24" i="27"/>
  <c r="G24" i="27"/>
  <c r="F24" i="27"/>
  <c r="E24" i="27"/>
  <c r="D24" i="27"/>
  <c r="C24" i="27"/>
  <c r="B24" i="27"/>
  <c r="O131" i="26"/>
  <c r="O130" i="26"/>
  <c r="O129" i="26"/>
  <c r="O128" i="26"/>
  <c r="O127" i="26"/>
  <c r="O126" i="26"/>
  <c r="N122" i="26"/>
  <c r="N121" i="26"/>
  <c r="N120" i="26"/>
  <c r="O62" i="26"/>
  <c r="O61" i="26"/>
  <c r="O60" i="26"/>
  <c r="N59" i="26"/>
  <c r="M59" i="26"/>
  <c r="L59" i="26"/>
  <c r="K59" i="26"/>
  <c r="J59" i="26"/>
  <c r="I59" i="26"/>
  <c r="H59" i="26"/>
  <c r="G59" i="26"/>
  <c r="F59" i="26"/>
  <c r="E59" i="26"/>
  <c r="D59" i="26"/>
  <c r="C59" i="26"/>
  <c r="O59" i="26" s="1"/>
  <c r="O58" i="26"/>
  <c r="O57" i="26"/>
  <c r="O56" i="26"/>
  <c r="N55" i="26"/>
  <c r="M55" i="26"/>
  <c r="L55" i="26"/>
  <c r="K55" i="26"/>
  <c r="J55" i="26"/>
  <c r="I55" i="26"/>
  <c r="H55" i="26"/>
  <c r="G55" i="26"/>
  <c r="F55" i="26"/>
  <c r="E55" i="26"/>
  <c r="D55" i="26"/>
  <c r="C55" i="26"/>
  <c r="O55" i="26" s="1"/>
  <c r="O54" i="26"/>
  <c r="O53" i="26"/>
  <c r="O52" i="26"/>
  <c r="N51" i="26"/>
  <c r="M51" i="26"/>
  <c r="L51" i="26"/>
  <c r="K51" i="26"/>
  <c r="J51" i="26"/>
  <c r="I51" i="26"/>
  <c r="H51" i="26"/>
  <c r="G51" i="26"/>
  <c r="F51" i="26"/>
  <c r="E51" i="26"/>
  <c r="D51" i="26"/>
  <c r="C51" i="26"/>
  <c r="O51" i="26" s="1"/>
  <c r="O50" i="26"/>
  <c r="O49" i="26"/>
  <c r="O48" i="26"/>
  <c r="N47" i="26"/>
  <c r="M47" i="26"/>
  <c r="L47" i="26"/>
  <c r="K47" i="26"/>
  <c r="J47" i="26"/>
  <c r="I47" i="26"/>
  <c r="H47" i="26"/>
  <c r="G47" i="26"/>
  <c r="F47" i="26"/>
  <c r="E47" i="26"/>
  <c r="D47" i="26"/>
  <c r="C47" i="26"/>
  <c r="O47" i="26" s="1"/>
  <c r="O46" i="26"/>
  <c r="O45" i="26"/>
  <c r="O44" i="26"/>
  <c r="N43" i="26"/>
  <c r="M43" i="26"/>
  <c r="L43" i="26"/>
  <c r="K43" i="26"/>
  <c r="J43" i="26"/>
  <c r="I43" i="26"/>
  <c r="H43" i="26"/>
  <c r="G43" i="26"/>
  <c r="F43" i="26"/>
  <c r="E43" i="26"/>
  <c r="D43" i="26"/>
  <c r="C43" i="26"/>
  <c r="O43" i="26" s="1"/>
  <c r="O42" i="26"/>
  <c r="O41" i="26"/>
  <c r="O40" i="26"/>
  <c r="N39" i="26"/>
  <c r="N38" i="26" s="1"/>
  <c r="M39" i="26"/>
  <c r="M38" i="26" s="1"/>
  <c r="L39" i="26"/>
  <c r="L38" i="26" s="1"/>
  <c r="K39" i="26"/>
  <c r="K38" i="26" s="1"/>
  <c r="J39" i="26"/>
  <c r="J38" i="26" s="1"/>
  <c r="I39" i="26"/>
  <c r="H39" i="26"/>
  <c r="G39" i="26"/>
  <c r="F39" i="26"/>
  <c r="F38" i="26" s="1"/>
  <c r="E39" i="26"/>
  <c r="E38" i="26" s="1"/>
  <c r="D39" i="26"/>
  <c r="D38" i="26" s="1"/>
  <c r="C39" i="26"/>
  <c r="O39" i="26" s="1"/>
  <c r="I38" i="26"/>
  <c r="H38" i="26"/>
  <c r="G38" i="26"/>
  <c r="E31" i="26"/>
  <c r="E30" i="26"/>
  <c r="J29" i="26"/>
  <c r="E29" i="26"/>
  <c r="D29" i="26"/>
  <c r="C29" i="26"/>
  <c r="B29" i="26"/>
  <c r="F23" i="26"/>
  <c r="E23" i="26"/>
  <c r="C23" i="26"/>
  <c r="V22" i="26"/>
  <c r="F22" i="26"/>
  <c r="E22" i="26" s="1"/>
  <c r="V21" i="26"/>
  <c r="F21" i="26"/>
  <c r="E21" i="26"/>
  <c r="C21" i="26"/>
  <c r="U20" i="26"/>
  <c r="T20" i="26"/>
  <c r="S20" i="26"/>
  <c r="R20" i="26"/>
  <c r="Q20" i="26"/>
  <c r="P20" i="26"/>
  <c r="O20" i="26"/>
  <c r="N20" i="26"/>
  <c r="M20" i="26"/>
  <c r="V20" i="26" s="1"/>
  <c r="L20" i="26"/>
  <c r="K20" i="26"/>
  <c r="J20" i="26"/>
  <c r="D20" i="26"/>
  <c r="B20" i="26"/>
  <c r="F20" i="26" s="1"/>
  <c r="D14" i="26"/>
  <c r="D13" i="26"/>
  <c r="D12" i="26"/>
  <c r="D11" i="26"/>
  <c r="O10" i="26"/>
  <c r="D10" i="26"/>
  <c r="C10" i="26"/>
  <c r="A25" i="25"/>
  <c r="E20" i="26" l="1"/>
  <c r="C20" i="26"/>
  <c r="C38" i="26"/>
  <c r="O38" i="26" s="1"/>
  <c r="C22" i="26"/>
</calcChain>
</file>

<file path=xl/sharedStrings.xml><?xml version="1.0" encoding="utf-8"?>
<sst xmlns="http://schemas.openxmlformats.org/spreadsheetml/2006/main" count="3010" uniqueCount="986">
  <si>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</si>
  <si>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</si>
  <si>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</si>
  <si>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</si>
  <si>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</si>
  <si>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</si>
  <si>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</si>
  <si>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</si>
  <si>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</si>
  <si>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</si>
  <si>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</si>
  <si>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</si>
  <si>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</si>
  <si>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</si>
  <si>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</si>
  <si>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</si>
  <si>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</si>
  <si>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</si>
  <si>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</si>
  <si>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</si>
  <si>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</si>
  <si>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</si>
  <si>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</si>
  <si>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</si>
  <si>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</si>
  <si>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</si>
  <si>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</si>
  <si>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</si>
  <si>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</si>
  <si>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</si>
  <si>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</si>
  <si>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</si>
  <si>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</si>
  <si>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</si>
  <si>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</si>
  <si>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</si>
  <si>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</si>
  <si>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</si>
  <si>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</si>
  <si>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</si>
  <si>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</si>
  <si>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</si>
  <si>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</si>
  <si>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</si>
  <si>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</si>
  <si>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</si>
  <si>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</si>
  <si>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</si>
  <si>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</si>
  <si>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</si>
  <si>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</si>
  <si>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</si>
  <si>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</si>
  <si>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</si>
  <si>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</si>
  <si>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</si>
  <si>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</si>
  <si>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</si>
  <si>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</si>
  <si>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</si>
  <si>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</si>
  <si>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</si>
  <si>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</si>
  <si>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</si>
  <si>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</si>
  <si>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</si>
  <si>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</si>
  <si>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</si>
  <si>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</si>
  <si>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</si>
  <si>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</si>
  <si>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</si>
  <si>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</si>
  <si>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</si>
  <si>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</si>
  <si>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</si>
  <si>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</si>
  <si>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</si>
  <si>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</si>
  <si>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</si>
  <si>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</si>
  <si>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</si>
  <si>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</si>
  <si>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</si>
  <si>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</si>
  <si>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</si>
  <si>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</si>
  <si>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</si>
  <si>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</si>
  <si>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</si>
  <si>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</si>
  <si>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</si>
  <si>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</si>
  <si>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</si>
  <si>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</si>
  <si>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</si>
  <si>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</si>
  <si>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</si>
  <si>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</si>
  <si>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</si>
  <si>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</si>
  <si>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</si>
  <si>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</si>
  <si>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</si>
  <si>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</si>
  <si>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</si>
  <si>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</si>
  <si>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</si>
  <si>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</si>
  <si>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</si>
  <si>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</si>
  <si>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</si>
  <si>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</si>
  <si>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</si>
  <si>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</si>
  <si>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</si>
  <si>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</si>
  <si>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</si>
  <si>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</si>
  <si>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</si>
  <si>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</si>
  <si>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</si>
  <si>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</si>
  <si>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</si>
  <si>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</si>
  <si>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</si>
  <si>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</si>
  <si>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</si>
  <si>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</si>
  <si>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</si>
  <si>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</si>
  <si>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</si>
  <si>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</si>
  <si>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</si>
  <si>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</si>
  <si>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</si>
  <si>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</si>
  <si>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</si>
  <si>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</si>
  <si>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</si>
  <si>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</si>
  <si>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</si>
  <si>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</si>
  <si>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</si>
  <si>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</si>
  <si>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</si>
  <si>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</si>
  <si>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</si>
  <si>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</si>
  <si>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</si>
  <si>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</si>
  <si>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</si>
  <si>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</si>
  <si>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</si>
  <si>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</si>
  <si>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</si>
  <si>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</si>
  <si>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</si>
  <si>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</si>
  <si>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</si>
  <si>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</si>
  <si>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</si>
  <si>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</si>
  <si>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</si>
  <si>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</si>
  <si>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</si>
  <si>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</si>
  <si>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</si>
  <si>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</si>
  <si>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</si>
  <si>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</si>
  <si>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</si>
  <si>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</si>
  <si>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</si>
  <si>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</si>
  <si>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</si>
  <si>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</si>
  <si>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</si>
  <si>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</si>
  <si>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</si>
  <si>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</si>
  <si>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</si>
  <si>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</si>
  <si>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</si>
  <si>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</si>
  <si>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</si>
  <si>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</si>
  <si>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</si>
  <si>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</si>
  <si>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</si>
  <si>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</si>
  <si>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</si>
  <si>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</si>
  <si>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</si>
  <si>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</si>
  <si>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</si>
  <si>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</si>
  <si>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</si>
  <si>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</si>
  <si>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</si>
  <si>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</si>
  <si>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</si>
  <si>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</si>
  <si>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</si>
  <si>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</si>
  <si>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</si>
  <si>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</si>
  <si>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</si>
  <si>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</si>
  <si>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</si>
  <si>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</si>
  <si>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</si>
  <si>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</si>
  <si>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</si>
  <si>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</si>
  <si>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</si>
  <si>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</si>
  <si>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</si>
  <si>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</si>
  <si>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</si>
  <si>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</si>
  <si>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</si>
  <si>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</si>
  <si>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</si>
  <si>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</si>
  <si>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</si>
  <si>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</si>
  <si>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</si>
  <si>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</si>
  <si>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</si>
  <si>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</si>
  <si>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</si>
  <si>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</si>
  <si>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</si>
  <si>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</si>
  <si>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</si>
  <si>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</si>
  <si>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</si>
  <si>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</si>
  <si>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</si>
  <si>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</si>
  <si>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</si>
  <si>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</si>
  <si>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</si>
  <si>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</si>
  <si>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</si>
  <si>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</si>
  <si>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</si>
  <si>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</si>
  <si>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</si>
  <si>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</si>
  <si>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</si>
  <si>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</si>
  <si>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</si>
  <si>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</si>
  <si>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</si>
  <si>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</si>
  <si>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</si>
  <si>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</si>
  <si>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</si>
  <si>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</si>
  <si>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</si>
  <si>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</si>
  <si>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</si>
  <si>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</si>
  <si>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</si>
  <si>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</si>
  <si>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</si>
  <si>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</si>
  <si>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</si>
  <si>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</si>
  <si>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</si>
  <si>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</si>
  <si>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</si>
  <si>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</si>
  <si>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</si>
  <si>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</si>
  <si>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</si>
  <si>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</si>
  <si>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</si>
  <si>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</si>
  <si>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</si>
  <si>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</si>
  <si>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</si>
  <si>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</si>
  <si>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</si>
  <si>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</si>
  <si>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</si>
  <si>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</si>
  <si>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</si>
  <si>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</si>
  <si>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</si>
  <si>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</si>
  <si>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</si>
  <si>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</si>
  <si>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</si>
  <si>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</si>
  <si>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</si>
  <si>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</si>
  <si>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</si>
  <si>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</si>
  <si>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</si>
  <si>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</si>
  <si>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</si>
  <si>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</si>
  <si>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</si>
  <si>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</si>
  <si>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</si>
  <si>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</si>
  <si>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</si>
  <si>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</si>
  <si>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</si>
  <si>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</si>
  <si>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</si>
  <si>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</si>
  <si>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</si>
  <si>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</si>
  <si>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</si>
  <si>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</si>
  <si>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</si>
  <si>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</si>
  <si>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</si>
  <si>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</si>
  <si>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</si>
  <si>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</si>
  <si>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</si>
  <si>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</si>
  <si>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</si>
  <si>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</si>
  <si>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</si>
  <si>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</si>
  <si>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</si>
  <si>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</si>
  <si>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</si>
  <si>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</si>
  <si>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</si>
  <si>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</si>
  <si>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</si>
  <si>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</si>
  <si>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</si>
  <si>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</si>
  <si>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</si>
  <si>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</si>
  <si>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</si>
  <si>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</si>
  <si>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</si>
  <si>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</si>
  <si>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</si>
  <si>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</si>
  <si>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</si>
  <si>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</si>
  <si>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</si>
  <si>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</si>
  <si>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</si>
  <si>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</si>
  <si>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</si>
  <si>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</si>
  <si>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</si>
  <si>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</si>
  <si>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</si>
  <si>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</si>
  <si>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</si>
  <si>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</si>
  <si>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</si>
  <si>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</si>
  <si>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</si>
  <si>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</si>
  <si>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</si>
  <si>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</si>
  <si>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</si>
  <si>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</si>
  <si>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</si>
  <si>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</si>
  <si>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</si>
  <si>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</si>
  <si>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</si>
  <si>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</si>
  <si>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</si>
  <si>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</si>
  <si>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</si>
  <si>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</si>
  <si>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</si>
  <si>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</si>
  <si>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</si>
  <si>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</si>
  <si>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</si>
  <si>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</si>
  <si>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ORSA</t>
  </si>
  <si>
    <t>UT</t>
  </si>
  <si>
    <t>WASHOE COUNTY JAIL</t>
  </si>
  <si>
    <t>911 PARR BOULEVARD</t>
  </si>
  <si>
    <t>RENO</t>
  </si>
  <si>
    <t>COLLIER COUNTY NAPLES JAIL CENTER</t>
  </si>
  <si>
    <t>3301 TAMIAMI TRAIL EAST</t>
  </si>
  <si>
    <t>NAPLES</t>
  </si>
  <si>
    <t>14400 49TH STREET NORTH</t>
  </si>
  <si>
    <t>CLEARWATER</t>
  </si>
  <si>
    <t>HWY 28 INTSECT OF ROAD 165</t>
  </si>
  <si>
    <t>SAN JUAN</t>
  </si>
  <si>
    <t>PR</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</si>
  <si>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</si>
  <si>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</si>
  <si>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</si>
  <si>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</si>
  <si>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</si>
  <si>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</si>
  <si>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</si>
  <si>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</si>
  <si>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</si>
  <si>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</si>
  <si>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</si>
  <si>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</si>
  <si>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</si>
  <si>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</si>
  <si>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</si>
  <si>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</si>
  <si>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</si>
  <si>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</si>
  <si>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</si>
  <si>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ID</t>
  </si>
  <si>
    <t>200 COURTHOUSE WAY</t>
  </si>
  <si>
    <t>RIGBY</t>
  </si>
  <si>
    <t>Good</t>
  </si>
  <si>
    <t>POTTAWATTAMIE COUNTY JAIL</t>
  </si>
  <si>
    <t>1400 BIG LAKE ROAD</t>
  </si>
  <si>
    <t>COUNCIL BLUFFS</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</si>
  <si>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</si>
  <si>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</si>
  <si>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</si>
  <si>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</si>
  <si>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</si>
  <si>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</si>
  <si>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</si>
  <si>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</si>
  <si>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</si>
  <si>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</si>
  <si>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</si>
  <si>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</si>
  <si>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</si>
  <si>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</si>
  <si>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</si>
  <si>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</si>
  <si>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</si>
  <si>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</si>
  <si>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</si>
  <si>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</si>
  <si>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</si>
  <si>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</si>
  <si>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</si>
  <si>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</si>
  <si>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</si>
  <si>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</si>
  <si>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</si>
  <si>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</si>
  <si>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</si>
  <si>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</si>
  <si>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</si>
  <si>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</si>
  <si>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</si>
  <si>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</si>
  <si>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</si>
  <si>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</si>
  <si>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</si>
  <si>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</si>
  <si>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</si>
  <si>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</si>
  <si>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</si>
  <si>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</si>
  <si>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</si>
  <si>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</si>
  <si>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</si>
  <si>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</si>
  <si>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</si>
  <si>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</si>
  <si>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</si>
  <si>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</si>
  <si>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</si>
  <si>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</si>
  <si>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</si>
  <si>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</si>
  <si>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</si>
  <si>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</si>
  <si>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</si>
  <si>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</si>
  <si>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</si>
  <si>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</si>
  <si>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</si>
  <si>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</si>
  <si>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</si>
  <si>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</si>
  <si>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</si>
  <si>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</si>
  <si>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</si>
  <si>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</si>
  <si>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</si>
  <si>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</si>
  <si>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</si>
  <si>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</si>
  <si>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</si>
  <si>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</si>
  <si>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</si>
  <si>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</si>
  <si>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</si>
  <si>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</si>
  <si>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</si>
  <si>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</si>
  <si>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</si>
  <si>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</si>
  <si>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</si>
  <si>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</si>
  <si>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</si>
  <si>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</si>
  <si>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</si>
  <si>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</si>
  <si>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</si>
  <si>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</si>
  <si>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</si>
  <si>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</si>
  <si>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</si>
  <si>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</si>
  <si>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</si>
  <si>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</si>
  <si>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</si>
  <si>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</si>
  <si>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</si>
  <si>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</si>
  <si>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</si>
  <si>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</si>
  <si>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</si>
  <si>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</si>
  <si>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</si>
  <si>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</si>
  <si>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</si>
  <si>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</si>
  <si>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</si>
  <si>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</si>
  <si>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</si>
  <si>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</si>
  <si>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</si>
  <si>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</si>
  <si>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</si>
  <si>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</si>
  <si>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</si>
  <si>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</si>
  <si>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</si>
  <si>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</si>
  <si>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</si>
  <si>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</si>
  <si>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</si>
  <si>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</si>
  <si>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</si>
  <si>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</si>
  <si>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</si>
  <si>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</si>
  <si>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</si>
  <si>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</si>
  <si>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</si>
  <si>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</si>
  <si>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</si>
  <si>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</si>
  <si>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</si>
  <si>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2/3/2022</t>
  </si>
  <si>
    <t>HLG</t>
  </si>
  <si>
    <t>11/16/2021</t>
  </si>
  <si>
    <t>Meets Standards</t>
  </si>
  <si>
    <t>2/10/2022</t>
  </si>
  <si>
    <t>1/4/2023</t>
  </si>
  <si>
    <t>7/14/2022</t>
  </si>
  <si>
    <t>5/12/2022</t>
  </si>
  <si>
    <t>3/31/2022</t>
  </si>
  <si>
    <t>T. DON HUTTO DETENTION CENTER</t>
  </si>
  <si>
    <t>12/9/2021</t>
  </si>
  <si>
    <t>5/5/2022</t>
  </si>
  <si>
    <t>2/17/2022</t>
  </si>
  <si>
    <t>FRS</t>
  </si>
  <si>
    <t>300 EL RANCHO WAY</t>
  </si>
  <si>
    <t>11/19/2021</t>
  </si>
  <si>
    <t>10/28/2021</t>
  </si>
  <si>
    <t>9/23/2021</t>
  </si>
  <si>
    <t>6/3/2022</t>
  </si>
  <si>
    <t>12/31/2021</t>
  </si>
  <si>
    <t>12/6/2022</t>
  </si>
  <si>
    <t>6/23/2022</t>
  </si>
  <si>
    <t>8/18/2022</t>
  </si>
  <si>
    <t>3/10/2022</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</si>
  <si>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</si>
  <si>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</si>
  <si>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</si>
  <si>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</si>
  <si>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</si>
  <si>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</si>
  <si>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</si>
  <si>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</si>
  <si>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</si>
  <si>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</si>
  <si>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</si>
  <si>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</si>
  <si>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</si>
  <si>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</si>
  <si>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</si>
  <si>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</si>
  <si>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</si>
  <si>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</si>
  <si>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</si>
  <si>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</si>
  <si>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</si>
  <si>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</si>
  <si>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</si>
  <si>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</si>
  <si>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</si>
  <si>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</si>
  <si>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6/16/2022</t>
  </si>
  <si>
    <t>12/10/2021</t>
  </si>
  <si>
    <t>5/26/2022</t>
  </si>
  <si>
    <t>2/25/2022</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</si>
  <si>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</si>
  <si>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</si>
  <si>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</si>
  <si>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</si>
  <si>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</si>
  <si>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</si>
  <si>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</si>
  <si>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</si>
  <si>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</si>
  <si>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</si>
  <si>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</si>
  <si>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</si>
  <si>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</si>
  <si>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</si>
  <si>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</si>
  <si>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</si>
  <si>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</si>
  <si>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</si>
  <si>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</si>
  <si>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</si>
  <si>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</si>
  <si>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</si>
  <si>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12/8/2021</t>
  </si>
  <si>
    <t>MOUNTAIN HOME</t>
  </si>
  <si>
    <t>2255 E. 8TH NORTH</t>
  </si>
  <si>
    <t>ELMORE COUNTY JAIL</t>
  </si>
  <si>
    <t>10/7/2021</t>
  </si>
  <si>
    <t>11/5/2021</t>
  </si>
  <si>
    <t>10450 RANCHO ROAD</t>
  </si>
  <si>
    <t>DESERT VIEW</t>
  </si>
  <si>
    <t>12/20/2022</t>
  </si>
  <si>
    <t>12/31/2022</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</si>
  <si>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</si>
  <si>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</si>
  <si>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</si>
  <si>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</si>
  <si>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</si>
  <si>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</si>
  <si>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</si>
  <si>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</si>
  <si>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</si>
  <si>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</si>
  <si>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</si>
  <si>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</si>
  <si>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</si>
  <si>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</si>
  <si>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</si>
  <si>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</si>
  <si>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</si>
  <si>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</si>
  <si>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</si>
  <si>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</si>
  <si>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</si>
  <si>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</si>
  <si>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</si>
  <si>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</si>
  <si>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</si>
  <si>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</si>
  <si>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</si>
  <si>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</si>
  <si>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</si>
  <si>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</si>
  <si>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</si>
  <si>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</si>
  <si>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SOUTH TEXAS FAMILY RESIDENTIAL CENTER</t>
  </si>
  <si>
    <t>KARNES COUNTY IMMIGRATION PROCESSING CENTER</t>
  </si>
  <si>
    <t>MONROE COUNTY DETENTION-DORM</t>
  </si>
  <si>
    <t>7000 EAST DUNBAR ROAD</t>
  </si>
  <si>
    <t>MONROE</t>
  </si>
  <si>
    <t>8/11/2022</t>
  </si>
  <si>
    <t>LIMESTONE COUNTY DETENTION CENTER</t>
  </si>
  <si>
    <t>910 NORTH TYUS STREET</t>
  </si>
  <si>
    <t>GROESBECK</t>
  </si>
  <si>
    <t>Dallas Area of Responsibility</t>
  </si>
  <si>
    <t>El Paso Area of Responsibility</t>
  </si>
  <si>
    <t>FY23 through May Court Appearance: Total Hearings*</t>
  </si>
  <si>
    <t>Veriwatch</t>
  </si>
  <si>
    <t>Court Data from BI Inc. as of 5/31/2023</t>
  </si>
  <si>
    <t>FY23 through May Court Appearance: Final Hearings*</t>
  </si>
  <si>
    <t>Boston Area of Responsibility</t>
  </si>
  <si>
    <t>ODO</t>
  </si>
  <si>
    <t>CHITTENDEN REGIONAL CORRECTIONAL FACILITY</t>
  </si>
  <si>
    <t>7 FARRELL STREET</t>
  </si>
  <si>
    <t>SOUTH BURLINGTON</t>
  </si>
  <si>
    <t>DALLAS COUNTY JAIL - LEW STERRETT JUSTICE CENTER</t>
  </si>
  <si>
    <t>111 WEST COMMERCE STREET</t>
  </si>
  <si>
    <t>DALLAS</t>
  </si>
  <si>
    <t>AR</t>
  </si>
  <si>
    <t>FAYETTEVILLE</t>
  </si>
  <si>
    <t>1155 WEST CLYDESDALE DRIVE</t>
  </si>
  <si>
    <t>WASHINGTON COUNTY DETENTION CENTER</t>
  </si>
  <si>
    <t>3/12/2021</t>
  </si>
  <si>
    <t>TULSA</t>
  </si>
  <si>
    <t>300 NORTH DENVER AVENUE</t>
  </si>
  <si>
    <t>TULSA COUNTY JAIL (DAVID L. MOSS JUSTICE CTR)</t>
  </si>
  <si>
    <t>JFRMU Family</t>
  </si>
  <si>
    <t>5/17/2023</t>
  </si>
  <si>
    <t>2/5/2009</t>
  </si>
  <si>
    <t>WACO</t>
  </si>
  <si>
    <t>501 WASHINGTON AVENUE</t>
  </si>
  <si>
    <t>MCCLELLAN COUNTY JAIL</t>
  </si>
  <si>
    <t>1/10/2023</t>
  </si>
  <si>
    <t>CANTON</t>
  </si>
  <si>
    <t>2935 HIGHWAY 51</t>
  </si>
  <si>
    <t>MADISON COUNTY JAIL</t>
  </si>
  <si>
    <t>2/2/2023</t>
  </si>
  <si>
    <t>MO</t>
  </si>
  <si>
    <t>TROY</t>
  </si>
  <si>
    <t>65 BUSINESS PARK DRIVE</t>
  </si>
  <si>
    <t>LINCOLN COUNTY DETENTION CENTER</t>
  </si>
  <si>
    <t>1/23/2023</t>
  </si>
  <si>
    <t>TN</t>
  </si>
  <si>
    <t>Knoxville</t>
  </si>
  <si>
    <t>5001 Maloneyville Rd</t>
  </si>
  <si>
    <t>KNOX COUNTY DETENTION FACILITY</t>
  </si>
  <si>
    <t>8/14/2018</t>
  </si>
  <si>
    <t>LEITCHFIELD</t>
  </si>
  <si>
    <t>320 SHAW STATION ROAD</t>
  </si>
  <si>
    <t>GRAYSON COUNTY JAIL</t>
  </si>
  <si>
    <t>ICE Transgender* Detainee Population FY 2023 YTD:  as of 7/3/2023</t>
  </si>
  <si>
    <t>St. Paul Area of Responsibility</t>
  </si>
  <si>
    <t>*ODO Inspection end date reflects the date that the report was finalized.</t>
  </si>
  <si>
    <t>Regular</t>
  </si>
  <si>
    <t>Acceptable/Adequate</t>
  </si>
  <si>
    <t>PBNDS 2011 - 2016 Revised</t>
  </si>
  <si>
    <t>SALEM</t>
  </si>
  <si>
    <t>5885 W RIVER RD</t>
  </si>
  <si>
    <t>WESTERN VIRGINIA REGIONAL JAIL</t>
  </si>
  <si>
    <t>12/17/2020</t>
  </si>
  <si>
    <t>LOVEJOY</t>
  </si>
  <si>
    <t>11866 HASTINGS BRIDGE RD</t>
  </si>
  <si>
    <t>ROBERT A. DEYTON DETENTION FACILITY</t>
  </si>
  <si>
    <t>11/29/2021</t>
  </si>
  <si>
    <t>BURLEY</t>
  </si>
  <si>
    <t>1415 ALBION AVENUE</t>
  </si>
  <si>
    <t>MINICASSIA DETENTION CENTER</t>
  </si>
  <si>
    <t>LUBBOCK</t>
  </si>
  <si>
    <t>811 MAIN STREET</t>
  </si>
  <si>
    <t>LUBBOCK COUNTY DETENTION CENTER</t>
  </si>
  <si>
    <t>PARKER</t>
  </si>
  <si>
    <t>1109 ARIZONA AVE.</t>
  </si>
  <si>
    <t>LA PAZ COUNTY ADULT DETENTION FACILITY</t>
  </si>
  <si>
    <t>PBNDS 2011 - 2013 Errata</t>
  </si>
  <si>
    <t>5/8/2008</t>
  </si>
  <si>
    <t>1/27/2023</t>
  </si>
  <si>
    <t>GARDEN CITY</t>
  </si>
  <si>
    <t>304 N. 9TH STREET</t>
  </si>
  <si>
    <t>FINNEY COUNTY JAIL</t>
  </si>
  <si>
    <t>12/30/2022</t>
  </si>
  <si>
    <t>LEXINGTON</t>
  </si>
  <si>
    <t>600 OLD FRANKFORD CR</t>
  </si>
  <si>
    <t>FAYETTE COUNTY DETENTION CENTER</t>
  </si>
  <si>
    <t>ORANGE COUNTY</t>
  </si>
  <si>
    <t>13021 JAMES MADISON HWY</t>
  </si>
  <si>
    <t>CENTRAL VA REGIONAL JAIL</t>
  </si>
  <si>
    <t>ODO Final Report Date</t>
  </si>
  <si>
    <t>Source: ICE Integrated Decision Support (IIDS), 06/26/2023</t>
  </si>
  <si>
    <t>Active ATD Participants and Average Length in Program, FY23,  as of 7/1/2023, by AOR and Technology</t>
  </si>
  <si>
    <t>Data from OBP Report, 7.2.2023</t>
  </si>
  <si>
    <t>Data from BI Inc. Participants Report, 7.1.2023</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</si>
  <si>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</si>
  <si>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</si>
  <si>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</si>
  <si>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</si>
  <si>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</si>
  <si>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</si>
  <si>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</si>
  <si>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</si>
  <si>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</si>
  <si>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</si>
  <si>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</si>
  <si>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</si>
  <si>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</si>
  <si>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</si>
  <si>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</si>
  <si>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</si>
  <si>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</si>
  <si>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</si>
  <si>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</si>
  <si>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</si>
  <si>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</si>
  <si>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</si>
  <si>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</si>
  <si>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</si>
  <si>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</si>
  <si>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</si>
  <si>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</si>
  <si>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</si>
  <si>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</si>
  <si>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</si>
  <si>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</si>
  <si>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</si>
  <si>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</si>
  <si>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</si>
  <si>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</si>
  <si>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</si>
  <si>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</si>
  <si>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</si>
  <si>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</si>
  <si>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</si>
  <si>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</si>
  <si>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</si>
  <si>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</si>
  <si>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</si>
  <si>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</si>
  <si>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</si>
  <si>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</si>
  <si>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</si>
  <si>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</si>
  <si>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</si>
  <si>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</si>
  <si>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</si>
  <si>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</si>
  <si>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</si>
  <si>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</si>
  <si>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</si>
  <si>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</si>
  <si>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</si>
  <si>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</si>
  <si>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</si>
  <si>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</si>
  <si>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</si>
  <si>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</si>
  <si>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</si>
  <si>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</si>
  <si>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</si>
  <si>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</si>
  <si>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</si>
  <si>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</si>
  <si>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</si>
  <si>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</si>
  <si>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</si>
  <si>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</si>
  <si>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</si>
  <si>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</si>
  <si>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</si>
  <si>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</si>
  <si>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</si>
  <si>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</si>
  <si>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</si>
  <si>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</si>
  <si>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</si>
  <si>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</si>
  <si>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</si>
  <si>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</si>
  <si>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</si>
  <si>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</si>
  <si>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</si>
  <si>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</si>
  <si>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</si>
  <si>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</si>
  <si>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</si>
  <si>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</si>
  <si>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</si>
  <si>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</si>
  <si>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</si>
  <si>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</si>
  <si>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</si>
  <si>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</si>
  <si>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</si>
  <si>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</si>
  <si>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</si>
  <si>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</si>
  <si>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</si>
  <si>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</si>
  <si>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</si>
  <si>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</si>
  <si>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</si>
  <si>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</si>
  <si>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</si>
  <si>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</si>
  <si>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</si>
  <si>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</si>
  <si>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</si>
  <si>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</si>
  <si>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</si>
  <si>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</si>
  <si>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</si>
  <si>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</si>
  <si>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</si>
  <si>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</si>
  <si>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</si>
  <si>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</si>
  <si>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</si>
  <si>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</si>
  <si>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</si>
  <si>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</si>
  <si>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</si>
  <si>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</si>
  <si>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</si>
  <si>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</si>
  <si>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</si>
  <si>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</si>
  <si>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</si>
  <si>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</si>
  <si>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</si>
  <si>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07/01/2023 (IIDS v.2.0 run date 07/03/2023; EID as of 07/01/2023).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</si>
  <si>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</si>
  <si>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</si>
  <si>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</si>
  <si>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</si>
  <si>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07/01/2023 (IIDS v.2.0 run date 07/03/2023; EID as of 07/01/2023).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</si>
  <si>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</si>
  <si>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</si>
  <si>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</si>
  <si>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07/01/2023 (IIDS v.2.0 run date 07/03/2023; EID as of 07/01/2023).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</si>
  <si>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</si>
  <si>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</si>
  <si>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07/02/2023 (IIDS v.2.0 run date 07/03/2023; EID as of 07/02/2023).</t>
  </si>
  <si>
    <t>Processing dispositions of Other may include, but are not limited to, Non Citizens processed under Administrative Removal, Visa Waiver Program Removal, Stowaway or Crewmember.</t>
  </si>
  <si>
    <t>FY2023 ICE Initial Book-Ins</t>
  </si>
  <si>
    <t>FY2023 ICE Book-ins data is updated through 07/01/2023 (IIDS v.2.0 run date 07/03/2023; EID as of 07/01/2023).</t>
  </si>
  <si>
    <t>USCIS Average Time from USCIS Fear Decision Service Date to ICE Release (In Days) &amp; Non-Citizens with USCIS-Established Fear Decisions in an ICE Detention Facility</t>
  </si>
  <si>
    <t>Non Citizens Currently in ICE Detention Facilities data are a snapshot as 07/02/2023 (IIDS v.2.0 run date 07/03/2023; EID as of 07/02/2023).</t>
  </si>
  <si>
    <t>USCIS provided data containing APSO (Asylum Pre Screening Officer) cases clocked during FY2020 - FY2023. Data were received on 07/03/2023.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</si>
  <si>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</si>
  <si>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</si>
  <si>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251,419 records in the USCIS provided data, the breakdown of the fear screening determinations is as follows; 126,582 positive fear screening determinations, 69,975 negative fear screening determinations and 54,862 without an identified determination. Of the 126,582 with positive fear screening determinations; 88,558 have Persecution Claim Established and 38,024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</si>
  <si>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</si>
  <si>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251,419 unique fear determinations and 11,361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</si>
  <si>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</si>
  <si>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</si>
  <si>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</si>
  <si>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</si>
  <si>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</si>
  <si>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</si>
  <si>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06/30/2023 (IIDS v.2.0 run date 07/05/2023; EID as of 07/04/2023).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</si>
  <si>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</si>
  <si>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</si>
  <si>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06/01/2022 - 07/03/2023 . Data were received on 07/05/2023.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</si>
  <si>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</si>
  <si>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</si>
  <si>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</si>
  <si>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</si>
  <si>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07/04/2023 (IIDS v.2.0 run date 07/05/2023; EID as of 07/04/2023).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</si>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</sst>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2"/>
      <color theme="1"/>
      <name val="Calibri"/>
      <family val="2"/>
      <scheme val="minor"/>
    </font>
    <font>
      <sz val="12"/>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8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9" fillId="2" borderId="0" xfId="0" applyFont="1" applyFill="1" applyAlignment="1">
      <alignment horizontal="left" vertical="center" wrapText="1"/>
    </xf>
    <xf numFmtId="1" fontId="0" fillId="0" borderId="0" xfId="0" applyNumberFormat="1"/>
    <xf numFmtId="3" fontId="35" fillId="0" borderId="0" xfId="0" applyNumberFormat="1" applyFont="1"/>
    <xf numFmtId="1" fontId="35" fillId="0" borderId="0" xfId="0" applyNumberFormat="1" applyFont="1"/>
    <xf numFmtId="3" fontId="30" fillId="0" borderId="0" xfId="0" applyNumberFormat="1" applyFont="1" applyAlignment="1">
      <alignment horizontal="center" vertical="center"/>
    </xf>
    <xf numFmtId="1" fontId="30" fillId="0" borderId="0" xfId="0" applyNumberFormat="1" applyFont="1" applyAlignment="1">
      <alignment horizontal="center" vertical="center"/>
    </xf>
    <xf numFmtId="1" fontId="30" fillId="0" borderId="0" xfId="0" applyNumberFormat="1" applyFont="1"/>
    <xf numFmtId="1" fontId="30" fillId="0" borderId="0" xfId="0" applyNumberFormat="1" applyFont="1" applyAlignment="1">
      <alignment horizontal="left"/>
    </xf>
    <xf numFmtId="1" fontId="12" fillId="0" borderId="0" xfId="0" applyNumberFormat="1" applyFont="1" applyAlignment="1">
      <alignment horizontal="right" vertical="center"/>
    </xf>
    <xf numFmtId="1" fontId="12" fillId="0" borderId="0" xfId="1" applyNumberFormat="1" applyFont="1" applyFill="1" applyBorder="1" applyAlignment="1">
      <alignment vertical="center"/>
    </xf>
    <xf numFmtId="14" fontId="11" fillId="4" borderId="8" xfId="0" applyNumberFormat="1" applyFont="1" applyFill="1" applyBorder="1" applyAlignment="1">
      <alignment horizontal="left" vertical="top" wrapText="1"/>
    </xf>
    <xf numFmtId="3" fontId="11" fillId="4" borderId="8" xfId="0" applyNumberFormat="1" applyFont="1" applyFill="1" applyBorder="1" applyAlignment="1">
      <alignment horizontal="left" wrapText="1"/>
    </xf>
    <xf numFmtId="1" fontId="7" fillId="3" borderId="5" xfId="4" applyNumberFormat="1" applyFont="1" applyFill="1" applyBorder="1" applyAlignment="1">
      <alignment horizontal="left" vertical="top" wrapText="1"/>
    </xf>
    <xf numFmtId="1" fontId="7" fillId="3" borderId="5" xfId="4" applyNumberFormat="1" applyFont="1" applyFill="1" applyBorder="1" applyAlignment="1">
      <alignment vertical="top" wrapText="1"/>
    </xf>
    <xf numFmtId="1" fontId="7" fillId="3" borderId="1" xfId="4" applyNumberFormat="1" applyFont="1" applyFill="1" applyBorder="1" applyAlignment="1">
      <alignment vertical="top" wrapText="1"/>
    </xf>
    <xf numFmtId="0" fontId="41" fillId="0" borderId="1" xfId="0" applyFont="1" applyBorder="1"/>
    <xf numFmtId="1" fontId="41" fillId="0" borderId="1" xfId="0" applyNumberFormat="1" applyFont="1" applyBorder="1"/>
    <xf numFmtId="3" fontId="41" fillId="0" borderId="1" xfId="0" applyNumberFormat="1" applyFont="1" applyBorder="1"/>
    <xf numFmtId="14" fontId="42" fillId="0" borderId="1" xfId="0" applyNumberFormat="1" applyFont="1" applyBorder="1"/>
    <xf numFmtId="0" fontId="42" fillId="0" borderId="1" xfId="0" applyFont="1" applyBorder="1" applyAlignment="1">
      <alignment horizontal="left" vertical="top"/>
    </xf>
    <xf numFmtId="14" fontId="42" fillId="0" borderId="1" xfId="0" applyNumberFormat="1" applyFont="1" applyBorder="1" applyAlignment="1">
      <alignment horizontal="right"/>
    </xf>
    <xf numFmtId="14" fontId="42" fillId="0" borderId="1" xfId="0" applyNumberFormat="1" applyFont="1" applyBorder="1" applyAlignment="1">
      <alignment horizontal="left" vertical="top"/>
    </xf>
    <xf numFmtId="0" fontId="42" fillId="0" borderId="3" xfId="0" applyFont="1" applyBorder="1" applyAlignment="1">
      <alignment horizontal="left" vertical="top"/>
    </xf>
    <xf numFmtId="0" fontId="42" fillId="0" borderId="1" xfId="0" applyFont="1" applyBorder="1" applyAlignment="1">
      <alignment horizontal="right"/>
    </xf>
    <xf numFmtId="0" fontId="30" fillId="0" borderId="0" xfId="0" applyFont="1" applyAlignment="1">
      <alignment horizontal="left" wrapText="1"/>
    </xf>
    <xf numFmtId="14" fontId="42" fillId="0" borderId="1" xfId="0" applyNumberFormat="1" applyFont="1" applyBorder="1" applyAlignment="1">
      <alignment horizontal="right" vertical="top"/>
    </xf>
    <xf numFmtId="1" fontId="11" fillId="4" borderId="5" xfId="0" applyNumberFormat="1" applyFont="1" applyFill="1" applyBorder="1" applyAlignment="1">
      <alignment horizontal="left" wrapText="1"/>
    </xf>
    <xf numFmtId="14" fontId="7" fillId="3" borderId="8" xfId="1" applyNumberFormat="1" applyFont="1" applyFill="1" applyBorder="1" applyAlignment="1">
      <alignment horizontal="right" wrapText="1"/>
    </xf>
    <xf numFmtId="3" fontId="7" fillId="3" borderId="8" xfId="1" applyNumberFormat="1" applyFont="1" applyFill="1" applyBorder="1" applyAlignment="1">
      <alignment horizontal="left" vertical="top" wrapText="1"/>
    </xf>
    <xf numFmtId="14" fontId="7" fillId="3" borderId="8" xfId="1" applyNumberFormat="1" applyFont="1" applyFill="1" applyBorder="1" applyAlignment="1">
      <alignment horizontal="left" vertical="top" wrapText="1"/>
    </xf>
    <xf numFmtId="3" fontId="7" fillId="3" borderId="8" xfId="1" applyNumberFormat="1" applyFont="1" applyFill="1" applyBorder="1" applyAlignment="1">
      <alignment horizontal="right" wrapText="1"/>
    </xf>
    <xf numFmtId="1" fontId="7" fillId="3" borderId="8" xfId="1" applyNumberFormat="1" applyFont="1" applyFill="1" applyBorder="1" applyAlignment="1">
      <alignment horizontal="left" vertical="top" wrapText="1"/>
    </xf>
    <xf numFmtId="3" fontId="7" fillId="3" borderId="8" xfId="1" applyNumberFormat="1" applyFont="1" applyFill="1" applyBorder="1" applyAlignment="1">
      <alignment vertical="top" wrapText="1"/>
    </xf>
    <xf numFmtId="1" fontId="7" fillId="3" borderId="8" xfId="4" applyNumberFormat="1" applyFont="1" applyFill="1" applyBorder="1" applyAlignment="1">
      <alignment horizontal="left" vertical="top" wrapText="1"/>
    </xf>
    <xf numFmtId="1" fontId="7" fillId="3" borderId="8" xfId="4" applyNumberFormat="1" applyFont="1" applyFill="1" applyBorder="1" applyAlignment="1">
      <alignment vertical="top" wrapText="1"/>
    </xf>
    <xf numFmtId="0" fontId="7" fillId="3" borderId="8" xfId="4" applyFont="1" applyFill="1" applyBorder="1" applyAlignment="1">
      <alignment horizontal="left" vertical="top" wrapText="1"/>
    </xf>
    <xf numFmtId="0" fontId="19" fillId="3" borderId="8" xfId="4" applyFont="1" applyFill="1" applyBorder="1" applyAlignment="1">
      <alignment horizontal="left" vertical="top" wrapText="1"/>
    </xf>
    <xf numFmtId="0" fontId="23" fillId="2" borderId="0" xfId="0" applyFont="1" applyFill="1" applyAlignment="1">
      <alignment horizontal="left" vertical="center" wrapText="1"/>
    </xf>
    <xf numFmtId="0" fontId="22" fillId="2" borderId="0" xfId="0" applyFont="1" applyFill="1" applyAlignment="1">
      <alignment horizontal="left"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3" fontId="7" fillId="3" borderId="1" xfId="1" applyNumberFormat="1" applyFont="1" applyFill="1" applyBorder="1" applyAlignment="1">
      <alignment horizontal="left" vertical="top" wrapText="1"/>
    </xf>
    <xf numFmtId="1" fontId="24" fillId="5" borderId="0" xfId="2" applyNumberFormat="1" applyFont="1" applyFill="1" applyAlignment="1">
      <alignment horizontal="left" vertical="top"/>
    </xf>
    <xf numFmtId="0" fontId="24" fillId="5" borderId="0" xfId="2" applyFont="1" applyFill="1" applyAlignment="1">
      <alignment horizontal="left" vertical="top"/>
    </xf>
    <xf numFmtId="0" fontId="17" fillId="2" borderId="1" xfId="0" applyFont="1" applyFill="1" applyBorder="1" applyAlignment="1">
      <alignment horizontal="center" vertical="center"/>
    </xf>
    <xf numFmtId="1" fontId="7" fillId="3" borderId="1" xfId="4" applyNumberFormat="1" applyFont="1" applyFill="1" applyBorder="1" applyAlignment="1">
      <alignment horizontal="left" vertical="top"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0" borderId="4"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4" borderId="9" xfId="0" applyFont="1" applyFill="1" applyBorder="1" applyAlignment="1">
      <alignment horizontal="center" vertical="center"/>
    </xf>
    <xf numFmtId="0" fontId="45" fillId="4" borderId="25" xfId="0" applyFont="1" applyFill="1" applyBorder="1" applyAlignment="1">
      <alignment horizontal="center" vertical="center"/>
    </xf>
    <xf numFmtId="0" fontId="45" fillId="4" borderId="10"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6" xfId="0" applyFont="1" applyFill="1" applyBorder="1" applyAlignment="1">
      <alignment horizontal="center" vertical="center"/>
    </xf>
    <xf numFmtId="0" fontId="9" fillId="2" borderId="0" xfId="0" applyFont="1" applyFill="1" applyAlignment="1">
      <alignment horizontal="center"/>
    </xf>
    <xf numFmtId="0" fontId="9" fillId="2" borderId="6" xfId="0" applyFont="1" applyFill="1" applyBorder="1" applyAlignment="1">
      <alignment horizontal="left" vertical="center" wrapText="1"/>
    </xf>
    <xf numFmtId="0" fontId="9" fillId="2" borderId="0" xfId="0" applyFont="1" applyFill="1" applyAlignment="1">
      <alignment horizontal="left" vertical="center" wrapText="1"/>
    </xf>
    <xf numFmtId="0" fontId="2" fillId="2" borderId="0" xfId="0" applyFont="1" applyFill="1" applyAlignment="1">
      <alignment horizontal="left"/>
    </xf>
    <xf numFmtId="0" fontId="9" fillId="2" borderId="0" xfId="0" applyFont="1" applyFill="1" applyAlignment="1">
      <alignment horizontal="left" vertical="center"/>
    </xf>
    <xf numFmtId="0" fontId="9" fillId="2" borderId="26"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6" fillId="3" borderId="2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6" xfId="0" applyFont="1" applyFill="1" applyBorder="1" applyAlignment="1">
      <alignment horizontal="center"/>
    </xf>
    <xf numFmtId="3" fontId="2" fillId="2" borderId="0" xfId="0" applyNumberFormat="1" applyFont="1" applyFill="1"/>
    <xf numFmtId="0" fontId="2" fillId="5" borderId="29" xfId="0" applyFont="1" applyFill="1" applyBorder="1"/>
    <xf numFmtId="164" fontId="2" fillId="5" borderId="30" xfId="1" applyNumberFormat="1" applyFont="1" applyFill="1" applyBorder="1"/>
    <xf numFmtId="0" fontId="2" fillId="2" borderId="1" xfId="0" applyFont="1" applyFill="1" applyBorder="1"/>
    <xf numFmtId="170" fontId="2" fillId="0" borderId="1" xfId="1" applyNumberFormat="1" applyFont="1" applyFill="1" applyBorder="1"/>
    <xf numFmtId="0" fontId="2" fillId="5" borderId="30" xfId="0" applyFont="1" applyFill="1" applyBorder="1" applyAlignment="1">
      <alignment horizontal="left"/>
    </xf>
    <xf numFmtId="41" fontId="2" fillId="5" borderId="31" xfId="0" applyNumberFormat="1" applyFont="1" applyFill="1" applyBorder="1"/>
    <xf numFmtId="3" fontId="9" fillId="2" borderId="0" xfId="0" applyNumberFormat="1" applyFont="1" applyFill="1" applyAlignment="1">
      <alignment horizontal="center"/>
    </xf>
    <xf numFmtId="3" fontId="9" fillId="2" borderId="26"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24"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8"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2" fillId="2" borderId="0" xfId="0" applyFont="1" applyFill="1" applyAlignment="1">
      <alignment wrapText="1"/>
    </xf>
    <xf numFmtId="0" fontId="9" fillId="2" borderId="0" xfId="0" applyFont="1" applyFill="1" applyAlignment="1">
      <alignment horizontal="left" vertical="center"/>
    </xf>
    <xf numFmtId="0" fontId="9" fillId="2" borderId="26" xfId="0" applyFont="1" applyFill="1" applyBorder="1" applyAlignment="1">
      <alignment horizontal="left" vertical="center"/>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0" xfId="5" applyFont="1" applyFill="1" applyBorder="1"/>
    <xf numFmtId="0" fontId="2" fillId="5" borderId="30" xfId="0" applyFont="1" applyFill="1" applyBorder="1"/>
    <xf numFmtId="41" fontId="2" fillId="5" borderId="30" xfId="1" applyNumberFormat="1" applyFont="1" applyFill="1" applyBorder="1"/>
    <xf numFmtId="41" fontId="2" fillId="5" borderId="30"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9" fillId="2" borderId="26"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16" fillId="3" borderId="40" xfId="0" applyFont="1" applyFill="1" applyBorder="1" applyAlignment="1">
      <alignment vertical="center" wrapText="1"/>
    </xf>
    <xf numFmtId="0" fontId="9" fillId="0" borderId="26" xfId="0" applyFont="1" applyBorder="1" applyAlignment="1">
      <alignment horizontal="center"/>
    </xf>
    <xf numFmtId="164" fontId="2" fillId="4" borderId="31" xfId="1" applyNumberFormat="1" applyFont="1" applyFill="1" applyBorder="1" applyAlignment="1"/>
    <xf numFmtId="0" fontId="2" fillId="5" borderId="41" xfId="0" applyFont="1" applyFill="1" applyBorder="1" applyAlignment="1">
      <alignment horizontal="center"/>
    </xf>
    <xf numFmtId="0" fontId="2" fillId="5" borderId="31" xfId="0" applyFont="1" applyFill="1" applyBorder="1" applyAlignment="1">
      <alignment horizontal="center"/>
    </xf>
    <xf numFmtId="164" fontId="2" fillId="0" borderId="31" xfId="1" applyNumberFormat="1" applyFont="1" applyFill="1" applyBorder="1" applyAlignment="1"/>
    <xf numFmtId="3" fontId="9" fillId="0" borderId="26" xfId="0" applyNumberFormat="1" applyFont="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6" xfId="0" applyFont="1" applyFill="1" applyBorder="1"/>
    <xf numFmtId="0" fontId="16" fillId="3" borderId="4" xfId="0" applyFont="1" applyFill="1" applyBorder="1" applyAlignment="1">
      <alignment horizontal="center" vertical="center" wrapText="1"/>
    </xf>
    <xf numFmtId="0" fontId="9" fillId="5" borderId="29" xfId="0" applyFont="1" applyFill="1" applyBorder="1"/>
    <xf numFmtId="41" fontId="2" fillId="5" borderId="30" xfId="0" applyNumberFormat="1" applyFont="1" applyFill="1" applyBorder="1" applyAlignment="1">
      <alignment horizontal="right"/>
    </xf>
    <xf numFmtId="164" fontId="2" fillId="5" borderId="30" xfId="1" applyNumberFormat="1" applyFont="1" applyFill="1" applyBorder="1" applyAlignment="1">
      <alignment horizontal="right"/>
    </xf>
    <xf numFmtId="3" fontId="2" fillId="2" borderId="26"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6"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0" fontId="2" fillId="4" borderId="27"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28" xfId="0" applyFont="1" applyFill="1" applyBorder="1" applyAlignment="1">
      <alignment horizontal="center" vertical="center"/>
    </xf>
    <xf numFmtId="0" fontId="9" fillId="0" borderId="6" xfId="0" applyFont="1" applyBorder="1" applyAlignment="1">
      <alignment horizontal="left" vertical="center"/>
    </xf>
    <xf numFmtId="0" fontId="9" fillId="0" borderId="0" xfId="0" applyFont="1" applyAlignment="1">
      <alignment horizontal="left" vertical="center"/>
    </xf>
    <xf numFmtId="16" fontId="9" fillId="2" borderId="26"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6"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9"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6" xfId="0" applyNumberFormat="1" applyFont="1" applyFill="1" applyBorder="1"/>
    <xf numFmtId="4" fontId="2" fillId="2" borderId="0" xfId="0" applyNumberFormat="1" applyFont="1" applyFill="1"/>
    <xf numFmtId="0" fontId="2" fillId="0" borderId="26" xfId="0" applyFont="1" applyBorder="1"/>
    <xf numFmtId="16" fontId="2" fillId="0" borderId="26"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7" fillId="4" borderId="1" xfId="0" applyFont="1" applyFill="1" applyBorder="1" applyAlignment="1">
      <alignment horizontal="center" vertical="center"/>
    </xf>
    <xf numFmtId="0" fontId="48" fillId="9" borderId="27" xfId="0" applyFont="1" applyFill="1" applyBorder="1"/>
    <xf numFmtId="0" fontId="48" fillId="9" borderId="34" xfId="0" applyFont="1" applyFill="1" applyBorder="1"/>
    <xf numFmtId="0" fontId="48" fillId="9" borderId="28" xfId="0" applyFont="1" applyFill="1" applyBorder="1"/>
    <xf numFmtId="0" fontId="48" fillId="12" borderId="27" xfId="0" applyFont="1" applyFill="1" applyBorder="1"/>
    <xf numFmtId="0" fontId="48" fillId="12" borderId="34" xfId="0" applyFont="1" applyFill="1" applyBorder="1"/>
    <xf numFmtId="0" fontId="48" fillId="12" borderId="28" xfId="0" applyFont="1" applyFill="1" applyBorder="1"/>
    <xf numFmtId="0" fontId="48" fillId="13" borderId="27" xfId="0" applyFont="1" applyFill="1" applyBorder="1"/>
    <xf numFmtId="0" fontId="48" fillId="13" borderId="34" xfId="0" applyFont="1" applyFill="1" applyBorder="1"/>
    <xf numFmtId="0" fontId="48" fillId="14" borderId="27" xfId="0" applyFont="1" applyFill="1" applyBorder="1"/>
    <xf numFmtId="0" fontId="48" fillId="14" borderId="34" xfId="0" applyFont="1" applyFill="1" applyBorder="1"/>
    <xf numFmtId="0" fontId="48" fillId="14" borderId="28" xfId="0" applyFont="1" applyFill="1" applyBorder="1"/>
    <xf numFmtId="0" fontId="48" fillId="9" borderId="27" xfId="0" applyFont="1" applyFill="1" applyBorder="1" applyAlignment="1">
      <alignment horizontal="center"/>
    </xf>
    <xf numFmtId="0" fontId="48" fillId="9" borderId="28" xfId="0" applyFont="1" applyFill="1" applyBorder="1" applyAlignment="1">
      <alignment horizontal="center"/>
    </xf>
    <xf numFmtId="0" fontId="48" fillId="12" borderId="27" xfId="0" applyFont="1" applyFill="1" applyBorder="1" applyAlignment="1">
      <alignment horizontal="center"/>
    </xf>
    <xf numFmtId="0" fontId="48" fillId="12" borderId="28" xfId="0" applyFont="1" applyFill="1" applyBorder="1" applyAlignment="1">
      <alignment horizontal="center"/>
    </xf>
    <xf numFmtId="0" fontId="48" fillId="13" borderId="27" xfId="0" applyFont="1" applyFill="1" applyBorder="1" applyAlignment="1">
      <alignment horizontal="center"/>
    </xf>
    <xf numFmtId="0" fontId="48" fillId="13" borderId="28" xfId="0" applyFont="1" applyFill="1" applyBorder="1" applyAlignment="1">
      <alignment horizontal="center"/>
    </xf>
    <xf numFmtId="0" fontId="48" fillId="13" borderId="38" xfId="0" applyFont="1" applyFill="1" applyBorder="1" applyAlignment="1">
      <alignment horizontal="center"/>
    </xf>
    <xf numFmtId="0" fontId="48" fillId="13" borderId="40" xfId="0" applyFont="1" applyFill="1" applyBorder="1" applyAlignment="1">
      <alignment horizontal="center"/>
    </xf>
    <xf numFmtId="0" fontId="48" fillId="14" borderId="38" xfId="0" applyFont="1" applyFill="1" applyBorder="1" applyAlignment="1">
      <alignment horizontal="center"/>
    </xf>
    <xf numFmtId="0" fontId="48" fillId="14" borderId="40" xfId="0" applyFont="1" applyFill="1" applyBorder="1" applyAlignment="1">
      <alignment horizontal="center"/>
    </xf>
    <xf numFmtId="0" fontId="48" fillId="9" borderId="1"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2" fontId="49" fillId="2" borderId="1" xfId="1" applyNumberFormat="1" applyFont="1" applyFill="1" applyBorder="1" applyAlignment="1">
      <alignment horizontal="left"/>
    </xf>
    <xf numFmtId="171" fontId="49" fillId="2" borderId="1" xfId="1" applyNumberFormat="1" applyFont="1" applyFill="1" applyBorder="1" applyAlignment="1">
      <alignment horizontal="left"/>
    </xf>
    <xf numFmtId="171" fontId="49" fillId="0" borderId="1" xfId="1" applyNumberFormat="1" applyFont="1" applyFill="1" applyBorder="1" applyAlignment="1">
      <alignment horizontal="left"/>
    </xf>
    <xf numFmtId="0" fontId="48" fillId="0" borderId="46" xfId="0" applyFont="1" applyBorder="1"/>
    <xf numFmtId="172" fontId="49" fillId="2" borderId="46" xfId="1" applyNumberFormat="1" applyFont="1" applyFill="1" applyBorder="1" applyAlignment="1">
      <alignment horizontal="left"/>
    </xf>
    <xf numFmtId="171" fontId="49" fillId="2" borderId="46" xfId="1" applyNumberFormat="1" applyFont="1" applyFill="1" applyBorder="1" applyAlignment="1">
      <alignment horizontal="left"/>
    </xf>
    <xf numFmtId="0" fontId="47" fillId="5" borderId="3" xfId="0" applyFont="1" applyFill="1" applyBorder="1"/>
    <xf numFmtId="172" fontId="49" fillId="2" borderId="3" xfId="1" applyNumberFormat="1" applyFont="1" applyFill="1" applyBorder="1" applyAlignment="1">
      <alignment horizontal="left"/>
    </xf>
    <xf numFmtId="171" fontId="49" fillId="2" borderId="3" xfId="1" applyNumberFormat="1" applyFont="1" applyFill="1" applyBorder="1" applyAlignment="1">
      <alignment horizontal="left"/>
    </xf>
    <xf numFmtId="0" fontId="33" fillId="0" borderId="0" xfId="0" applyFont="1"/>
    <xf numFmtId="0" fontId="47" fillId="5" borderId="1" xfId="0" applyFont="1" applyFill="1" applyBorder="1" applyAlignment="1">
      <alignment horizontal="center" vertical="center"/>
    </xf>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46" xfId="1" applyNumberFormat="1" applyFont="1" applyFill="1" applyBorder="1" applyAlignment="1">
      <alignment horizontal="left"/>
    </xf>
    <xf numFmtId="164" fontId="49" fillId="2" borderId="3" xfId="1" applyNumberFormat="1" applyFont="1" applyFill="1" applyBorder="1" applyAlignment="1">
      <alignment horizontal="left"/>
    </xf>
    <xf numFmtId="164" fontId="48"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5" xfId="0" applyNumberFormat="1" applyFont="1" applyFill="1" applyBorder="1" applyAlignment="1">
      <alignment horizontal="center" vertical="center" wrapText="1"/>
    </xf>
    <xf numFmtId="173" fontId="27" fillId="3" borderId="25"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0" fontId="50" fillId="0" borderId="0" xfId="0" applyFont="1" applyAlignment="1">
      <alignment wrapText="1"/>
    </xf>
    <xf numFmtId="0" fontId="28"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6" xfId="0" applyFont="1" applyBorder="1" applyAlignment="1">
      <alignment vertical="center"/>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8" fillId="0" borderId="12" xfId="0" applyFont="1" applyBorder="1" applyAlignment="1">
      <alignment horizontal="center" vertical="top" wrapText="1"/>
    </xf>
    <xf numFmtId="0" fontId="48" fillId="0" borderId="7" xfId="0" applyFont="1" applyBorder="1" applyAlignment="1">
      <alignment horizontal="center" vertical="top" wrapText="1"/>
    </xf>
    <xf numFmtId="0" fontId="48" fillId="0" borderId="2" xfId="0" applyFont="1" applyBorder="1" applyAlignment="1">
      <alignment horizontal="center" vertical="top" wrapText="1"/>
    </xf>
    <xf numFmtId="0" fontId="6" fillId="2" borderId="49" xfId="0" applyFont="1" applyFill="1" applyBorder="1" applyAlignment="1">
      <alignment horizontal="left" vertical="top" wrapText="1"/>
    </xf>
    <xf numFmtId="0" fontId="48" fillId="0" borderId="12" xfId="0" applyFont="1" applyBorder="1" applyAlignment="1">
      <alignment vertical="top" wrapText="1"/>
    </xf>
    <xf numFmtId="0" fontId="48" fillId="0" borderId="7" xfId="0" applyFont="1" applyBorder="1" applyAlignment="1">
      <alignment vertical="top" wrapText="1"/>
    </xf>
    <xf numFmtId="0" fontId="48"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EB8A1-19EB-4F92-B09D-BD50E7BB6563}" name="Table_Facility_List_Staging_8_26_2013.accdb_114323" displayName="Table_Facility_List_Staging_8_26_2013.accdb_114323" ref="A8:AG126" headerRowDxfId="68" dataDxfId="66" totalsRowDxfId="64" headerRowBorderDxfId="67" tableBorderDxfId="65">
  <autoFilter ref="A8:AG126" xr:uid="{61BD7780-12DE-4870-B406-61B4C7C077E2}"/>
  <sortState xmlns:xlrd2="http://schemas.microsoft.com/office/spreadsheetml/2017/richdata2" ref="A9:AG126">
    <sortCondition ref="A8:A126"/>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Final Report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Normal="10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457</v>
      </c>
    </row>
    <row r="2" spans="1:1" ht="51.75" customHeight="1" x14ac:dyDescent="0.35">
      <c r="A2" s="8" t="s">
        <v>44</v>
      </c>
    </row>
    <row r="3" spans="1:1" ht="76.400000000000006" customHeight="1" x14ac:dyDescent="0.35">
      <c r="A3" s="8" t="s">
        <v>490</v>
      </c>
    </row>
    <row r="4" spans="1:1" ht="22.5" customHeight="1" x14ac:dyDescent="0.35">
      <c r="A4" s="8" t="s">
        <v>456</v>
      </c>
    </row>
    <row r="5" spans="1:1" ht="36.75" customHeight="1" x14ac:dyDescent="0.35">
      <c r="A5" s="8" t="s">
        <v>429</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3EBC5-F567-4A78-9E65-0DE1791DBE56}">
  <sheetPr>
    <pageSetUpPr fitToPage="1"/>
  </sheetPr>
  <dimension ref="A1:D155"/>
  <sheetViews>
    <sheetView showGridLines="0" tabSelected="1" zoomScale="80" zoomScaleNormal="80" workbookViewId="0">
      <selection activeCell="B113" sqref="B113"/>
    </sheetView>
  </sheetViews>
  <sheetFormatPr defaultRowHeight="14.5" x14ac:dyDescent="0.35"/>
  <cols>
    <col min="1" max="1" width="26.54296875" style="1" customWidth="1"/>
    <col min="2" max="2" width="160.7265625" customWidth="1"/>
  </cols>
  <sheetData>
    <row r="1" spans="1:2" s="2" customFormat="1" ht="26" x14ac:dyDescent="0.35">
      <c r="A1" s="200" t="s">
        <v>43</v>
      </c>
      <c r="B1" s="200"/>
    </row>
    <row r="2" spans="1:2" s="2" customFormat="1" ht="74.25" customHeight="1" x14ac:dyDescent="0.35">
      <c r="A2" s="201" t="s">
        <v>44</v>
      </c>
      <c r="B2" s="201"/>
    </row>
    <row r="3" spans="1:2" s="2" customFormat="1" ht="48.65" customHeight="1" thickBot="1" x14ac:dyDescent="0.4">
      <c r="A3" s="10" t="s">
        <v>461</v>
      </c>
      <c r="B3" s="472"/>
    </row>
    <row r="4" spans="1:2" ht="18" x14ac:dyDescent="0.35">
      <c r="A4" s="14" t="s">
        <v>111</v>
      </c>
      <c r="B4" s="15" t="s">
        <v>112</v>
      </c>
    </row>
    <row r="5" spans="1:2" ht="15.5" x14ac:dyDescent="0.35">
      <c r="A5" s="16" t="s">
        <v>45</v>
      </c>
      <c r="B5" s="17" t="s">
        <v>46</v>
      </c>
    </row>
    <row r="6" spans="1:2" ht="15.5" x14ac:dyDescent="0.35">
      <c r="A6" s="16" t="s">
        <v>47</v>
      </c>
      <c r="B6" s="17" t="s">
        <v>48</v>
      </c>
    </row>
    <row r="7" spans="1:2" ht="15.5" x14ac:dyDescent="0.35">
      <c r="A7" s="16" t="s">
        <v>49</v>
      </c>
      <c r="B7" s="17" t="s">
        <v>50</v>
      </c>
    </row>
    <row r="8" spans="1:2" ht="15.5" x14ac:dyDescent="0.35">
      <c r="A8" s="16" t="s">
        <v>51</v>
      </c>
      <c r="B8" s="17" t="s">
        <v>52</v>
      </c>
    </row>
    <row r="9" spans="1:2" ht="15.5" x14ac:dyDescent="0.35">
      <c r="A9" s="16" t="s">
        <v>3</v>
      </c>
      <c r="B9" s="17" t="s">
        <v>53</v>
      </c>
    </row>
    <row r="10" spans="1:2" ht="15.5" x14ac:dyDescent="0.35">
      <c r="A10" s="16" t="s">
        <v>54</v>
      </c>
      <c r="B10" s="17" t="s">
        <v>55</v>
      </c>
    </row>
    <row r="11" spans="1:2" ht="15.5" x14ac:dyDescent="0.35">
      <c r="A11" s="16" t="s">
        <v>56</v>
      </c>
      <c r="B11" s="17" t="s">
        <v>57</v>
      </c>
    </row>
    <row r="12" spans="1:2" ht="15.5" x14ac:dyDescent="0.35">
      <c r="A12" s="16" t="s">
        <v>58</v>
      </c>
      <c r="B12" s="17" t="s">
        <v>59</v>
      </c>
    </row>
    <row r="13" spans="1:2" ht="46.5" x14ac:dyDescent="0.35">
      <c r="A13" s="16" t="s">
        <v>60</v>
      </c>
      <c r="B13" s="17" t="s">
        <v>61</v>
      </c>
    </row>
    <row r="14" spans="1:2" ht="46.5" x14ac:dyDescent="0.35">
      <c r="A14" s="16" t="s">
        <v>62</v>
      </c>
      <c r="B14" s="17" t="s">
        <v>63</v>
      </c>
    </row>
    <row r="15" spans="1:2" ht="15.5" x14ac:dyDescent="0.35">
      <c r="A15" s="16" t="s">
        <v>64</v>
      </c>
      <c r="B15" s="17" t="s">
        <v>65</v>
      </c>
    </row>
    <row r="16" spans="1:2" ht="47.25" customHeight="1" x14ac:dyDescent="0.35">
      <c r="A16" s="224" t="s">
        <v>66</v>
      </c>
      <c r="B16" s="17" t="s">
        <v>67</v>
      </c>
    </row>
    <row r="17" spans="1:2" ht="46.5" x14ac:dyDescent="0.35">
      <c r="A17" s="224"/>
      <c r="B17" s="17" t="s">
        <v>68</v>
      </c>
    </row>
    <row r="18" spans="1:2" ht="47.15" customHeight="1" x14ac:dyDescent="0.35">
      <c r="A18" s="224" t="s">
        <v>464</v>
      </c>
      <c r="B18" s="17" t="s">
        <v>465</v>
      </c>
    </row>
    <row r="19" spans="1:2" ht="46.5" x14ac:dyDescent="0.35">
      <c r="A19" s="224"/>
      <c r="B19" s="17" t="s">
        <v>466</v>
      </c>
    </row>
    <row r="20" spans="1:2" ht="201" customHeight="1" x14ac:dyDescent="0.35">
      <c r="A20" s="16" t="s">
        <v>69</v>
      </c>
      <c r="B20" s="17" t="s">
        <v>909</v>
      </c>
    </row>
    <row r="21" spans="1:2" ht="15.5" x14ac:dyDescent="0.35">
      <c r="A21" s="16" t="s">
        <v>70</v>
      </c>
      <c r="B21" s="17" t="s">
        <v>71</v>
      </c>
    </row>
    <row r="22" spans="1:2" ht="15.5" x14ac:dyDescent="0.35">
      <c r="A22" s="16" t="s">
        <v>72</v>
      </c>
      <c r="B22" s="17" t="s">
        <v>73</v>
      </c>
    </row>
    <row r="23" spans="1:2" ht="15.5" x14ac:dyDescent="0.35">
      <c r="A23" s="16" t="s">
        <v>74</v>
      </c>
      <c r="B23" s="17" t="s">
        <v>75</v>
      </c>
    </row>
    <row r="24" spans="1:2" ht="46.5" x14ac:dyDescent="0.35">
      <c r="A24" s="16" t="s">
        <v>76</v>
      </c>
      <c r="B24" s="17" t="s">
        <v>77</v>
      </c>
    </row>
    <row r="25" spans="1:2" ht="31" x14ac:dyDescent="0.35">
      <c r="A25" s="16" t="s">
        <v>78</v>
      </c>
      <c r="B25" s="17" t="s">
        <v>79</v>
      </c>
    </row>
    <row r="26" spans="1:2" ht="15.5" x14ac:dyDescent="0.35">
      <c r="A26" s="16" t="s">
        <v>80</v>
      </c>
      <c r="B26" s="17" t="s">
        <v>81</v>
      </c>
    </row>
    <row r="27" spans="1:2" ht="15.5" x14ac:dyDescent="0.35">
      <c r="A27" s="16" t="s">
        <v>82</v>
      </c>
      <c r="B27" s="17" t="s">
        <v>83</v>
      </c>
    </row>
    <row r="28" spans="1:2" ht="15.5" x14ac:dyDescent="0.35">
      <c r="A28" s="16" t="s">
        <v>84</v>
      </c>
      <c r="B28" s="17" t="s">
        <v>85</v>
      </c>
    </row>
    <row r="29" spans="1:2" ht="15.5" x14ac:dyDescent="0.35">
      <c r="A29" s="16" t="s">
        <v>86</v>
      </c>
      <c r="B29" s="17" t="s">
        <v>87</v>
      </c>
    </row>
    <row r="30" spans="1:2" ht="15.5" x14ac:dyDescent="0.35">
      <c r="A30" s="16" t="s">
        <v>88</v>
      </c>
      <c r="B30" s="17" t="s">
        <v>89</v>
      </c>
    </row>
    <row r="31" spans="1:2" ht="15.5" x14ac:dyDescent="0.35">
      <c r="A31" s="16" t="s">
        <v>1</v>
      </c>
      <c r="B31" s="17" t="s">
        <v>90</v>
      </c>
    </row>
    <row r="32" spans="1:2" ht="31" x14ac:dyDescent="0.35">
      <c r="A32" s="16" t="s">
        <v>488</v>
      </c>
      <c r="B32" s="17" t="s">
        <v>91</v>
      </c>
    </row>
    <row r="33" spans="1:2" ht="15.5" x14ac:dyDescent="0.35">
      <c r="A33" s="16" t="s">
        <v>2</v>
      </c>
      <c r="B33" s="17" t="s">
        <v>92</v>
      </c>
    </row>
    <row r="34" spans="1:2" ht="31" x14ac:dyDescent="0.35">
      <c r="A34" s="16" t="s">
        <v>93</v>
      </c>
      <c r="B34" s="17" t="s">
        <v>94</v>
      </c>
    </row>
    <row r="35" spans="1:2" ht="15.5" x14ac:dyDescent="0.35">
      <c r="A35" s="16" t="s">
        <v>95</v>
      </c>
      <c r="B35" s="17" t="s">
        <v>96</v>
      </c>
    </row>
    <row r="36" spans="1:2" ht="31" x14ac:dyDescent="0.35">
      <c r="A36" s="16" t="s">
        <v>97</v>
      </c>
      <c r="B36" s="17" t="s">
        <v>98</v>
      </c>
    </row>
    <row r="37" spans="1:2" ht="15.5" x14ac:dyDescent="0.35">
      <c r="A37" s="16" t="s">
        <v>99</v>
      </c>
      <c r="B37" s="17" t="s">
        <v>467</v>
      </c>
    </row>
    <row r="38" spans="1:2" ht="15.5" x14ac:dyDescent="0.35">
      <c r="A38" s="16" t="s">
        <v>19</v>
      </c>
      <c r="B38" s="17" t="s">
        <v>468</v>
      </c>
    </row>
    <row r="39" spans="1:2" ht="15.5" x14ac:dyDescent="0.35">
      <c r="A39" s="224" t="s">
        <v>100</v>
      </c>
      <c r="B39" s="17" t="s">
        <v>101</v>
      </c>
    </row>
    <row r="40" spans="1:2" ht="15.5" x14ac:dyDescent="0.35">
      <c r="A40" s="224"/>
      <c r="B40" s="17" t="s">
        <v>102</v>
      </c>
    </row>
    <row r="41" spans="1:2" ht="46.5" x14ac:dyDescent="0.35">
      <c r="A41" s="224"/>
      <c r="B41" s="17" t="s">
        <v>103</v>
      </c>
    </row>
    <row r="42" spans="1:2" ht="15.5" x14ac:dyDescent="0.35">
      <c r="A42" s="224"/>
      <c r="B42" s="17" t="s">
        <v>104</v>
      </c>
    </row>
    <row r="43" spans="1:2" ht="46.5" x14ac:dyDescent="0.35">
      <c r="A43" s="224"/>
      <c r="B43" s="17" t="s">
        <v>105</v>
      </c>
    </row>
    <row r="44" spans="1:2" ht="15.5" x14ac:dyDescent="0.35">
      <c r="A44" s="224"/>
      <c r="B44" s="17" t="s">
        <v>106</v>
      </c>
    </row>
    <row r="45" spans="1:2" ht="15.5" x14ac:dyDescent="0.35">
      <c r="A45" s="224"/>
      <c r="B45" s="17" t="s">
        <v>107</v>
      </c>
    </row>
    <row r="46" spans="1:2" ht="15.5" x14ac:dyDescent="0.35">
      <c r="A46" s="224"/>
      <c r="B46" s="17" t="s">
        <v>108</v>
      </c>
    </row>
    <row r="47" spans="1:2" ht="15.5" x14ac:dyDescent="0.35">
      <c r="A47" s="16" t="s">
        <v>109</v>
      </c>
      <c r="B47" s="17" t="s">
        <v>110</v>
      </c>
    </row>
    <row r="48" spans="1:2" ht="31" x14ac:dyDescent="0.35">
      <c r="A48" s="224" t="s">
        <v>483</v>
      </c>
      <c r="B48" s="17" t="s">
        <v>469</v>
      </c>
    </row>
    <row r="49" spans="1:2" ht="15.5" x14ac:dyDescent="0.35">
      <c r="A49" s="224"/>
      <c r="B49" s="17" t="s">
        <v>470</v>
      </c>
    </row>
    <row r="50" spans="1:2" ht="15.5" x14ac:dyDescent="0.35">
      <c r="A50" s="224"/>
      <c r="B50" s="17" t="s">
        <v>471</v>
      </c>
    </row>
    <row r="51" spans="1:2" ht="15.75" customHeight="1" x14ac:dyDescent="0.35">
      <c r="A51" s="224" t="s">
        <v>910</v>
      </c>
      <c r="B51" s="473" t="s">
        <v>911</v>
      </c>
    </row>
    <row r="52" spans="1:2" ht="15.5" x14ac:dyDescent="0.35">
      <c r="A52" s="224"/>
      <c r="B52" s="17" t="s">
        <v>472</v>
      </c>
    </row>
    <row r="53" spans="1:2" ht="35.5" customHeight="1" x14ac:dyDescent="0.35">
      <c r="A53" s="224"/>
      <c r="B53" s="17" t="s">
        <v>473</v>
      </c>
    </row>
    <row r="54" spans="1:2" ht="86.25" customHeight="1" x14ac:dyDescent="0.35">
      <c r="A54" s="224"/>
      <c r="B54" s="17" t="s">
        <v>912</v>
      </c>
    </row>
    <row r="55" spans="1:2" ht="87.65" customHeight="1" x14ac:dyDescent="0.35">
      <c r="A55" s="224"/>
      <c r="B55" s="17" t="s">
        <v>486</v>
      </c>
    </row>
    <row r="56" spans="1:2" ht="31" x14ac:dyDescent="0.35">
      <c r="A56" s="224"/>
      <c r="B56" s="17" t="s">
        <v>474</v>
      </c>
    </row>
    <row r="57" spans="1:2" ht="77.5" x14ac:dyDescent="0.35">
      <c r="A57" s="224"/>
      <c r="B57" s="17" t="s">
        <v>484</v>
      </c>
    </row>
    <row r="58" spans="1:2" ht="15.5" x14ac:dyDescent="0.35">
      <c r="A58" s="224"/>
      <c r="B58" s="17" t="s">
        <v>475</v>
      </c>
    </row>
    <row r="59" spans="1:2" ht="31" x14ac:dyDescent="0.35">
      <c r="A59" s="224"/>
      <c r="B59" s="17" t="s">
        <v>913</v>
      </c>
    </row>
    <row r="60" spans="1:2" ht="170.5" x14ac:dyDescent="0.35">
      <c r="A60" s="224"/>
      <c r="B60" s="17" t="s">
        <v>914</v>
      </c>
    </row>
    <row r="61" spans="1:2" ht="15.5" x14ac:dyDescent="0.35">
      <c r="A61" s="224" t="s">
        <v>915</v>
      </c>
      <c r="B61" s="473" t="s">
        <v>916</v>
      </c>
    </row>
    <row r="62" spans="1:2" ht="31" x14ac:dyDescent="0.35">
      <c r="A62" s="224"/>
      <c r="B62" s="17" t="s">
        <v>917</v>
      </c>
    </row>
    <row r="63" spans="1:2" ht="15.5" x14ac:dyDescent="0.35">
      <c r="A63" s="224"/>
      <c r="B63" s="17" t="s">
        <v>476</v>
      </c>
    </row>
    <row r="64" spans="1:2" ht="15.5" x14ac:dyDescent="0.35">
      <c r="A64" s="224"/>
      <c r="B64" s="17" t="s">
        <v>918</v>
      </c>
    </row>
    <row r="65" spans="1:2" ht="77.5" x14ac:dyDescent="0.35">
      <c r="A65" s="224"/>
      <c r="B65" s="17" t="s">
        <v>485</v>
      </c>
    </row>
    <row r="66" spans="1:2" ht="178" customHeight="1" x14ac:dyDescent="0.35">
      <c r="A66" s="224"/>
      <c r="B66" s="17" t="s">
        <v>914</v>
      </c>
    </row>
    <row r="67" spans="1:2" ht="15.5" x14ac:dyDescent="0.35">
      <c r="A67" s="474" t="s">
        <v>919</v>
      </c>
      <c r="B67" s="473" t="s">
        <v>920</v>
      </c>
    </row>
    <row r="68" spans="1:2" ht="15.5" x14ac:dyDescent="0.35">
      <c r="A68" s="474"/>
      <c r="B68" s="17" t="s">
        <v>477</v>
      </c>
    </row>
    <row r="69" spans="1:2" ht="50.5" customHeight="1" x14ac:dyDescent="0.35">
      <c r="A69" s="474"/>
      <c r="B69" s="17" t="s">
        <v>921</v>
      </c>
    </row>
    <row r="70" spans="1:2" ht="46.5" x14ac:dyDescent="0.35">
      <c r="A70" s="474"/>
      <c r="B70" s="17" t="s">
        <v>922</v>
      </c>
    </row>
    <row r="71" spans="1:2" ht="170.5" x14ac:dyDescent="0.35">
      <c r="A71" s="474"/>
      <c r="B71" s="17" t="s">
        <v>914</v>
      </c>
    </row>
    <row r="72" spans="1:2" ht="15.5" x14ac:dyDescent="0.35">
      <c r="A72" s="474" t="s">
        <v>487</v>
      </c>
      <c r="B72" s="473" t="s">
        <v>923</v>
      </c>
    </row>
    <row r="73" spans="1:2" ht="15.5" x14ac:dyDescent="0.35">
      <c r="A73" s="474"/>
      <c r="B73" s="17" t="s">
        <v>478</v>
      </c>
    </row>
    <row r="74" spans="1:2" ht="83.5" customHeight="1" x14ac:dyDescent="0.35">
      <c r="A74" s="474"/>
      <c r="B74" s="17" t="s">
        <v>485</v>
      </c>
    </row>
    <row r="75" spans="1:2" ht="77.5" x14ac:dyDescent="0.35">
      <c r="A75" s="474"/>
      <c r="B75" s="18" t="s">
        <v>484</v>
      </c>
    </row>
    <row r="76" spans="1:2" ht="15.5" x14ac:dyDescent="0.35">
      <c r="A76" s="474"/>
      <c r="B76" s="17" t="s">
        <v>475</v>
      </c>
    </row>
    <row r="77" spans="1:2" ht="31" x14ac:dyDescent="0.35">
      <c r="A77" s="474"/>
      <c r="B77" s="17" t="s">
        <v>924</v>
      </c>
    </row>
    <row r="78" spans="1:2" ht="170.5" x14ac:dyDescent="0.35">
      <c r="A78" s="474"/>
      <c r="B78" s="17" t="s">
        <v>914</v>
      </c>
    </row>
    <row r="79" spans="1:2" ht="15.5" x14ac:dyDescent="0.35">
      <c r="A79" s="475" t="s">
        <v>925</v>
      </c>
      <c r="B79" s="473" t="s">
        <v>926</v>
      </c>
    </row>
    <row r="80" spans="1:2" ht="15.5" x14ac:dyDescent="0.35">
      <c r="A80" s="475"/>
      <c r="B80" s="17" t="s">
        <v>478</v>
      </c>
    </row>
    <row r="81" spans="1:2" ht="31" x14ac:dyDescent="0.35">
      <c r="A81" s="475"/>
      <c r="B81" s="17" t="s">
        <v>474</v>
      </c>
    </row>
    <row r="82" spans="1:2" ht="15.5" x14ac:dyDescent="0.35">
      <c r="A82" s="475"/>
      <c r="B82" s="17" t="s">
        <v>479</v>
      </c>
    </row>
    <row r="83" spans="1:2" ht="46.5" x14ac:dyDescent="0.35">
      <c r="A83" s="475"/>
      <c r="B83" s="17" t="s">
        <v>480</v>
      </c>
    </row>
    <row r="84" spans="1:2" ht="15.5" x14ac:dyDescent="0.35">
      <c r="A84" s="475"/>
      <c r="B84" s="17" t="s">
        <v>481</v>
      </c>
    </row>
    <row r="85" spans="1:2" ht="15.5" x14ac:dyDescent="0.35">
      <c r="A85" s="475"/>
      <c r="B85" s="17" t="s">
        <v>482</v>
      </c>
    </row>
    <row r="86" spans="1:2" ht="15.5" x14ac:dyDescent="0.35">
      <c r="A86" s="475"/>
      <c r="B86" s="17" t="s">
        <v>475</v>
      </c>
    </row>
    <row r="87" spans="1:2" ht="77.5" x14ac:dyDescent="0.35">
      <c r="A87" s="475"/>
      <c r="B87" s="17" t="s">
        <v>485</v>
      </c>
    </row>
    <row r="88" spans="1:2" ht="170.5" x14ac:dyDescent="0.35">
      <c r="A88" s="475"/>
      <c r="B88" s="17" t="s">
        <v>914</v>
      </c>
    </row>
    <row r="89" spans="1:2" ht="15.65" customHeight="1" x14ac:dyDescent="0.35">
      <c r="A89" s="476" t="s">
        <v>927</v>
      </c>
      <c r="B89" s="19" t="s">
        <v>928</v>
      </c>
    </row>
    <row r="90" spans="1:2" ht="15.5" x14ac:dyDescent="0.35">
      <c r="A90" s="476"/>
      <c r="B90" s="477" t="s">
        <v>916</v>
      </c>
    </row>
    <row r="91" spans="1:2" ht="15.5" x14ac:dyDescent="0.35">
      <c r="A91" s="476"/>
      <c r="B91" s="20" t="s">
        <v>478</v>
      </c>
    </row>
    <row r="92" spans="1:2" ht="15.5" x14ac:dyDescent="0.35">
      <c r="A92" s="476"/>
      <c r="B92" s="19" t="s">
        <v>929</v>
      </c>
    </row>
    <row r="93" spans="1:2" ht="62" x14ac:dyDescent="0.35">
      <c r="A93" s="476"/>
      <c r="B93" s="20" t="s">
        <v>930</v>
      </c>
    </row>
    <row r="94" spans="1:2" ht="31" x14ac:dyDescent="0.35">
      <c r="A94" s="476"/>
      <c r="B94" s="20" t="s">
        <v>931</v>
      </c>
    </row>
    <row r="95" spans="1:2" ht="49" customHeight="1" x14ac:dyDescent="0.35">
      <c r="A95" s="476"/>
      <c r="B95" s="19" t="s">
        <v>932</v>
      </c>
    </row>
    <row r="96" spans="1:2" ht="31" x14ac:dyDescent="0.35">
      <c r="A96" s="476"/>
      <c r="B96" s="20" t="s">
        <v>933</v>
      </c>
    </row>
    <row r="97" spans="1:2" ht="143.5" customHeight="1" x14ac:dyDescent="0.35">
      <c r="A97" s="476"/>
      <c r="B97" s="19" t="s">
        <v>934</v>
      </c>
    </row>
    <row r="98" spans="1:2" ht="66" customHeight="1" x14ac:dyDescent="0.35">
      <c r="A98" s="476"/>
      <c r="B98" s="20" t="s">
        <v>935</v>
      </c>
    </row>
    <row r="99" spans="1:2" ht="31" x14ac:dyDescent="0.35">
      <c r="A99" s="476" t="s">
        <v>936</v>
      </c>
      <c r="B99" s="20" t="s">
        <v>937</v>
      </c>
    </row>
    <row r="100" spans="1:2" ht="148" customHeight="1" x14ac:dyDescent="0.35">
      <c r="A100" s="476"/>
      <c r="B100" s="478" t="s">
        <v>938</v>
      </c>
    </row>
    <row r="101" spans="1:2" ht="15.65" customHeight="1" x14ac:dyDescent="0.35">
      <c r="A101" s="476"/>
      <c r="B101" s="20" t="s">
        <v>939</v>
      </c>
    </row>
    <row r="102" spans="1:2" ht="176.15" customHeight="1" x14ac:dyDescent="0.35">
      <c r="A102" s="476"/>
      <c r="B102" s="479" t="s">
        <v>914</v>
      </c>
    </row>
    <row r="103" spans="1:2" ht="31" x14ac:dyDescent="0.35">
      <c r="A103" s="476"/>
      <c r="B103" s="480" t="s">
        <v>940</v>
      </c>
    </row>
    <row r="104" spans="1:2" ht="15.5" x14ac:dyDescent="0.35">
      <c r="A104" s="476"/>
      <c r="B104" s="20" t="s">
        <v>941</v>
      </c>
    </row>
    <row r="105" spans="1:2" ht="15.5" x14ac:dyDescent="0.35">
      <c r="A105" s="475" t="s">
        <v>942</v>
      </c>
      <c r="B105" s="19" t="s">
        <v>916</v>
      </c>
    </row>
    <row r="106" spans="1:2" ht="31" x14ac:dyDescent="0.35">
      <c r="A106" s="475"/>
      <c r="B106" s="17" t="s">
        <v>943</v>
      </c>
    </row>
    <row r="107" spans="1:2" ht="15.5" x14ac:dyDescent="0.35">
      <c r="A107" s="475"/>
      <c r="B107" s="17" t="s">
        <v>476</v>
      </c>
    </row>
    <row r="108" spans="1:2" ht="15.5" x14ac:dyDescent="0.35">
      <c r="A108" s="475"/>
      <c r="B108" s="17" t="s">
        <v>918</v>
      </c>
    </row>
    <row r="109" spans="1:2" ht="15.5" x14ac:dyDescent="0.35">
      <c r="A109" s="475"/>
      <c r="B109" s="19" t="s">
        <v>944</v>
      </c>
    </row>
    <row r="110" spans="1:2" ht="21" customHeight="1" x14ac:dyDescent="0.35">
      <c r="A110" s="475"/>
      <c r="B110" s="19" t="s">
        <v>945</v>
      </c>
    </row>
    <row r="111" spans="1:2" ht="31" x14ac:dyDescent="0.35">
      <c r="A111" s="475"/>
      <c r="B111" s="19" t="s">
        <v>946</v>
      </c>
    </row>
    <row r="112" spans="1:2" ht="31" x14ac:dyDescent="0.35">
      <c r="A112" s="475"/>
      <c r="B112" s="19" t="s">
        <v>947</v>
      </c>
    </row>
    <row r="113" spans="1:2" ht="15.65" customHeight="1" x14ac:dyDescent="0.35">
      <c r="A113" s="474" t="s">
        <v>948</v>
      </c>
      <c r="B113" s="18" t="s">
        <v>949</v>
      </c>
    </row>
    <row r="114" spans="1:2" ht="15.5" x14ac:dyDescent="0.35">
      <c r="A114" s="474"/>
      <c r="B114" s="19" t="s">
        <v>950</v>
      </c>
    </row>
    <row r="115" spans="1:2" ht="15.5" x14ac:dyDescent="0.35">
      <c r="A115" s="474"/>
      <c r="B115" s="19" t="s">
        <v>951</v>
      </c>
    </row>
    <row r="116" spans="1:2" ht="15.5" x14ac:dyDescent="0.35">
      <c r="A116" s="474"/>
      <c r="B116" s="19" t="s">
        <v>952</v>
      </c>
    </row>
    <row r="117" spans="1:2" ht="15.5" x14ac:dyDescent="0.35">
      <c r="A117" s="474"/>
      <c r="B117" s="19" t="s">
        <v>953</v>
      </c>
    </row>
    <row r="118" spans="1:2" ht="15.5" x14ac:dyDescent="0.35">
      <c r="A118" s="481" t="s">
        <v>954</v>
      </c>
      <c r="B118" s="19" t="s">
        <v>955</v>
      </c>
    </row>
    <row r="119" spans="1:2" ht="15.65" customHeight="1" x14ac:dyDescent="0.35">
      <c r="A119" s="482"/>
      <c r="B119" s="18" t="s">
        <v>956</v>
      </c>
    </row>
    <row r="120" spans="1:2" ht="15.5" x14ac:dyDescent="0.35">
      <c r="A120" s="482"/>
      <c r="B120" s="18" t="s">
        <v>957</v>
      </c>
    </row>
    <row r="121" spans="1:2" ht="16.5" customHeight="1" x14ac:dyDescent="0.35">
      <c r="A121" s="482"/>
      <c r="B121" s="18" t="s">
        <v>958</v>
      </c>
    </row>
    <row r="122" spans="1:2" ht="16.5" customHeight="1" x14ac:dyDescent="0.35">
      <c r="A122" s="482"/>
      <c r="B122" s="18" t="s">
        <v>959</v>
      </c>
    </row>
    <row r="123" spans="1:2" ht="16.5" customHeight="1" x14ac:dyDescent="0.35">
      <c r="A123" s="482"/>
      <c r="B123" s="19" t="s">
        <v>960</v>
      </c>
    </row>
    <row r="124" spans="1:2" ht="16.5" customHeight="1" x14ac:dyDescent="0.35">
      <c r="A124" s="482"/>
      <c r="B124" s="18" t="s">
        <v>956</v>
      </c>
    </row>
    <row r="125" spans="1:2" ht="16.5" customHeight="1" x14ac:dyDescent="0.35">
      <c r="A125" s="482"/>
      <c r="B125" s="18" t="s">
        <v>957</v>
      </c>
    </row>
    <row r="126" spans="1:2" ht="16.5" customHeight="1" x14ac:dyDescent="0.35">
      <c r="A126" s="482"/>
      <c r="B126" s="18" t="s">
        <v>961</v>
      </c>
    </row>
    <row r="127" spans="1:2" ht="16.5" customHeight="1" x14ac:dyDescent="0.35">
      <c r="A127" s="482"/>
      <c r="B127" s="18" t="s">
        <v>959</v>
      </c>
    </row>
    <row r="128" spans="1:2" ht="15.5" x14ac:dyDescent="0.35">
      <c r="A128" s="482"/>
      <c r="B128" s="19" t="s">
        <v>962</v>
      </c>
    </row>
    <row r="129" spans="1:4" ht="15.5" x14ac:dyDescent="0.35">
      <c r="A129" s="482"/>
      <c r="B129" s="18" t="s">
        <v>956</v>
      </c>
    </row>
    <row r="130" spans="1:4" ht="15.5" x14ac:dyDescent="0.35">
      <c r="A130" s="482"/>
      <c r="B130" s="18" t="s">
        <v>957</v>
      </c>
      <c r="D130" s="115"/>
    </row>
    <row r="131" spans="1:4" ht="15.5" x14ac:dyDescent="0.35">
      <c r="A131" s="482"/>
      <c r="B131" s="18" t="s">
        <v>958</v>
      </c>
    </row>
    <row r="132" spans="1:4" ht="15.5" x14ac:dyDescent="0.35">
      <c r="A132" s="482"/>
      <c r="B132" s="18" t="s">
        <v>959</v>
      </c>
    </row>
    <row r="133" spans="1:4" ht="15.5" x14ac:dyDescent="0.35">
      <c r="A133" s="482"/>
      <c r="B133" s="19" t="s">
        <v>963</v>
      </c>
    </row>
    <row r="134" spans="1:4" ht="15.5" x14ac:dyDescent="0.35">
      <c r="A134" s="482"/>
      <c r="B134" s="18" t="s">
        <v>964</v>
      </c>
    </row>
    <row r="135" spans="1:4" ht="15.5" x14ac:dyDescent="0.35">
      <c r="A135" s="482"/>
      <c r="B135" s="18" t="s">
        <v>965</v>
      </c>
    </row>
    <row r="136" spans="1:4" ht="15.5" x14ac:dyDescent="0.35">
      <c r="A136" s="482"/>
      <c r="B136" s="18" t="s">
        <v>966</v>
      </c>
    </row>
    <row r="137" spans="1:4" ht="15.5" x14ac:dyDescent="0.35">
      <c r="A137" s="482"/>
      <c r="B137" s="18" t="s">
        <v>967</v>
      </c>
    </row>
    <row r="138" spans="1:4" ht="15.5" x14ac:dyDescent="0.35">
      <c r="A138" s="482"/>
      <c r="B138" s="18" t="s">
        <v>968</v>
      </c>
    </row>
    <row r="139" spans="1:4" ht="15.5" x14ac:dyDescent="0.35">
      <c r="A139" s="482"/>
      <c r="B139" s="18" t="s">
        <v>969</v>
      </c>
    </row>
    <row r="140" spans="1:4" ht="54.65" customHeight="1" x14ac:dyDescent="0.35">
      <c r="A140" s="482"/>
      <c r="B140" s="18" t="s">
        <v>970</v>
      </c>
    </row>
    <row r="141" spans="1:4" ht="15.5" x14ac:dyDescent="0.35">
      <c r="A141" s="482"/>
      <c r="B141" s="18" t="s">
        <v>971</v>
      </c>
    </row>
    <row r="142" spans="1:4" ht="31" x14ac:dyDescent="0.35">
      <c r="A142" s="482"/>
      <c r="B142" s="18" t="s">
        <v>972</v>
      </c>
    </row>
    <row r="143" spans="1:4" ht="15.5" x14ac:dyDescent="0.35">
      <c r="A143" s="482"/>
      <c r="B143" s="18" t="s">
        <v>472</v>
      </c>
    </row>
    <row r="144" spans="1:4" ht="31" x14ac:dyDescent="0.35">
      <c r="A144" s="482"/>
      <c r="B144" s="18" t="s">
        <v>973</v>
      </c>
    </row>
    <row r="145" spans="1:2" ht="93" x14ac:dyDescent="0.35">
      <c r="A145" s="482"/>
      <c r="B145" s="18" t="s">
        <v>974</v>
      </c>
    </row>
    <row r="146" spans="1:2" ht="15.5" x14ac:dyDescent="0.35">
      <c r="A146" s="482"/>
      <c r="B146" s="18" t="s">
        <v>975</v>
      </c>
    </row>
    <row r="147" spans="1:2" ht="31" x14ac:dyDescent="0.35">
      <c r="A147" s="482"/>
      <c r="B147" s="18" t="s">
        <v>976</v>
      </c>
    </row>
    <row r="148" spans="1:2" ht="15.5" x14ac:dyDescent="0.35">
      <c r="A148" s="483"/>
      <c r="B148" s="484" t="s">
        <v>977</v>
      </c>
    </row>
    <row r="149" spans="1:2" ht="15.5" x14ac:dyDescent="0.35">
      <c r="A149" s="485" t="s">
        <v>978</v>
      </c>
      <c r="B149" s="18" t="s">
        <v>979</v>
      </c>
    </row>
    <row r="150" spans="1:2" ht="15.5" x14ac:dyDescent="0.35">
      <c r="A150" s="486"/>
      <c r="B150" s="18" t="s">
        <v>980</v>
      </c>
    </row>
    <row r="151" spans="1:2" ht="15.5" x14ac:dyDescent="0.35">
      <c r="A151" s="486"/>
      <c r="B151" s="18" t="s">
        <v>981</v>
      </c>
    </row>
    <row r="152" spans="1:2" ht="15.5" x14ac:dyDescent="0.35">
      <c r="A152" s="486"/>
      <c r="B152" s="18" t="s">
        <v>982</v>
      </c>
    </row>
    <row r="153" spans="1:2" ht="15.5" x14ac:dyDescent="0.35">
      <c r="A153" s="486"/>
      <c r="B153" s="18" t="s">
        <v>983</v>
      </c>
    </row>
    <row r="154" spans="1:2" ht="15.5" x14ac:dyDescent="0.35">
      <c r="A154" s="486"/>
      <c r="B154" s="18" t="s">
        <v>984</v>
      </c>
    </row>
    <row r="155" spans="1:2" ht="16" thickBot="1" x14ac:dyDescent="0.4">
      <c r="A155" s="487"/>
      <c r="B155" s="488" t="s">
        <v>985</v>
      </c>
    </row>
  </sheetData>
  <mergeCells count="17">
    <mergeCell ref="A99:A104"/>
    <mergeCell ref="A105:A112"/>
    <mergeCell ref="A113:A117"/>
    <mergeCell ref="A118:A148"/>
    <mergeCell ref="A149:A155"/>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59E9-01AB-4A93-B0E4-CAAFEEA0B526}">
  <sheetPr>
    <tabColor theme="0"/>
  </sheetPr>
  <dimension ref="A1:BC153"/>
  <sheetViews>
    <sheetView showGridLines="0" zoomScaleNormal="100" zoomScalePageLayoutView="110" workbookViewId="0">
      <selection activeCell="C156" sqref="C156"/>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8.7265625" style="3"/>
  </cols>
  <sheetData>
    <row r="1" spans="1:55" ht="38.5" customHeight="1" x14ac:dyDescent="0.35">
      <c r="A1" s="200" t="s">
        <v>43</v>
      </c>
      <c r="B1" s="200"/>
      <c r="C1" s="200"/>
      <c r="D1" s="200"/>
      <c r="E1" s="200"/>
      <c r="F1" s="200"/>
      <c r="G1" s="20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201" t="s">
        <v>44</v>
      </c>
      <c r="B2" s="201"/>
      <c r="C2" s="201"/>
      <c r="D2" s="201"/>
      <c r="E2" s="201"/>
      <c r="F2" s="201"/>
      <c r="G2" s="20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201"/>
      <c r="B3" s="201"/>
      <c r="C3" s="201"/>
      <c r="D3" s="201"/>
      <c r="E3" s="201"/>
      <c r="F3" s="201"/>
      <c r="G3" s="20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202" t="s">
        <v>504</v>
      </c>
      <c r="B4" s="202"/>
      <c r="C4" s="202"/>
      <c r="D4" s="202"/>
      <c r="E4" s="202"/>
      <c r="F4" s="202"/>
      <c r="G4" s="202"/>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96" t="s">
        <v>494</v>
      </c>
      <c r="B7" s="196"/>
      <c r="C7" s="196"/>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492</v>
      </c>
      <c r="B8" s="21" t="s">
        <v>431</v>
      </c>
      <c r="C8" s="21" t="s">
        <v>493</v>
      </c>
      <c r="D8" s="3"/>
      <c r="E8" s="197" t="s">
        <v>690</v>
      </c>
      <c r="F8" s="197"/>
      <c r="G8" s="197"/>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70</v>
      </c>
      <c r="B9" s="38">
        <v>4503</v>
      </c>
      <c r="C9" s="39">
        <v>12338.219999999186</v>
      </c>
      <c r="D9" s="3"/>
      <c r="E9" s="36" t="s">
        <v>498</v>
      </c>
      <c r="F9" s="42" t="s">
        <v>431</v>
      </c>
      <c r="G9" s="52" t="s">
        <v>499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433</v>
      </c>
      <c r="B10" s="6">
        <v>195239</v>
      </c>
      <c r="C10" s="22">
        <v>187429.43999990684</v>
      </c>
      <c r="D10" s="3"/>
      <c r="E10" s="37" t="s">
        <v>500</v>
      </c>
      <c r="F10" s="43">
        <v>50041</v>
      </c>
      <c r="G10" s="35">
        <v>0.99199999999999999</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496</v>
      </c>
      <c r="B11" s="38">
        <v>9052</v>
      </c>
      <c r="C11" s="39">
        <v>1629.3600000000888</v>
      </c>
      <c r="D11" s="3"/>
      <c r="E11" s="37" t="s">
        <v>501</v>
      </c>
      <c r="F11" s="44">
        <v>399</v>
      </c>
      <c r="G11" s="40">
        <v>8.0000000000000002E-3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691</v>
      </c>
      <c r="B12" s="38">
        <v>50</v>
      </c>
      <c r="C12" s="39">
        <v>225</v>
      </c>
      <c r="D12" s="3"/>
      <c r="E12" s="5" t="s">
        <v>0</v>
      </c>
      <c r="F12" s="45">
        <v>50440</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495</v>
      </c>
      <c r="B13" s="6">
        <v>771</v>
      </c>
      <c r="C13" s="22">
        <v>0</v>
      </c>
      <c r="D13" s="61"/>
      <c r="E13" s="62" t="s">
        <v>692</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209615</v>
      </c>
      <c r="C14" s="23">
        <v>201622.01999974155</v>
      </c>
      <c r="D14" s="3"/>
      <c r="E14" s="198" t="s">
        <v>502</v>
      </c>
      <c r="F14" s="198"/>
      <c r="G14" s="198"/>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95" t="s">
        <v>774</v>
      </c>
      <c r="B15" s="195"/>
      <c r="C15" s="195"/>
      <c r="D15" s="3"/>
      <c r="E15" s="198"/>
      <c r="F15" s="198"/>
      <c r="G15" s="19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195" t="s">
        <v>506</v>
      </c>
      <c r="B16" s="195"/>
      <c r="C16" s="195"/>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196" t="s">
        <v>505</v>
      </c>
      <c r="B18" s="196"/>
      <c r="C18" s="196"/>
      <c r="D18" s="3"/>
      <c r="E18" s="197" t="s">
        <v>693</v>
      </c>
      <c r="F18" s="197"/>
      <c r="G18" s="197"/>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430</v>
      </c>
      <c r="B19" s="21" t="s">
        <v>431</v>
      </c>
      <c r="C19" s="21" t="s">
        <v>47</v>
      </c>
      <c r="D19" s="3"/>
      <c r="E19" s="36" t="s">
        <v>498</v>
      </c>
      <c r="F19" s="47" t="s">
        <v>431</v>
      </c>
      <c r="G19" s="55" t="s">
        <v>499</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432</v>
      </c>
      <c r="B20" s="6">
        <v>74205</v>
      </c>
      <c r="C20" s="65">
        <v>671.13710666397139</v>
      </c>
      <c r="D20" s="3"/>
      <c r="E20" s="37" t="s">
        <v>500</v>
      </c>
      <c r="F20" s="43">
        <v>6972</v>
      </c>
      <c r="G20" s="35">
        <v>0.94599999999999995</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459</v>
      </c>
      <c r="B21" s="6">
        <v>109</v>
      </c>
      <c r="C21" s="65">
        <v>1002.8990825688073</v>
      </c>
      <c r="D21" s="3"/>
      <c r="E21" s="37" t="s">
        <v>501</v>
      </c>
      <c r="F21" s="43">
        <v>399</v>
      </c>
      <c r="G21" s="35">
        <v>5.3999999999999999E-2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458</v>
      </c>
      <c r="B22" s="38">
        <v>135195</v>
      </c>
      <c r="C22" s="66">
        <v>449.21886164429156</v>
      </c>
      <c r="D22" s="3"/>
      <c r="E22" s="5" t="s">
        <v>0</v>
      </c>
      <c r="F22" s="45">
        <v>7371</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460</v>
      </c>
      <c r="B23">
        <v>106</v>
      </c>
      <c r="C23" s="66">
        <v>984.46226415094338</v>
      </c>
      <c r="D23" s="3"/>
      <c r="E23" s="198" t="s">
        <v>692</v>
      </c>
      <c r="F23" s="198"/>
      <c r="G23" s="198"/>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209615</v>
      </c>
      <c r="C24" s="67">
        <v>528.33786704195791</v>
      </c>
      <c r="D24" s="3"/>
      <c r="E24" s="198" t="s">
        <v>502</v>
      </c>
      <c r="F24" s="198"/>
      <c r="G24" s="198"/>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195" t="str">
        <f>A15</f>
        <v>Data from BI Inc. Participants Report, 7.1.2023</v>
      </c>
      <c r="B25" s="195"/>
      <c r="C25" s="195"/>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95" t="s">
        <v>773</v>
      </c>
      <c r="B26" s="195"/>
      <c r="C26" s="195"/>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99"/>
      <c r="B27" s="199"/>
      <c r="C27" s="199"/>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99"/>
      <c r="B28" s="199"/>
      <c r="C28" s="199"/>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199" t="s">
        <v>772</v>
      </c>
      <c r="B29" s="199"/>
      <c r="C29" s="199"/>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462</v>
      </c>
      <c r="B30" s="25" t="s">
        <v>431</v>
      </c>
      <c r="C30" s="25" t="s">
        <v>463</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0</v>
      </c>
      <c r="B31" s="27">
        <v>209615</v>
      </c>
      <c r="C31" s="28">
        <v>528.33786704195791</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434</v>
      </c>
      <c r="B32" s="33">
        <v>5169</v>
      </c>
      <c r="C32" s="34">
        <v>636.89688527761655</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70</v>
      </c>
      <c r="B33" s="30">
        <v>273</v>
      </c>
      <c r="C33" s="31">
        <v>571.17216117216117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433</v>
      </c>
      <c r="B34" s="30">
        <v>4568</v>
      </c>
      <c r="C34" s="31">
        <v>539.5766199649737</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497</v>
      </c>
      <c r="B35" s="30">
        <v>328</v>
      </c>
      <c r="C35" s="31">
        <v>2046.9634146341464</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435</v>
      </c>
      <c r="B36" s="33">
        <v>3413</v>
      </c>
      <c r="C36" s="34">
        <v>662.35013184881336</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70</v>
      </c>
      <c r="B37" s="30">
        <v>72</v>
      </c>
      <c r="C37" s="31">
        <v>403.23611111111109</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433</v>
      </c>
      <c r="B38" s="30">
        <v>3271</v>
      </c>
      <c r="C38" s="31">
        <v>646.30479975542653</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497</v>
      </c>
      <c r="B39" s="30">
        <v>1</v>
      </c>
      <c r="C39" s="31">
        <v>2646</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19</v>
      </c>
      <c r="B40" s="30">
        <v>69</v>
      </c>
      <c r="C40" s="31">
        <v>1664.623188405797</v>
      </c>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5.5" thickBot="1" x14ac:dyDescent="0.4">
      <c r="A41" s="32" t="s">
        <v>436</v>
      </c>
      <c r="B41" s="33">
        <v>7323</v>
      </c>
      <c r="C41" s="34">
        <v>420.7462788474669</v>
      </c>
      <c r="D41" s="13"/>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70</v>
      </c>
      <c r="B42" s="30">
        <v>84</v>
      </c>
      <c r="C42" s="31">
        <v>347.96428571428572</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433</v>
      </c>
      <c r="B43" s="30">
        <v>7236</v>
      </c>
      <c r="C43" s="31">
        <v>421.30527915975676</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9" t="s">
        <v>19</v>
      </c>
      <c r="B44" s="30">
        <v>3</v>
      </c>
      <c r="C44" s="31">
        <v>1110.3333333333333</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5.5" thickBot="1" x14ac:dyDescent="0.4">
      <c r="A45" s="32" t="s">
        <v>437</v>
      </c>
      <c r="B45" s="33">
        <v>612</v>
      </c>
      <c r="C45" s="34">
        <v>900.52941176470586</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70</v>
      </c>
      <c r="B46" s="30">
        <v>7</v>
      </c>
      <c r="C46" s="31">
        <v>492.57142857142856</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433</v>
      </c>
      <c r="B47" s="30">
        <v>329</v>
      </c>
      <c r="C47" s="31">
        <v>297.42553191489361</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9" t="s">
        <v>19</v>
      </c>
      <c r="B48" s="30">
        <v>276</v>
      </c>
      <c r="C48" s="31">
        <v>1629.7934782608695</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2" t="s">
        <v>438</v>
      </c>
      <c r="B49" s="33">
        <v>13682</v>
      </c>
      <c r="C49" s="34">
        <v>671.60758661014472</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70</v>
      </c>
      <c r="B50" s="30">
        <v>228</v>
      </c>
      <c r="C50" s="31">
        <v>519.30701754385962</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433</v>
      </c>
      <c r="B51" s="30">
        <v>12644</v>
      </c>
      <c r="C51" s="31">
        <v>575.89489085732362</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497</v>
      </c>
      <c r="B52" s="30">
        <v>2</v>
      </c>
      <c r="C52" s="31">
        <v>47</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9" t="s">
        <v>19</v>
      </c>
      <c r="B53" s="30">
        <v>808</v>
      </c>
      <c r="C53" s="31">
        <v>2213.8910891089108</v>
      </c>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5.5" thickBot="1" x14ac:dyDescent="0.4">
      <c r="A54" s="32" t="s">
        <v>439</v>
      </c>
      <c r="B54" s="33">
        <v>1742</v>
      </c>
      <c r="C54" s="34">
        <v>607.2904707233065</v>
      </c>
      <c r="D54" s="13"/>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70</v>
      </c>
      <c r="B55" s="30">
        <v>83</v>
      </c>
      <c r="C55" s="31">
        <v>350.57831325301203</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433</v>
      </c>
      <c r="B56" s="30">
        <v>1653</v>
      </c>
      <c r="C56" s="31">
        <v>617.10465819721719</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497</v>
      </c>
      <c r="B57" s="30">
        <v>1</v>
      </c>
      <c r="C57" s="31">
        <v>1719</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19</v>
      </c>
      <c r="B58" s="30">
        <v>5</v>
      </c>
      <c r="C58" s="31">
        <v>1401.8</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2" t="s">
        <v>440</v>
      </c>
      <c r="B59" s="33">
        <v>2865</v>
      </c>
      <c r="C59" s="34">
        <v>492.77626527050609</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70</v>
      </c>
      <c r="B60" s="30">
        <v>23</v>
      </c>
      <c r="C60" s="31">
        <v>215.43478260869566</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433</v>
      </c>
      <c r="B61" s="30">
        <v>2702</v>
      </c>
      <c r="C61" s="31">
        <v>435.11102886750552</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497</v>
      </c>
      <c r="B62" s="30">
        <v>1</v>
      </c>
      <c r="C62" s="31">
        <v>581</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691</v>
      </c>
      <c r="B63" s="30">
        <v>50</v>
      </c>
      <c r="C63" s="31">
        <v>704.46</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19</v>
      </c>
      <c r="B64" s="30">
        <v>89</v>
      </c>
      <c r="C64" s="31">
        <v>2195.2247191011238</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2" t="s">
        <v>503</v>
      </c>
      <c r="B65" s="33">
        <v>9922</v>
      </c>
      <c r="C65" s="34">
        <v>844.78149566619629</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70</v>
      </c>
      <c r="B66" s="30">
        <v>61</v>
      </c>
      <c r="C66" s="31">
        <v>608.75409836065569</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433</v>
      </c>
      <c r="B67" s="30">
        <v>9186</v>
      </c>
      <c r="C67" s="31">
        <v>732.03385586762465</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6" thickBot="1" x14ac:dyDescent="0.4">
      <c r="A68" s="29" t="s">
        <v>19</v>
      </c>
      <c r="B68" s="30">
        <v>675</v>
      </c>
      <c r="C68" s="31">
        <v>2400.4814814814813</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2" t="s">
        <v>441</v>
      </c>
      <c r="B69" s="33">
        <v>3546</v>
      </c>
      <c r="C69" s="34">
        <v>344.46164692611393</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70</v>
      </c>
      <c r="B70" s="30">
        <v>102</v>
      </c>
      <c r="C70" s="31">
        <v>196.29411764705881</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9" t="s">
        <v>433</v>
      </c>
      <c r="B71" s="30">
        <v>3193</v>
      </c>
      <c r="C71" s="31">
        <v>270.44910742248669</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7.5" customHeight="1" thickBot="1" x14ac:dyDescent="0.4">
      <c r="A72" s="29" t="s">
        <v>19</v>
      </c>
      <c r="B72" s="30">
        <v>251</v>
      </c>
      <c r="C72" s="31">
        <v>1346.1952191235059</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5.5" thickBot="1" x14ac:dyDescent="0.4">
      <c r="A73" s="32" t="s">
        <v>491</v>
      </c>
      <c r="B73" s="33">
        <v>21019</v>
      </c>
      <c r="C73" s="34">
        <v>278.48218278700222</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70</v>
      </c>
      <c r="B74" s="30">
        <v>114</v>
      </c>
      <c r="C74" s="31">
        <v>357.34210526315792</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433</v>
      </c>
      <c r="B75" s="30">
        <v>20612</v>
      </c>
      <c r="C75" s="31">
        <v>278.55875218319426</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497</v>
      </c>
      <c r="B76" s="30">
        <v>287</v>
      </c>
      <c r="C76" s="31">
        <v>236.5261324041812</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19</v>
      </c>
      <c r="B77" s="30">
        <v>6</v>
      </c>
      <c r="C77" s="31">
        <v>524</v>
      </c>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5.5" thickBot="1" x14ac:dyDescent="0.4">
      <c r="A78" s="32" t="s">
        <v>442</v>
      </c>
      <c r="B78" s="33">
        <v>3198</v>
      </c>
      <c r="C78" s="34">
        <v>363.60850531582241</v>
      </c>
      <c r="D78" s="13"/>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70</v>
      </c>
      <c r="B79" s="30">
        <v>308</v>
      </c>
      <c r="C79" s="31">
        <v>498.21428571428572</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433</v>
      </c>
      <c r="B80" s="30">
        <v>2885</v>
      </c>
      <c r="C80" s="31">
        <v>348.31334488734836</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497</v>
      </c>
      <c r="B81" s="30">
        <v>1</v>
      </c>
      <c r="C81" s="31">
        <v>179</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19</v>
      </c>
      <c r="B82" s="30">
        <v>4</v>
      </c>
      <c r="C82" s="31">
        <v>1076.75</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5.5" thickBot="1" x14ac:dyDescent="0.4">
      <c r="A83" s="32" t="s">
        <v>443</v>
      </c>
      <c r="B83" s="33">
        <v>11426</v>
      </c>
      <c r="C83" s="34">
        <v>535.72186241904433</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70</v>
      </c>
      <c r="B84" s="30">
        <v>455</v>
      </c>
      <c r="C84" s="31">
        <v>380.15824175824179</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433</v>
      </c>
      <c r="B85" s="30">
        <v>9693</v>
      </c>
      <c r="C85" s="31">
        <v>396.22005571030638</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497</v>
      </c>
      <c r="B86" s="30">
        <v>9</v>
      </c>
      <c r="C86" s="31">
        <v>224.22222222222223</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9" t="s">
        <v>19</v>
      </c>
      <c r="B87" s="30">
        <v>1269</v>
      </c>
      <c r="C87" s="31">
        <v>1659.2647754137115</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5.5" thickBot="1" x14ac:dyDescent="0.4">
      <c r="A88" s="32" t="s">
        <v>444</v>
      </c>
      <c r="B88" s="33">
        <v>17884</v>
      </c>
      <c r="C88" s="34">
        <v>414.51895549094161</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70</v>
      </c>
      <c r="B89" s="30">
        <v>419</v>
      </c>
      <c r="C89" s="31">
        <v>374.91169451073984</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433</v>
      </c>
      <c r="B90" s="30">
        <v>17442</v>
      </c>
      <c r="C90" s="31">
        <v>414.49931200550395</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497</v>
      </c>
      <c r="B91" s="30">
        <v>2</v>
      </c>
      <c r="C91" s="31">
        <v>593</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19</v>
      </c>
      <c r="B92" s="30">
        <v>21</v>
      </c>
      <c r="C92" s="31">
        <v>1204.0952380952381</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5.5" thickBot="1" x14ac:dyDescent="0.4">
      <c r="A93" s="32" t="s">
        <v>445</v>
      </c>
      <c r="B93" s="33">
        <v>4747</v>
      </c>
      <c r="C93" s="34">
        <v>588.71181799030967</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70</v>
      </c>
      <c r="B94" s="30">
        <v>89</v>
      </c>
      <c r="C94" s="31">
        <v>422.2134831460674</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433</v>
      </c>
      <c r="B95" s="30">
        <v>4596</v>
      </c>
      <c r="C95" s="31">
        <v>577.68559617058315</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497</v>
      </c>
      <c r="B96" s="30">
        <v>1</v>
      </c>
      <c r="C96" s="31">
        <v>672</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19</v>
      </c>
      <c r="B97" s="30">
        <v>61</v>
      </c>
      <c r="C97" s="31">
        <v>1661.032786885246</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5.5" thickBot="1" x14ac:dyDescent="0.4">
      <c r="A98" s="32" t="s">
        <v>446</v>
      </c>
      <c r="B98" s="33">
        <v>9388</v>
      </c>
      <c r="C98" s="34">
        <v>509.14933958244569</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70</v>
      </c>
      <c r="B99" s="30">
        <v>310</v>
      </c>
      <c r="C99" s="31">
        <v>567.59677419354841</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433</v>
      </c>
      <c r="B100" s="30">
        <v>8870</v>
      </c>
      <c r="C100" s="31">
        <v>471.834611048478</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497</v>
      </c>
      <c r="B101" s="30">
        <v>2</v>
      </c>
      <c r="C101" s="31">
        <v>392.5</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9" t="s">
        <v>19</v>
      </c>
      <c r="B102" s="30">
        <v>206</v>
      </c>
      <c r="C102" s="31">
        <v>2029.0339805825242</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5.5" thickBot="1" x14ac:dyDescent="0.4">
      <c r="A103" s="32" t="s">
        <v>447</v>
      </c>
      <c r="B103" s="33">
        <v>14589</v>
      </c>
      <c r="C103" s="34">
        <v>785.42408664061963</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70</v>
      </c>
      <c r="B104" s="30">
        <v>221</v>
      </c>
      <c r="C104" s="31">
        <v>395.04072398190044</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433</v>
      </c>
      <c r="B105" s="30">
        <v>13024</v>
      </c>
      <c r="C105" s="31">
        <v>629.32639742014737</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497</v>
      </c>
      <c r="B106" s="30">
        <v>8</v>
      </c>
      <c r="C106" s="31">
        <v>1117.75</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9" t="s">
        <v>19</v>
      </c>
      <c r="B107" s="30">
        <v>1336</v>
      </c>
      <c r="C107" s="31">
        <v>2369.7297904191619</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32" t="s">
        <v>448</v>
      </c>
      <c r="B108" s="33">
        <v>9692</v>
      </c>
      <c r="C108" s="34">
        <v>438.53951712752786</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70</v>
      </c>
      <c r="B109" s="30">
        <v>21</v>
      </c>
      <c r="C109" s="31">
        <v>389.04761904761904</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433</v>
      </c>
      <c r="B110" s="30">
        <v>9646</v>
      </c>
      <c r="C110" s="31">
        <v>435.53991291727141</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19</v>
      </c>
      <c r="B111" s="30">
        <v>25</v>
      </c>
      <c r="C111" s="31">
        <v>1637.48</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449</v>
      </c>
      <c r="B112" s="33">
        <v>7869</v>
      </c>
      <c r="C112" s="34">
        <v>189.33473122378956</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70</v>
      </c>
      <c r="B113" s="30">
        <v>116</v>
      </c>
      <c r="C113" s="31">
        <v>276.50862068965517</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433</v>
      </c>
      <c r="B114" s="30">
        <v>7678</v>
      </c>
      <c r="C114" s="31">
        <v>187.75266996613701</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497</v>
      </c>
      <c r="B115" s="30">
        <v>75</v>
      </c>
      <c r="C115" s="31">
        <v>216.46666666666667</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2" t="s">
        <v>450</v>
      </c>
      <c r="B116" s="33">
        <v>7557</v>
      </c>
      <c r="C116" s="34">
        <v>572.24665872700803</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70</v>
      </c>
      <c r="B117" s="30">
        <v>69</v>
      </c>
      <c r="C117" s="31">
        <v>675.08695652173913</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433</v>
      </c>
      <c r="B118" s="30">
        <v>7372</v>
      </c>
      <c r="C118" s="31">
        <v>549.21228974498104</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19</v>
      </c>
      <c r="B119" s="30">
        <v>116</v>
      </c>
      <c r="C119" s="31">
        <v>1974.9482758620691</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5.5" thickBot="1" x14ac:dyDescent="0.4">
      <c r="A120" s="32" t="s">
        <v>451</v>
      </c>
      <c r="B120" s="33">
        <v>13894</v>
      </c>
      <c r="C120" s="34">
        <v>227.68518785087088</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 thickBot="1" x14ac:dyDescent="0.4">
      <c r="A121" s="29" t="s">
        <v>70</v>
      </c>
      <c r="B121" s="30">
        <v>91</v>
      </c>
      <c r="C121" s="31">
        <v>173.06593406593407</v>
      </c>
      <c r="E121" s="64"/>
      <c r="F121" s="41"/>
      <c r="G121" s="51"/>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 thickBot="1" x14ac:dyDescent="0.4">
      <c r="A122" s="29" t="s">
        <v>433</v>
      </c>
      <c r="B122" s="30">
        <v>13354</v>
      </c>
      <c r="C122" s="31">
        <v>224.82761719335031</v>
      </c>
      <c r="E122" s="64"/>
      <c r="F122" s="41"/>
      <c r="G122" s="51"/>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 thickBot="1" x14ac:dyDescent="0.4">
      <c r="A123" s="29" t="s">
        <v>497</v>
      </c>
      <c r="B123" s="30">
        <v>342</v>
      </c>
      <c r="C123" s="31">
        <v>246.43859649122808</v>
      </c>
      <c r="E123" s="64"/>
      <c r="F123" s="41"/>
      <c r="G123" s="51"/>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6" thickBot="1" x14ac:dyDescent="0.4">
      <c r="A124" s="29" t="s">
        <v>19</v>
      </c>
      <c r="B124" s="30">
        <v>107</v>
      </c>
      <c r="C124" s="31">
        <v>570.8317757009346</v>
      </c>
      <c r="E124" s="64"/>
      <c r="F124" s="41"/>
      <c r="G124" s="51"/>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5.5" thickBot="1" x14ac:dyDescent="0.4">
      <c r="A125" s="32" t="s">
        <v>452</v>
      </c>
      <c r="B125" s="33">
        <v>6169</v>
      </c>
      <c r="C125" s="34">
        <v>357.65602204571246</v>
      </c>
      <c r="E125" s="64"/>
      <c r="F125" s="41"/>
      <c r="G125" s="51"/>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6" thickBot="1" x14ac:dyDescent="0.4">
      <c r="A126" s="29" t="s">
        <v>70</v>
      </c>
      <c r="B126" s="30">
        <v>155</v>
      </c>
      <c r="C126" s="31">
        <v>873.10967741935485</v>
      </c>
      <c r="E126" s="64"/>
      <c r="F126" s="41"/>
      <c r="G126" s="51"/>
      <c r="H126" s="3"/>
      <c r="I126" s="3"/>
      <c r="J126" s="3"/>
      <c r="K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ht="16" thickBot="1" x14ac:dyDescent="0.4">
      <c r="A127" s="29" t="s">
        <v>433</v>
      </c>
      <c r="B127" s="30">
        <v>5883</v>
      </c>
      <c r="C127" s="31">
        <v>308.48699643039265</v>
      </c>
      <c r="E127" s="64"/>
      <c r="F127" s="41"/>
      <c r="G127" s="51"/>
      <c r="H127" s="3"/>
      <c r="I127" s="3"/>
      <c r="J127" s="3"/>
      <c r="K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55" ht="16" thickBot="1" x14ac:dyDescent="0.4">
      <c r="A128" s="29" t="s">
        <v>497</v>
      </c>
      <c r="B128" s="30">
        <v>21</v>
      </c>
      <c r="C128" s="31">
        <v>1016.1904761904761</v>
      </c>
      <c r="E128" s="64"/>
      <c r="F128" s="41"/>
      <c r="L128"/>
    </row>
    <row r="129" spans="1:6" ht="16" thickBot="1" x14ac:dyDescent="0.4">
      <c r="A129" s="29" t="s">
        <v>19</v>
      </c>
      <c r="B129" s="30">
        <v>110</v>
      </c>
      <c r="C129" s="31">
        <v>2135.2636363636366</v>
      </c>
      <c r="E129" s="64"/>
      <c r="F129" s="41"/>
    </row>
    <row r="130" spans="1:6" ht="15.5" thickBot="1" x14ac:dyDescent="0.4">
      <c r="A130" s="32" t="s">
        <v>453</v>
      </c>
      <c r="B130" s="33">
        <v>19188</v>
      </c>
      <c r="C130" s="34">
        <v>762.54237023139467</v>
      </c>
      <c r="E130" s="64"/>
      <c r="F130" s="41"/>
    </row>
    <row r="131" spans="1:6" ht="16" thickBot="1" x14ac:dyDescent="0.4">
      <c r="A131" s="29" t="s">
        <v>70</v>
      </c>
      <c r="B131" s="30">
        <v>681</v>
      </c>
      <c r="C131" s="31">
        <v>473.21585903083701</v>
      </c>
      <c r="E131" s="64"/>
      <c r="F131" s="41"/>
    </row>
    <row r="132" spans="1:6" ht="16" thickBot="1" x14ac:dyDescent="0.4">
      <c r="A132" s="29" t="s">
        <v>433</v>
      </c>
      <c r="B132" s="30">
        <v>15919</v>
      </c>
      <c r="C132" s="31">
        <v>557.892581192286</v>
      </c>
      <c r="E132" s="64"/>
      <c r="F132" s="41"/>
    </row>
    <row r="133" spans="1:6" ht="16" thickBot="1" x14ac:dyDescent="0.4">
      <c r="A133" s="29" t="s">
        <v>497</v>
      </c>
      <c r="B133" s="30">
        <v>4</v>
      </c>
      <c r="C133" s="31">
        <v>238.25</v>
      </c>
      <c r="E133" s="64"/>
      <c r="F133" s="41"/>
    </row>
    <row r="134" spans="1:6" ht="16" thickBot="1" x14ac:dyDescent="0.4">
      <c r="A134" s="29" t="s">
        <v>19</v>
      </c>
      <c r="B134" s="30">
        <v>2584</v>
      </c>
      <c r="C134" s="31">
        <v>2100.3707430340555</v>
      </c>
      <c r="E134" s="64"/>
      <c r="F134" s="41"/>
    </row>
    <row r="135" spans="1:6" ht="15.5" thickBot="1" x14ac:dyDescent="0.4">
      <c r="A135" s="32" t="s">
        <v>454</v>
      </c>
      <c r="B135" s="33">
        <v>7036</v>
      </c>
      <c r="C135" s="34">
        <v>716.11952814098925</v>
      </c>
      <c r="E135" s="64"/>
      <c r="F135" s="41"/>
    </row>
    <row r="136" spans="1:6" ht="16" thickBot="1" x14ac:dyDescent="0.4">
      <c r="A136" s="29" t="s">
        <v>70</v>
      </c>
      <c r="B136" s="30">
        <v>119</v>
      </c>
      <c r="C136" s="31">
        <v>217.32773109243698</v>
      </c>
      <c r="E136" s="64"/>
    </row>
    <row r="137" spans="1:6" ht="16" thickBot="1" x14ac:dyDescent="0.4">
      <c r="A137" s="29" t="s">
        <v>433</v>
      </c>
      <c r="B137" s="30">
        <v>6498</v>
      </c>
      <c r="C137" s="31">
        <v>628.68205601723605</v>
      </c>
      <c r="E137" s="64"/>
    </row>
    <row r="138" spans="1:6" ht="16" thickBot="1" x14ac:dyDescent="0.4">
      <c r="A138" s="29" t="s">
        <v>497</v>
      </c>
      <c r="B138" s="30">
        <v>8</v>
      </c>
      <c r="C138" s="31">
        <v>763.875</v>
      </c>
      <c r="E138" s="64"/>
    </row>
    <row r="139" spans="1:6" ht="16" thickBot="1" x14ac:dyDescent="0.4">
      <c r="A139" s="29" t="s">
        <v>19</v>
      </c>
      <c r="B139" s="30">
        <v>411</v>
      </c>
      <c r="C139" s="31">
        <v>2242.0145985401459</v>
      </c>
      <c r="E139" s="64"/>
    </row>
    <row r="140" spans="1:6" ht="15.5" thickBot="1" x14ac:dyDescent="0.4">
      <c r="A140" s="32" t="s">
        <v>455</v>
      </c>
      <c r="B140" s="33">
        <v>3265</v>
      </c>
      <c r="C140" s="34">
        <v>961.16661562021443</v>
      </c>
      <c r="E140" s="64"/>
    </row>
    <row r="141" spans="1:6" ht="16" thickBot="1" x14ac:dyDescent="0.4">
      <c r="A141" s="29" t="s">
        <v>70</v>
      </c>
      <c r="B141" s="30">
        <v>85</v>
      </c>
      <c r="C141" s="31">
        <v>841.12941176470588</v>
      </c>
      <c r="E141" s="64"/>
    </row>
    <row r="142" spans="1:6" ht="16" thickBot="1" x14ac:dyDescent="0.4">
      <c r="A142" s="29" t="s">
        <v>433</v>
      </c>
      <c r="B142" s="30">
        <v>2904</v>
      </c>
      <c r="C142" s="31">
        <v>824.71625344352617</v>
      </c>
      <c r="E142" s="64"/>
    </row>
    <row r="143" spans="1:6" ht="16" thickBot="1" x14ac:dyDescent="0.4">
      <c r="A143" s="29" t="s">
        <v>497</v>
      </c>
      <c r="B143" s="30">
        <v>1</v>
      </c>
      <c r="C143" s="31">
        <v>371</v>
      </c>
      <c r="E143" s="64"/>
    </row>
    <row r="144" spans="1:6" ht="16" thickBot="1" x14ac:dyDescent="0.4">
      <c r="A144" s="29" t="s">
        <v>19</v>
      </c>
      <c r="B144" s="30">
        <v>275</v>
      </c>
      <c r="C144" s="31">
        <v>2441.3309090909092</v>
      </c>
      <c r="E144" s="64"/>
    </row>
    <row r="145" spans="1:12" ht="15.5" thickBot="1" x14ac:dyDescent="0.4">
      <c r="A145" s="32" t="s">
        <v>489</v>
      </c>
      <c r="B145" s="33">
        <v>4420</v>
      </c>
      <c r="C145" s="34">
        <v>559.69276018099549</v>
      </c>
      <c r="E145" s="64"/>
    </row>
    <row r="146" spans="1:12" ht="16" thickBot="1" x14ac:dyDescent="0.4">
      <c r="A146" s="29" t="s">
        <v>70</v>
      </c>
      <c r="B146" s="30">
        <v>317</v>
      </c>
      <c r="C146" s="31">
        <v>500.86750788643531</v>
      </c>
      <c r="E146" s="64"/>
    </row>
    <row r="147" spans="1:12" ht="16" thickBot="1" x14ac:dyDescent="0.4">
      <c r="A147" s="29" t="s">
        <v>433</v>
      </c>
      <c r="B147" s="30">
        <v>4081</v>
      </c>
      <c r="C147" s="31">
        <v>559.79612839990193</v>
      </c>
      <c r="E147" s="64"/>
    </row>
    <row r="148" spans="1:12" ht="16" thickBot="1" x14ac:dyDescent="0.4">
      <c r="A148" s="29" t="s">
        <v>497</v>
      </c>
      <c r="B148" s="30">
        <v>5</v>
      </c>
      <c r="C148" s="31">
        <v>959.2</v>
      </c>
      <c r="E148" s="64"/>
    </row>
    <row r="149" spans="1:12" ht="16" thickBot="1" x14ac:dyDescent="0.4">
      <c r="A149" s="29" t="s">
        <v>19</v>
      </c>
      <c r="B149" s="30">
        <v>17</v>
      </c>
      <c r="C149" s="31">
        <v>1514.2941176470588</v>
      </c>
      <c r="E149" s="64"/>
    </row>
    <row r="150" spans="1:12" x14ac:dyDescent="0.35">
      <c r="C150" s="64"/>
      <c r="D150" s="50"/>
      <c r="E150" s="57"/>
      <c r="F150"/>
      <c r="G150"/>
      <c r="J150" s="3"/>
      <c r="L150"/>
    </row>
    <row r="151" spans="1:12" x14ac:dyDescent="0.35">
      <c r="C151" s="64"/>
      <c r="D151" s="50"/>
      <c r="E151" s="57"/>
      <c r="F151"/>
      <c r="G151"/>
      <c r="J151" s="3"/>
      <c r="L151"/>
    </row>
    <row r="152" spans="1:12" x14ac:dyDescent="0.35">
      <c r="C152" s="64"/>
      <c r="D152" s="50"/>
      <c r="E152" s="57"/>
      <c r="F152"/>
      <c r="G152"/>
      <c r="J152" s="3"/>
      <c r="L152"/>
    </row>
    <row r="153" spans="1:12" x14ac:dyDescent="0.35">
      <c r="C153" s="64"/>
      <c r="D153" s="50"/>
      <c r="E153" s="57"/>
      <c r="F153"/>
      <c r="G153"/>
      <c r="J153" s="3"/>
      <c r="L153"/>
    </row>
  </sheetData>
  <mergeCells count="18">
    <mergeCell ref="A7:C7"/>
    <mergeCell ref="A15:C15"/>
    <mergeCell ref="A1:G1"/>
    <mergeCell ref="A2:G3"/>
    <mergeCell ref="A4:G4"/>
    <mergeCell ref="E8:G8"/>
    <mergeCell ref="E14:G14"/>
    <mergeCell ref="E15:G15"/>
    <mergeCell ref="A16:C16"/>
    <mergeCell ref="A18:C18"/>
    <mergeCell ref="E18:G18"/>
    <mergeCell ref="E24:G24"/>
    <mergeCell ref="A29:C29"/>
    <mergeCell ref="E23:G23"/>
    <mergeCell ref="A28:C28"/>
    <mergeCell ref="A27:C27"/>
    <mergeCell ref="A25:C25"/>
    <mergeCell ref="A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67CF-4A43-49C6-9D37-C21CEEA77019}">
  <dimension ref="A1:AX140"/>
  <sheetViews>
    <sheetView showGridLines="0" topLeftCell="A28" zoomScaleNormal="100" zoomScaleSheetLayoutView="70" zoomScalePageLayoutView="90" workbookViewId="0">
      <selection activeCell="C126" sqref="C126:L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25" customFormat="1" ht="27.75" customHeight="1" x14ac:dyDescent="0.3">
      <c r="A1" s="208" t="s">
        <v>43</v>
      </c>
      <c r="B1" s="208"/>
      <c r="C1" s="208"/>
      <c r="D1" s="208"/>
    </row>
    <row r="2" spans="1:50" s="227" customFormat="1" ht="45.75" customHeight="1" x14ac:dyDescent="0.3">
      <c r="A2" s="209" t="s">
        <v>44</v>
      </c>
      <c r="B2" s="209"/>
      <c r="C2" s="209"/>
      <c r="D2" s="209"/>
      <c r="E2" s="209"/>
      <c r="F2" s="209"/>
      <c r="G2" s="209"/>
      <c r="H2" s="209"/>
      <c r="I2" s="209"/>
      <c r="J2" s="209"/>
      <c r="K2" s="209"/>
      <c r="L2" s="209"/>
      <c r="M2" s="209"/>
      <c r="N2" s="209"/>
      <c r="O2" s="209"/>
      <c r="P2" s="209"/>
      <c r="Q2" s="226"/>
      <c r="R2" s="226"/>
      <c r="S2" s="226"/>
      <c r="T2" s="226"/>
      <c r="U2" s="226"/>
      <c r="V2" s="226"/>
    </row>
    <row r="3" spans="1:50" ht="31.5" customHeight="1" x14ac:dyDescent="0.35">
      <c r="A3" s="205" t="s">
        <v>775</v>
      </c>
      <c r="B3" s="205"/>
      <c r="C3" s="205"/>
      <c r="D3" s="205"/>
      <c r="E3" s="228"/>
      <c r="F3" s="228"/>
      <c r="G3" s="228"/>
      <c r="H3" s="228"/>
      <c r="I3" s="228"/>
      <c r="J3" s="228"/>
      <c r="K3" s="228"/>
      <c r="L3" s="228"/>
      <c r="M3" s="228"/>
      <c r="N3" s="228"/>
      <c r="O3" s="228"/>
      <c r="P3" s="228"/>
      <c r="Q3" s="228"/>
      <c r="R3" s="228"/>
      <c r="S3" s="228"/>
      <c r="T3" s="228"/>
      <c r="U3" s="228"/>
      <c r="V3" s="22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25" customFormat="1" ht="30.75" customHeight="1" x14ac:dyDescent="0.3">
      <c r="A4" s="229"/>
      <c r="B4" s="229"/>
      <c r="C4" s="229"/>
      <c r="D4" s="229"/>
      <c r="E4" s="229"/>
      <c r="F4" s="229"/>
      <c r="G4" s="229"/>
      <c r="H4" s="229"/>
      <c r="I4" s="229"/>
      <c r="J4" s="229"/>
      <c r="K4" s="229"/>
      <c r="L4" s="229"/>
      <c r="M4" s="229"/>
      <c r="N4" s="229"/>
      <c r="O4" s="229"/>
      <c r="P4" s="229"/>
      <c r="Q4" s="229"/>
      <c r="R4" s="229"/>
      <c r="S4" s="229"/>
      <c r="T4" s="229"/>
      <c r="U4" s="229"/>
      <c r="V4" s="229"/>
      <c r="W4" s="230"/>
      <c r="X4" s="230"/>
      <c r="Y4" s="230"/>
      <c r="Z4" s="230"/>
    </row>
    <row r="5" spans="1:50" s="227" customFormat="1" ht="7.5" customHeight="1" thickBot="1" x14ac:dyDescent="0.35">
      <c r="A5" s="231"/>
      <c r="B5" s="231"/>
      <c r="C5" s="231"/>
      <c r="D5" s="231"/>
      <c r="E5" s="231"/>
      <c r="F5" s="231"/>
      <c r="G5" s="231"/>
      <c r="H5" s="231"/>
      <c r="I5" s="231"/>
      <c r="J5" s="231"/>
      <c r="K5" s="231"/>
      <c r="L5" s="231"/>
      <c r="M5" s="231"/>
      <c r="N5" s="231"/>
      <c r="O5" s="231"/>
      <c r="P5" s="231"/>
      <c r="Q5" s="231"/>
      <c r="R5" s="231"/>
      <c r="S5" s="231"/>
      <c r="T5" s="231"/>
      <c r="U5" s="231"/>
      <c r="V5" s="231"/>
      <c r="W5" s="232"/>
      <c r="X5" s="232"/>
      <c r="Y5" s="232"/>
      <c r="Z5" s="232"/>
    </row>
    <row r="6" spans="1:50" s="227" customFormat="1" ht="16.5" customHeight="1" x14ac:dyDescent="0.3">
      <c r="A6" s="233"/>
      <c r="B6" s="234"/>
      <c r="C6" s="234"/>
      <c r="D6" s="234"/>
      <c r="E6" s="234"/>
      <c r="F6" s="234"/>
      <c r="G6" s="234"/>
      <c r="H6" s="234"/>
      <c r="I6" s="234"/>
      <c r="J6" s="234"/>
      <c r="K6" s="234"/>
      <c r="L6" s="234"/>
      <c r="M6" s="234"/>
      <c r="N6" s="234"/>
      <c r="O6" s="234"/>
      <c r="P6" s="234"/>
      <c r="Q6" s="234"/>
      <c r="R6" s="234"/>
      <c r="S6" s="234"/>
      <c r="T6" s="234"/>
      <c r="U6" s="234"/>
      <c r="V6" s="235"/>
      <c r="W6" s="232"/>
      <c r="X6" s="232"/>
      <c r="Y6" s="232"/>
      <c r="Z6" s="232"/>
    </row>
    <row r="7" spans="1:50" s="225" customFormat="1" ht="16.5" customHeight="1" x14ac:dyDescent="0.3">
      <c r="A7" s="236"/>
      <c r="B7" s="237"/>
      <c r="C7" s="237"/>
      <c r="D7" s="237"/>
      <c r="E7" s="237"/>
      <c r="F7" s="237"/>
      <c r="G7" s="237"/>
      <c r="H7" s="237"/>
      <c r="J7" s="238"/>
      <c r="K7" s="238"/>
      <c r="L7" s="238"/>
      <c r="N7" s="237"/>
      <c r="O7" s="237"/>
      <c r="P7" s="237"/>
      <c r="Q7" s="237"/>
      <c r="R7" s="237"/>
      <c r="S7" s="237"/>
      <c r="T7" s="237"/>
      <c r="U7" s="237"/>
      <c r="V7" s="239"/>
      <c r="W7" s="240"/>
      <c r="X7" s="240"/>
      <c r="Y7" s="240"/>
      <c r="Z7" s="240"/>
    </row>
    <row r="8" spans="1:50" s="243" customFormat="1" ht="30.65" customHeight="1" x14ac:dyDescent="0.3">
      <c r="A8" s="241" t="s">
        <v>776</v>
      </c>
      <c r="B8" s="242"/>
      <c r="C8" s="242"/>
      <c r="D8" s="242"/>
      <c r="E8" s="158"/>
      <c r="F8" s="158"/>
      <c r="G8" s="242" t="s">
        <v>777</v>
      </c>
      <c r="H8" s="242"/>
      <c r="I8" s="242"/>
      <c r="J8" s="242"/>
      <c r="K8" s="242"/>
      <c r="M8" s="242" t="s">
        <v>778</v>
      </c>
      <c r="N8" s="242"/>
      <c r="O8" s="242"/>
      <c r="P8" s="242"/>
      <c r="Q8" s="242"/>
      <c r="T8" s="244"/>
      <c r="U8" s="244"/>
      <c r="V8" s="245"/>
      <c r="W8" s="246"/>
      <c r="X8" s="246"/>
      <c r="Y8" s="246"/>
      <c r="Z8" s="246"/>
      <c r="AB8" s="247"/>
      <c r="AC8" s="247"/>
    </row>
    <row r="9" spans="1:50" s="225" customFormat="1" ht="28.4" customHeight="1" x14ac:dyDescent="0.3">
      <c r="A9" s="248" t="s">
        <v>779</v>
      </c>
      <c r="B9" s="11" t="s">
        <v>780</v>
      </c>
      <c r="C9" s="11" t="s">
        <v>781</v>
      </c>
      <c r="D9" s="11" t="s">
        <v>0</v>
      </c>
      <c r="E9" s="237"/>
      <c r="F9" s="237"/>
      <c r="G9" s="249" t="s">
        <v>782</v>
      </c>
      <c r="H9" s="250"/>
      <c r="I9" s="251" t="s">
        <v>780</v>
      </c>
      <c r="J9" s="251" t="s">
        <v>781</v>
      </c>
      <c r="K9" s="251" t="s">
        <v>0</v>
      </c>
      <c r="M9" s="252" t="s">
        <v>783</v>
      </c>
      <c r="N9" s="252"/>
      <c r="O9" s="253" t="s">
        <v>784</v>
      </c>
      <c r="P9" s="237"/>
      <c r="Q9" s="237"/>
      <c r="R9" s="237"/>
      <c r="S9" s="237"/>
      <c r="T9" s="237"/>
      <c r="U9" s="240"/>
      <c r="V9" s="254"/>
      <c r="W9" s="240"/>
      <c r="X9" s="240"/>
      <c r="Y9" s="240"/>
      <c r="Z9" s="240"/>
      <c r="AA9" s="240"/>
      <c r="AB9" s="255"/>
      <c r="AC9" s="255"/>
    </row>
    <row r="10" spans="1:50" s="225" customFormat="1" ht="16.5" customHeight="1" thickBot="1" x14ac:dyDescent="0.35">
      <c r="A10" s="256" t="s">
        <v>0</v>
      </c>
      <c r="B10" s="257">
        <v>0</v>
      </c>
      <c r="C10" s="257">
        <f>SUM(C11:C14)</f>
        <v>30003</v>
      </c>
      <c r="D10" s="257">
        <f>SUM(D11:D14)</f>
        <v>30003</v>
      </c>
      <c r="E10" s="237"/>
      <c r="F10" s="237"/>
      <c r="G10" s="258" t="s">
        <v>785</v>
      </c>
      <c r="H10" s="258"/>
      <c r="I10" s="259">
        <v>0</v>
      </c>
      <c r="J10" s="259">
        <v>30.657485578943302</v>
      </c>
      <c r="K10" s="259">
        <v>30.657485578943302</v>
      </c>
      <c r="M10" s="260" t="s">
        <v>0</v>
      </c>
      <c r="N10" s="260"/>
      <c r="O10" s="261">
        <f>SUM(O11:O12)</f>
        <v>7396</v>
      </c>
      <c r="P10" s="237"/>
      <c r="Q10" s="237"/>
      <c r="R10" s="237"/>
      <c r="S10" s="237"/>
      <c r="T10" s="237"/>
      <c r="U10" s="262"/>
      <c r="V10" s="263"/>
      <c r="W10" s="262"/>
      <c r="X10" s="240"/>
      <c r="Y10" s="240"/>
      <c r="Z10" s="240"/>
      <c r="AA10" s="240"/>
      <c r="AB10" s="255"/>
      <c r="AC10" s="255"/>
    </row>
    <row r="11" spans="1:50" s="225" customFormat="1" ht="13.4" customHeight="1" thickTop="1" x14ac:dyDescent="0.3">
      <c r="A11" s="264" t="s">
        <v>786</v>
      </c>
      <c r="B11" s="265">
        <v>0</v>
      </c>
      <c r="C11" s="265">
        <v>16637</v>
      </c>
      <c r="D11" s="266">
        <f>SUM(B11:C11)</f>
        <v>16637</v>
      </c>
      <c r="E11" s="237"/>
      <c r="F11" s="237"/>
      <c r="G11" s="267"/>
      <c r="H11" s="267"/>
      <c r="I11" s="268"/>
      <c r="J11" s="268"/>
      <c r="K11" s="268"/>
      <c r="M11" s="269" t="s">
        <v>780</v>
      </c>
      <c r="N11" s="269"/>
      <c r="O11" s="270">
        <v>0</v>
      </c>
      <c r="P11" s="237"/>
      <c r="Q11" s="237"/>
      <c r="R11" s="237"/>
      <c r="S11" s="237"/>
      <c r="T11" s="237"/>
      <c r="U11" s="262"/>
      <c r="V11" s="263"/>
      <c r="W11" s="262"/>
      <c r="X11" s="240"/>
      <c r="Y11" s="240"/>
      <c r="Z11" s="240"/>
      <c r="AA11" s="240"/>
      <c r="AB11" s="255"/>
      <c r="AC11" s="255"/>
    </row>
    <row r="12" spans="1:50" s="225" customFormat="1" ht="13.4" customHeight="1" x14ac:dyDescent="0.3">
      <c r="A12" s="271" t="s">
        <v>787</v>
      </c>
      <c r="B12" s="265">
        <v>0</v>
      </c>
      <c r="C12" s="265">
        <v>8984</v>
      </c>
      <c r="D12" s="266">
        <f>SUM(B12:C12)</f>
        <v>8984</v>
      </c>
      <c r="E12" s="237"/>
      <c r="F12" s="237"/>
      <c r="M12" s="272" t="s">
        <v>781</v>
      </c>
      <c r="N12" s="272"/>
      <c r="O12" s="273">
        <v>7396</v>
      </c>
      <c r="P12" s="237"/>
      <c r="Q12" s="237"/>
      <c r="R12" s="237"/>
      <c r="S12" s="237"/>
      <c r="T12" s="237"/>
      <c r="U12" s="262"/>
      <c r="V12" s="263"/>
      <c r="W12" s="262"/>
      <c r="X12" s="240"/>
      <c r="Y12" s="240"/>
      <c r="Z12" s="240"/>
      <c r="AA12" s="240"/>
      <c r="AB12" s="255"/>
      <c r="AC12" s="255"/>
    </row>
    <row r="13" spans="1:50" s="225" customFormat="1" ht="13.4" customHeight="1" x14ac:dyDescent="0.3">
      <c r="A13" s="271" t="s">
        <v>788</v>
      </c>
      <c r="B13" s="265">
        <v>0</v>
      </c>
      <c r="C13" s="265">
        <v>3187</v>
      </c>
      <c r="D13" s="266">
        <f>SUM(B13:C13)</f>
        <v>3187</v>
      </c>
      <c r="E13" s="237"/>
      <c r="F13" s="237"/>
      <c r="G13" s="237"/>
      <c r="H13" s="237"/>
      <c r="I13" s="237"/>
      <c r="J13" s="237"/>
      <c r="K13" s="237"/>
      <c r="R13" s="237"/>
      <c r="S13" s="237"/>
      <c r="T13" s="237"/>
      <c r="U13" s="262"/>
      <c r="V13" s="263"/>
      <c r="W13" s="262"/>
      <c r="X13" s="240"/>
      <c r="Y13" s="240"/>
      <c r="Z13" s="240"/>
      <c r="AA13" s="240"/>
      <c r="AB13" s="255"/>
      <c r="AC13" s="255"/>
    </row>
    <row r="14" spans="1:50" s="225" customFormat="1" ht="13.4" customHeight="1" x14ac:dyDescent="0.3">
      <c r="A14" s="271" t="s">
        <v>789</v>
      </c>
      <c r="B14" s="265">
        <v>0</v>
      </c>
      <c r="C14" s="265">
        <v>1195</v>
      </c>
      <c r="D14" s="266">
        <f>SUM(B14:C14)</f>
        <v>1195</v>
      </c>
      <c r="E14" s="237"/>
      <c r="F14" s="237"/>
      <c r="G14" s="237"/>
      <c r="H14" s="237"/>
      <c r="I14" s="237"/>
      <c r="J14" s="237"/>
      <c r="K14" s="237"/>
      <c r="L14" s="237"/>
      <c r="M14" s="237"/>
      <c r="N14" s="237"/>
      <c r="O14" s="237"/>
      <c r="P14" s="237"/>
      <c r="Q14" s="237"/>
      <c r="R14" s="237"/>
      <c r="S14" s="237"/>
      <c r="T14" s="237"/>
      <c r="U14" s="262"/>
      <c r="V14" s="263"/>
      <c r="W14" s="262"/>
      <c r="X14" s="240"/>
      <c r="Y14" s="240"/>
      <c r="Z14" s="240"/>
      <c r="AA14" s="240"/>
      <c r="AB14" s="255"/>
      <c r="AC14" s="255"/>
    </row>
    <row r="15" spans="1:50" s="225" customFormat="1" ht="16.5" customHeight="1" x14ac:dyDescent="0.3">
      <c r="A15" s="274"/>
      <c r="B15" s="275"/>
      <c r="C15" s="275"/>
      <c r="D15" s="275"/>
      <c r="E15" s="275"/>
      <c r="F15" s="275"/>
      <c r="G15" s="237"/>
      <c r="H15" s="237"/>
      <c r="I15" s="237"/>
      <c r="J15" s="237"/>
      <c r="K15" s="237"/>
      <c r="L15" s="237"/>
      <c r="M15" s="237"/>
      <c r="N15" s="237"/>
      <c r="O15" s="237"/>
      <c r="P15" s="237"/>
      <c r="Q15" s="237"/>
      <c r="R15" s="237"/>
      <c r="S15" s="237"/>
      <c r="T15" s="237"/>
      <c r="U15" s="237"/>
      <c r="V15" s="239"/>
      <c r="W15" s="240"/>
      <c r="X15" s="240"/>
      <c r="Y15" s="240"/>
      <c r="Z15" s="240"/>
      <c r="AA15" s="240"/>
      <c r="AB15" s="255"/>
      <c r="AC15" s="255"/>
      <c r="AK15" s="255"/>
      <c r="AL15" s="255"/>
    </row>
    <row r="16" spans="1:50" s="225" customFormat="1" ht="16.5" customHeight="1" x14ac:dyDescent="0.3">
      <c r="A16" s="276"/>
      <c r="B16" s="277"/>
      <c r="C16" s="277"/>
      <c r="D16" s="277"/>
      <c r="E16" s="277"/>
      <c r="F16" s="277"/>
      <c r="G16" s="277"/>
      <c r="H16" s="277"/>
      <c r="I16" s="277"/>
      <c r="J16" s="277"/>
      <c r="K16" s="277"/>
      <c r="L16" s="277"/>
      <c r="M16" s="277"/>
      <c r="N16" s="277"/>
      <c r="O16" s="277"/>
      <c r="P16" s="277"/>
      <c r="Q16" s="277"/>
      <c r="R16" s="277"/>
      <c r="S16" s="277"/>
      <c r="T16" s="277"/>
      <c r="U16" s="277"/>
      <c r="V16" s="278"/>
      <c r="W16" s="240"/>
      <c r="X16" s="255"/>
      <c r="Y16" s="240"/>
      <c r="Z16" s="240"/>
      <c r="AK16" s="255"/>
    </row>
    <row r="17" spans="1:38" s="225" customFormat="1" ht="16.5" customHeight="1" x14ac:dyDescent="0.3">
      <c r="A17" s="236"/>
      <c r="B17" s="237"/>
      <c r="C17" s="237"/>
      <c r="D17" s="237"/>
      <c r="E17" s="237"/>
      <c r="F17" s="237"/>
      <c r="G17" s="237"/>
      <c r="H17" s="237"/>
      <c r="I17" s="237"/>
      <c r="J17" s="237"/>
      <c r="K17" s="237"/>
      <c r="L17" s="237"/>
      <c r="M17" s="237"/>
      <c r="N17" s="237"/>
      <c r="O17" s="237"/>
      <c r="P17" s="237"/>
      <c r="Q17" s="237"/>
      <c r="R17" s="237"/>
      <c r="S17" s="237"/>
      <c r="T17" s="237"/>
      <c r="U17" s="237"/>
      <c r="V17" s="239"/>
      <c r="W17" s="240"/>
      <c r="X17" s="240"/>
      <c r="Y17" s="240"/>
      <c r="Z17" s="240"/>
      <c r="AF17" s="255"/>
      <c r="AK17" s="255"/>
    </row>
    <row r="18" spans="1:38" s="281" customFormat="1" ht="27.65" customHeight="1" x14ac:dyDescent="0.3">
      <c r="A18" s="279" t="s">
        <v>790</v>
      </c>
      <c r="B18" s="280"/>
      <c r="C18" s="280"/>
      <c r="D18" s="280"/>
      <c r="E18" s="280"/>
      <c r="F18" s="280"/>
      <c r="I18" s="282" t="s">
        <v>791</v>
      </c>
      <c r="J18" s="282"/>
      <c r="K18" s="282"/>
      <c r="L18" s="282"/>
      <c r="M18" s="282"/>
      <c r="N18" s="282"/>
      <c r="O18" s="282"/>
      <c r="P18" s="282"/>
      <c r="Q18" s="282"/>
      <c r="R18" s="282"/>
      <c r="S18" s="282"/>
      <c r="T18" s="282"/>
      <c r="U18" s="282"/>
      <c r="V18" s="283"/>
      <c r="W18" s="284"/>
      <c r="X18" s="284"/>
      <c r="Y18" s="284"/>
      <c r="AE18" s="225"/>
      <c r="AF18" s="255"/>
      <c r="AG18" s="225"/>
      <c r="AH18" s="225"/>
      <c r="AI18" s="225"/>
      <c r="AJ18" s="225"/>
      <c r="AK18" s="225"/>
      <c r="AL18" s="255"/>
    </row>
    <row r="19" spans="1:38" s="227" customFormat="1" ht="28.75" customHeight="1" x14ac:dyDescent="0.3">
      <c r="A19" s="11" t="s">
        <v>792</v>
      </c>
      <c r="B19" s="11" t="s">
        <v>74</v>
      </c>
      <c r="C19" s="11" t="s">
        <v>793</v>
      </c>
      <c r="D19" s="11" t="s">
        <v>58</v>
      </c>
      <c r="E19" s="11" t="s">
        <v>794</v>
      </c>
      <c r="F19" s="11" t="s">
        <v>0</v>
      </c>
      <c r="I19" s="11" t="s">
        <v>795</v>
      </c>
      <c r="J19" s="11" t="s">
        <v>796</v>
      </c>
      <c r="K19" s="11" t="s">
        <v>797</v>
      </c>
      <c r="L19" s="11" t="s">
        <v>798</v>
      </c>
      <c r="M19" s="11" t="s">
        <v>799</v>
      </c>
      <c r="N19" s="11" t="s">
        <v>800</v>
      </c>
      <c r="O19" s="11" t="s">
        <v>801</v>
      </c>
      <c r="P19" s="11" t="s">
        <v>802</v>
      </c>
      <c r="Q19" s="11" t="s">
        <v>803</v>
      </c>
      <c r="R19" s="11" t="s">
        <v>804</v>
      </c>
      <c r="S19" s="11" t="s">
        <v>805</v>
      </c>
      <c r="T19" s="11" t="s">
        <v>806</v>
      </c>
      <c r="U19" s="11" t="s">
        <v>807</v>
      </c>
      <c r="V19" s="11" t="s">
        <v>0</v>
      </c>
      <c r="W19" s="285"/>
      <c r="X19" s="286"/>
      <c r="Y19" s="286"/>
      <c r="Z19" s="287"/>
      <c r="AA19" s="288"/>
      <c r="AB19" s="289"/>
      <c r="AC19" s="289"/>
      <c r="AD19" s="289"/>
      <c r="AE19" s="290"/>
      <c r="AF19" s="289"/>
      <c r="AG19" s="289"/>
      <c r="AH19" s="289"/>
      <c r="AI19" s="289"/>
      <c r="AJ19" s="289"/>
      <c r="AK19" s="289"/>
    </row>
    <row r="20" spans="1:38" s="227" customFormat="1" ht="18" customHeight="1" thickBot="1" x14ac:dyDescent="0.35">
      <c r="A20" s="256" t="s">
        <v>0</v>
      </c>
      <c r="B20" s="257">
        <f>SUM(B21:B23)</f>
        <v>9682</v>
      </c>
      <c r="C20" s="291">
        <f>IF(ISERROR(B20/F20),0,B20/F20)</f>
        <v>0.32270106322701064</v>
      </c>
      <c r="D20" s="257">
        <f>SUM(D21:D23)</f>
        <v>20321</v>
      </c>
      <c r="E20" s="291">
        <f>IF(ISERROR(D20/F20),0,D20/F20)</f>
        <v>0.67729893677298936</v>
      </c>
      <c r="F20" s="257">
        <f>B20+D20</f>
        <v>30003</v>
      </c>
      <c r="I20" s="292" t="s">
        <v>0</v>
      </c>
      <c r="J20" s="293">
        <f t="shared" ref="J20:U20" si="0">SUM(J21:J22)</f>
        <v>22417</v>
      </c>
      <c r="K20" s="294">
        <f t="shared" si="0"/>
        <v>19068</v>
      </c>
      <c r="L20" s="293">
        <f t="shared" si="0"/>
        <v>17611</v>
      </c>
      <c r="M20" s="293">
        <f t="shared" si="0"/>
        <v>21999</v>
      </c>
      <c r="N20" s="293">
        <f t="shared" si="0"/>
        <v>19732</v>
      </c>
      <c r="O20" s="293">
        <f t="shared" si="0"/>
        <v>22199</v>
      </c>
      <c r="P20" s="293">
        <f t="shared" si="0"/>
        <v>18939</v>
      </c>
      <c r="Q20" s="293">
        <f t="shared" si="0"/>
        <v>30509</v>
      </c>
      <c r="R20" s="293">
        <f t="shared" si="0"/>
        <v>23930</v>
      </c>
      <c r="S20" s="293">
        <f t="shared" si="0"/>
        <v>503</v>
      </c>
      <c r="T20" s="293">
        <f t="shared" si="0"/>
        <v>0</v>
      </c>
      <c r="U20" s="293">
        <f t="shared" si="0"/>
        <v>0</v>
      </c>
      <c r="V20" s="295">
        <f>SUM(J20:U20)</f>
        <v>196907</v>
      </c>
      <c r="W20" s="285"/>
      <c r="X20" s="285"/>
      <c r="Y20" s="286"/>
      <c r="Z20" s="286"/>
      <c r="AA20" s="289"/>
      <c r="AB20" s="289"/>
      <c r="AC20" s="289"/>
      <c r="AD20" s="289"/>
      <c r="AE20" s="290"/>
      <c r="AF20" s="289"/>
      <c r="AG20" s="289"/>
    </row>
    <row r="21" spans="1:38" s="227" customFormat="1" ht="15" customHeight="1" thickTop="1" x14ac:dyDescent="0.3">
      <c r="A21" s="264" t="s">
        <v>808</v>
      </c>
      <c r="B21" s="296">
        <v>6777</v>
      </c>
      <c r="C21" s="297">
        <f>IF(ISERROR(B21/F21),0,B21/F21)</f>
        <v>0.84375</v>
      </c>
      <c r="D21" s="296">
        <v>1255</v>
      </c>
      <c r="E21" s="297">
        <f>IF(ISERROR(D21/F21),0,D21/F21)</f>
        <v>0.15625</v>
      </c>
      <c r="F21" s="298">
        <f>B21+D21</f>
        <v>8032</v>
      </c>
      <c r="I21" s="298" t="s">
        <v>58</v>
      </c>
      <c r="J21" s="299">
        <v>15863</v>
      </c>
      <c r="K21" s="299">
        <v>12596</v>
      </c>
      <c r="L21" s="299">
        <v>11633</v>
      </c>
      <c r="M21" s="299">
        <v>15497</v>
      </c>
      <c r="N21" s="299">
        <v>12734</v>
      </c>
      <c r="O21" s="299">
        <v>14169</v>
      </c>
      <c r="P21" s="299">
        <v>11861</v>
      </c>
      <c r="Q21" s="299">
        <v>22664</v>
      </c>
      <c r="R21" s="299">
        <v>16216</v>
      </c>
      <c r="S21" s="299">
        <v>420</v>
      </c>
      <c r="T21" s="299">
        <v>0</v>
      </c>
      <c r="U21" s="299">
        <v>0</v>
      </c>
      <c r="V21" s="300">
        <f>SUM(J21:U21)</f>
        <v>133653</v>
      </c>
      <c r="W21" s="285"/>
      <c r="X21" s="301"/>
      <c r="Y21" s="301"/>
      <c r="Z21" s="286"/>
      <c r="AA21" s="289"/>
      <c r="AB21" s="290"/>
      <c r="AC21" s="290"/>
      <c r="AD21" s="290"/>
      <c r="AE21" s="290"/>
      <c r="AF21" s="290"/>
      <c r="AG21" s="290"/>
      <c r="AH21" s="290"/>
      <c r="AI21" s="290"/>
      <c r="AJ21" s="290"/>
      <c r="AK21" s="290"/>
      <c r="AL21" s="290"/>
    </row>
    <row r="22" spans="1:38" s="227" customFormat="1" ht="15" customHeight="1" x14ac:dyDescent="0.3">
      <c r="A22" s="271" t="s">
        <v>809</v>
      </c>
      <c r="B22" s="302">
        <v>2408</v>
      </c>
      <c r="C22" s="303">
        <f>IF(ISERROR(B22/F22),0,B22/F22)</f>
        <v>0.79682329583057576</v>
      </c>
      <c r="D22" s="302">
        <v>614</v>
      </c>
      <c r="E22" s="303">
        <f>IF(ISERROR(D22/F22),0,D22/F22)</f>
        <v>0.20317670416942421</v>
      </c>
      <c r="F22" s="304">
        <f>B22+D22</f>
        <v>3022</v>
      </c>
      <c r="I22" s="304" t="s">
        <v>810</v>
      </c>
      <c r="J22" s="305">
        <v>6554</v>
      </c>
      <c r="K22" s="299">
        <v>6472</v>
      </c>
      <c r="L22" s="299">
        <v>5978</v>
      </c>
      <c r="M22" s="299">
        <v>6502</v>
      </c>
      <c r="N22" s="299">
        <v>6998</v>
      </c>
      <c r="O22" s="299">
        <v>8030</v>
      </c>
      <c r="P22" s="299">
        <v>7078</v>
      </c>
      <c r="Q22" s="299">
        <v>7845</v>
      </c>
      <c r="R22" s="299">
        <v>7714</v>
      </c>
      <c r="S22" s="299">
        <v>83</v>
      </c>
      <c r="T22" s="299">
        <v>0</v>
      </c>
      <c r="U22" s="299">
        <v>0</v>
      </c>
      <c r="V22" s="306">
        <f>SUM(J22:U22)</f>
        <v>63254</v>
      </c>
      <c r="W22" s="285"/>
      <c r="X22" s="301"/>
      <c r="Y22" s="301"/>
      <c r="Z22" s="301"/>
      <c r="AA22" s="290"/>
      <c r="AB22" s="290"/>
      <c r="AC22" s="290"/>
      <c r="AD22" s="290"/>
      <c r="AE22" s="290"/>
      <c r="AF22" s="290"/>
      <c r="AG22" s="290"/>
      <c r="AH22" s="290"/>
      <c r="AI22" s="290"/>
      <c r="AJ22" s="290"/>
      <c r="AK22" s="290"/>
      <c r="AL22" s="290"/>
    </row>
    <row r="23" spans="1:38" s="227" customFormat="1" ht="15" customHeight="1" x14ac:dyDescent="0.3">
      <c r="A23" s="271" t="s">
        <v>811</v>
      </c>
      <c r="B23" s="302">
        <v>497</v>
      </c>
      <c r="C23" s="303">
        <f>IF(ISERROR(B23/F23),0,B23/F23)</f>
        <v>2.6228297007757664E-2</v>
      </c>
      <c r="D23" s="302">
        <v>18452</v>
      </c>
      <c r="E23" s="303">
        <f>IF(ISERROR(D23/F23),0,D23/F23)</f>
        <v>0.97377170299224236</v>
      </c>
      <c r="F23" s="304">
        <f>B23+D23</f>
        <v>18949</v>
      </c>
      <c r="T23" s="240"/>
      <c r="U23" s="240"/>
      <c r="V23" s="254"/>
      <c r="W23" s="285"/>
      <c r="X23" s="301"/>
      <c r="Y23" s="301"/>
      <c r="Z23" s="301"/>
      <c r="AA23" s="290"/>
      <c r="AB23" s="290"/>
      <c r="AC23" s="290"/>
      <c r="AD23" s="290"/>
      <c r="AE23" s="290"/>
      <c r="AF23" s="290"/>
      <c r="AG23" s="290"/>
      <c r="AH23" s="290"/>
      <c r="AI23" s="290"/>
      <c r="AJ23" s="290"/>
      <c r="AK23" s="290"/>
      <c r="AL23" s="290"/>
    </row>
    <row r="24" spans="1:38" s="227" customFormat="1" ht="12" x14ac:dyDescent="0.3">
      <c r="A24" s="307"/>
      <c r="T24" s="240"/>
      <c r="U24" s="240"/>
      <c r="V24" s="254"/>
      <c r="W24" s="285"/>
      <c r="X24" s="285"/>
      <c r="Y24" s="301"/>
      <c r="Z24" s="301"/>
      <c r="AA24" s="290"/>
      <c r="AB24" s="290"/>
      <c r="AC24" s="290"/>
      <c r="AD24" s="290"/>
      <c r="AE24" s="290"/>
      <c r="AF24" s="290"/>
      <c r="AG24" s="290"/>
      <c r="AH24" s="290"/>
      <c r="AK24" s="290"/>
      <c r="AL24" s="290"/>
    </row>
    <row r="25" spans="1:38" s="225" customFormat="1" ht="16.5" customHeight="1" x14ac:dyDescent="0.3">
      <c r="A25" s="276"/>
      <c r="B25" s="277"/>
      <c r="C25" s="277"/>
      <c r="D25" s="277"/>
      <c r="E25" s="277"/>
      <c r="F25" s="277"/>
      <c r="G25" s="277"/>
      <c r="H25" s="277"/>
      <c r="I25" s="277"/>
      <c r="J25" s="277"/>
      <c r="K25" s="277"/>
      <c r="L25" s="277"/>
      <c r="M25" s="277"/>
      <c r="N25" s="277"/>
      <c r="O25" s="277"/>
      <c r="P25" s="277"/>
      <c r="Q25" s="277"/>
      <c r="R25" s="277"/>
      <c r="S25" s="277"/>
      <c r="T25" s="277"/>
      <c r="U25" s="277"/>
      <c r="V25" s="278"/>
      <c r="W25" s="240"/>
      <c r="X25" s="240"/>
      <c r="Y25" s="240"/>
      <c r="Z25" s="262"/>
      <c r="AA25" s="255"/>
      <c r="AB25" s="255"/>
      <c r="AC25" s="255"/>
      <c r="AD25" s="255"/>
      <c r="AE25" s="255"/>
      <c r="AF25" s="255"/>
      <c r="AG25" s="255"/>
    </row>
    <row r="26" spans="1:38" s="227" customFormat="1" ht="12" x14ac:dyDescent="0.3">
      <c r="A26" s="307"/>
      <c r="T26" s="240"/>
      <c r="U26" s="240"/>
      <c r="V26" s="254"/>
      <c r="W26" s="285"/>
      <c r="X26" s="285"/>
      <c r="Y26" s="285"/>
      <c r="Z26" s="301"/>
      <c r="AA26" s="290"/>
      <c r="AB26" s="290"/>
      <c r="AC26" s="290"/>
      <c r="AG26" s="290"/>
    </row>
    <row r="27" spans="1:38" s="225" customFormat="1" ht="21.65" customHeight="1" x14ac:dyDescent="0.3">
      <c r="A27" s="308" t="s">
        <v>812</v>
      </c>
      <c r="B27" s="309"/>
      <c r="C27" s="309"/>
      <c r="D27" s="309"/>
      <c r="E27" s="309"/>
      <c r="F27" s="310"/>
      <c r="H27" s="309" t="s">
        <v>813</v>
      </c>
      <c r="I27" s="309"/>
      <c r="J27" s="309"/>
      <c r="K27" s="309"/>
      <c r="L27" s="309"/>
      <c r="M27" s="310"/>
      <c r="N27" s="311" t="s">
        <v>814</v>
      </c>
      <c r="O27" s="311"/>
      <c r="P27" s="311"/>
      <c r="Q27" s="311"/>
      <c r="R27" s="311"/>
      <c r="S27" s="310"/>
      <c r="V27" s="312"/>
      <c r="W27" s="313"/>
      <c r="X27" s="314"/>
      <c r="Y27" s="314"/>
      <c r="Z27" s="314"/>
      <c r="AA27" s="315"/>
      <c r="AB27" s="315"/>
      <c r="AC27" s="315"/>
      <c r="AD27" s="315"/>
      <c r="AE27" s="255"/>
      <c r="AF27" s="255"/>
      <c r="AG27" s="255"/>
      <c r="AH27" s="315"/>
      <c r="AI27" s="315"/>
    </row>
    <row r="28" spans="1:38" s="227" customFormat="1" ht="37.5" customHeight="1" x14ac:dyDescent="0.3">
      <c r="A28" s="11" t="s">
        <v>815</v>
      </c>
      <c r="B28" s="11" t="s">
        <v>808</v>
      </c>
      <c r="C28" s="11" t="s">
        <v>809</v>
      </c>
      <c r="D28" s="11" t="s">
        <v>811</v>
      </c>
      <c r="E28" s="11" t="s">
        <v>0</v>
      </c>
      <c r="H28" s="252" t="s">
        <v>815</v>
      </c>
      <c r="I28" s="252"/>
      <c r="J28" s="253" t="s">
        <v>0</v>
      </c>
      <c r="K28" s="240"/>
      <c r="L28" s="240"/>
      <c r="M28" s="240"/>
      <c r="N28" s="316"/>
      <c r="O28" s="317"/>
      <c r="P28" s="318" t="s">
        <v>816</v>
      </c>
      <c r="U28" s="240"/>
      <c r="V28" s="319"/>
      <c r="W28" s="285"/>
      <c r="X28" s="285"/>
      <c r="Y28" s="285"/>
      <c r="Z28" s="290"/>
      <c r="AD28" s="290"/>
      <c r="AE28" s="290"/>
      <c r="AF28" s="290"/>
      <c r="AG28" s="290"/>
    </row>
    <row r="29" spans="1:38" s="227" customFormat="1" ht="15" customHeight="1" thickBot="1" x14ac:dyDescent="0.35">
      <c r="A29" s="256" t="s">
        <v>0</v>
      </c>
      <c r="B29" s="257">
        <f>SUM(B30:B31)</f>
        <v>45665</v>
      </c>
      <c r="C29" s="257">
        <f>SUM(C30:C31)</f>
        <v>17166</v>
      </c>
      <c r="D29" s="257">
        <f>SUM(D30:D31)</f>
        <v>134076</v>
      </c>
      <c r="E29" s="294">
        <f>SUM(B29:D29)</f>
        <v>196907</v>
      </c>
      <c r="H29" s="260" t="s">
        <v>0</v>
      </c>
      <c r="I29" s="260"/>
      <c r="J29" s="320">
        <f>SUM(J30:J31)</f>
        <v>114135</v>
      </c>
      <c r="K29" s="240"/>
      <c r="L29" s="240"/>
      <c r="M29" s="240"/>
      <c r="N29" s="321" t="s">
        <v>0</v>
      </c>
      <c r="O29" s="322"/>
      <c r="P29" s="323">
        <v>83632</v>
      </c>
      <c r="U29" s="262"/>
      <c r="V29" s="324"/>
      <c r="W29" s="285"/>
      <c r="X29" s="301"/>
      <c r="Y29" s="301"/>
      <c r="Z29" s="290"/>
      <c r="AA29" s="290"/>
      <c r="AB29" s="290"/>
      <c r="AC29" s="290"/>
      <c r="AD29" s="290"/>
      <c r="AE29" s="290"/>
      <c r="AF29" s="290"/>
      <c r="AG29" s="290"/>
      <c r="AH29" s="290"/>
      <c r="AI29" s="290"/>
      <c r="AJ29" s="290"/>
    </row>
    <row r="30" spans="1:38" s="227" customFormat="1" ht="15" customHeight="1" thickTop="1" x14ac:dyDescent="0.3">
      <c r="A30" s="264" t="s">
        <v>780</v>
      </c>
      <c r="B30" s="296">
        <v>0</v>
      </c>
      <c r="C30" s="296">
        <v>0</v>
      </c>
      <c r="D30" s="296">
        <v>0</v>
      </c>
      <c r="E30" s="298">
        <f>SUM(B30:D30)</f>
        <v>0</v>
      </c>
      <c r="F30" s="225"/>
      <c r="G30" s="225"/>
      <c r="H30" s="269" t="s">
        <v>780</v>
      </c>
      <c r="I30" s="269"/>
      <c r="J30" s="270">
        <v>0</v>
      </c>
      <c r="K30" s="240"/>
      <c r="L30" s="240"/>
      <c r="M30" s="240"/>
      <c r="N30" s="325" t="s">
        <v>817</v>
      </c>
      <c r="O30" s="326"/>
      <c r="P30" s="270">
        <v>7</v>
      </c>
      <c r="U30" s="262"/>
      <c r="V30" s="324"/>
      <c r="W30" s="285"/>
      <c r="X30" s="301"/>
      <c r="Y30" s="301"/>
      <c r="Z30" s="290"/>
      <c r="AA30" s="290"/>
      <c r="AB30" s="290"/>
      <c r="AC30" s="290"/>
      <c r="AD30" s="290"/>
      <c r="AE30" s="290"/>
      <c r="AF30" s="290"/>
      <c r="AG30" s="290"/>
      <c r="AH30" s="290"/>
      <c r="AI30" s="290"/>
      <c r="AJ30" s="290"/>
    </row>
    <row r="31" spans="1:38" s="227" customFormat="1" ht="14.5" customHeight="1" x14ac:dyDescent="0.3">
      <c r="A31" s="271" t="s">
        <v>781</v>
      </c>
      <c r="B31" s="302">
        <v>45665</v>
      </c>
      <c r="C31" s="302">
        <v>17166</v>
      </c>
      <c r="D31" s="302">
        <v>134076</v>
      </c>
      <c r="E31" s="298">
        <f>SUM(B31:D31)</f>
        <v>196907</v>
      </c>
      <c r="F31" s="225"/>
      <c r="G31" s="225"/>
      <c r="H31" s="272" t="s">
        <v>781</v>
      </c>
      <c r="I31" s="272"/>
      <c r="J31" s="273">
        <v>114135</v>
      </c>
      <c r="K31" s="240"/>
      <c r="L31" s="240"/>
      <c r="M31" s="240"/>
      <c r="N31" s="240"/>
      <c r="O31" s="240"/>
      <c r="P31" s="240"/>
      <c r="Q31" s="240"/>
      <c r="R31" s="240"/>
      <c r="U31" s="262"/>
      <c r="V31" s="324"/>
      <c r="W31" s="285"/>
      <c r="X31" s="301"/>
      <c r="Y31" s="301"/>
      <c r="Z31" s="290"/>
      <c r="AA31" s="290"/>
      <c r="AB31" s="290"/>
      <c r="AC31" s="290"/>
      <c r="AD31" s="290"/>
      <c r="AE31" s="290"/>
      <c r="AF31" s="290"/>
      <c r="AG31" s="290"/>
      <c r="AH31" s="290"/>
      <c r="AI31" s="290"/>
      <c r="AJ31" s="290"/>
    </row>
    <row r="32" spans="1:38" s="227" customFormat="1" ht="12" x14ac:dyDescent="0.3">
      <c r="A32" s="307"/>
      <c r="F32" s="225"/>
      <c r="G32" s="225"/>
      <c r="H32" s="225"/>
      <c r="K32" s="225"/>
      <c r="L32" s="240"/>
      <c r="M32" s="240"/>
      <c r="N32" s="240"/>
      <c r="O32" s="240"/>
      <c r="P32" s="240"/>
      <c r="Q32" s="240"/>
      <c r="R32" s="240"/>
      <c r="S32" s="240"/>
      <c r="T32" s="240"/>
      <c r="U32" s="262"/>
      <c r="V32" s="254"/>
      <c r="W32" s="285"/>
      <c r="X32" s="301"/>
      <c r="Y32" s="301"/>
      <c r="Z32" s="301"/>
      <c r="AA32" s="290"/>
      <c r="AB32" s="290"/>
      <c r="AC32" s="290"/>
      <c r="AD32" s="290"/>
      <c r="AE32" s="290"/>
      <c r="AF32" s="290"/>
      <c r="AG32" s="290"/>
    </row>
    <row r="33" spans="1:45" s="225" customFormat="1" ht="16.5" customHeight="1" x14ac:dyDescent="0.3">
      <c r="A33" s="276"/>
      <c r="B33" s="277"/>
      <c r="C33" s="277"/>
      <c r="D33" s="277"/>
      <c r="E33" s="277"/>
      <c r="F33" s="277"/>
      <c r="G33" s="277"/>
      <c r="H33" s="277"/>
      <c r="I33" s="277"/>
      <c r="J33" s="277"/>
      <c r="K33" s="277"/>
      <c r="L33" s="277"/>
      <c r="M33" s="277"/>
      <c r="N33" s="277"/>
      <c r="O33" s="277"/>
      <c r="P33" s="277"/>
      <c r="Q33" s="277"/>
      <c r="R33" s="277"/>
      <c r="S33" s="277"/>
      <c r="T33" s="277"/>
      <c r="U33" s="277"/>
      <c r="V33" s="278"/>
      <c r="W33" s="240"/>
      <c r="X33" s="240"/>
      <c r="Y33" s="240"/>
      <c r="Z33" s="262"/>
      <c r="AA33" s="255"/>
      <c r="AB33" s="255"/>
      <c r="AC33" s="255"/>
      <c r="AD33" s="255"/>
      <c r="AE33" s="255"/>
      <c r="AF33" s="255"/>
      <c r="AG33" s="255"/>
    </row>
    <row r="34" spans="1:45" s="227" customFormat="1" ht="12" x14ac:dyDescent="0.3">
      <c r="A34" s="307"/>
      <c r="F34" s="225"/>
      <c r="G34" s="225"/>
      <c r="H34" s="225"/>
      <c r="I34" s="290"/>
      <c r="K34" s="225"/>
      <c r="L34" s="240"/>
      <c r="M34" s="240"/>
      <c r="N34" s="240"/>
      <c r="O34" s="240"/>
      <c r="P34" s="240"/>
      <c r="Q34" s="240"/>
      <c r="R34" s="240"/>
      <c r="S34" s="240"/>
      <c r="T34" s="240"/>
      <c r="U34" s="240"/>
      <c r="V34" s="327"/>
      <c r="W34" s="285"/>
      <c r="X34" s="285"/>
      <c r="Y34" s="285"/>
      <c r="Z34" s="301"/>
      <c r="AA34" s="290"/>
      <c r="AB34" s="290"/>
      <c r="AC34" s="290"/>
      <c r="AD34" s="290"/>
      <c r="AE34" s="290"/>
    </row>
    <row r="35" spans="1:45" s="227" customFormat="1" ht="12" x14ac:dyDescent="0.3">
      <c r="A35" s="307"/>
      <c r="F35" s="225"/>
      <c r="G35" s="225"/>
      <c r="H35" s="225"/>
      <c r="I35" s="289"/>
      <c r="J35" s="289"/>
      <c r="K35" s="315"/>
      <c r="L35" s="328"/>
      <c r="M35" s="328"/>
      <c r="N35" s="328"/>
      <c r="O35" s="328"/>
      <c r="P35" s="328"/>
      <c r="Q35" s="328"/>
      <c r="R35" s="328"/>
      <c r="S35" s="328"/>
      <c r="T35" s="240"/>
      <c r="U35" s="240"/>
      <c r="V35" s="254"/>
      <c r="W35" s="285"/>
      <c r="X35" s="285"/>
      <c r="Y35" s="285"/>
      <c r="Z35" s="301"/>
      <c r="AB35" s="290"/>
      <c r="AC35" s="290"/>
      <c r="AE35" s="290"/>
    </row>
    <row r="36" spans="1:45" s="227" customFormat="1" ht="22.5" customHeight="1" x14ac:dyDescent="0.3">
      <c r="A36" s="241" t="s">
        <v>818</v>
      </c>
      <c r="B36" s="242"/>
      <c r="C36" s="242"/>
      <c r="D36" s="242"/>
      <c r="E36" s="242"/>
      <c r="F36" s="310"/>
      <c r="G36" s="225"/>
      <c r="H36" s="225"/>
      <c r="I36" s="225"/>
      <c r="J36" s="225"/>
      <c r="K36" s="225"/>
      <c r="L36" s="225"/>
      <c r="M36" s="225"/>
      <c r="N36" s="225"/>
      <c r="O36" s="225"/>
      <c r="P36" s="225"/>
      <c r="Q36" s="225"/>
      <c r="R36" s="255"/>
      <c r="S36" s="225"/>
      <c r="T36" s="225"/>
      <c r="U36" s="225"/>
      <c r="V36" s="329"/>
      <c r="W36" s="285"/>
      <c r="X36" s="285"/>
      <c r="Y36" s="285"/>
      <c r="Z36" s="301"/>
      <c r="AB36" s="290"/>
      <c r="AC36" s="290"/>
      <c r="AE36" s="290"/>
    </row>
    <row r="37" spans="1:45" s="227" customFormat="1" ht="38.5" customHeight="1" x14ac:dyDescent="0.3">
      <c r="A37" s="330" t="s">
        <v>819</v>
      </c>
      <c r="B37" s="11" t="s">
        <v>792</v>
      </c>
      <c r="C37" s="11" t="s">
        <v>796</v>
      </c>
      <c r="D37" s="11" t="s">
        <v>797</v>
      </c>
      <c r="E37" s="11" t="s">
        <v>798</v>
      </c>
      <c r="F37" s="11" t="s">
        <v>799</v>
      </c>
      <c r="G37" s="11" t="s">
        <v>800</v>
      </c>
      <c r="H37" s="11" t="s">
        <v>801</v>
      </c>
      <c r="I37" s="11" t="s">
        <v>802</v>
      </c>
      <c r="J37" s="11" t="s">
        <v>803</v>
      </c>
      <c r="K37" s="11" t="s">
        <v>804</v>
      </c>
      <c r="L37" s="11" t="s">
        <v>805</v>
      </c>
      <c r="M37" s="11" t="s">
        <v>806</v>
      </c>
      <c r="N37" s="11" t="s">
        <v>807</v>
      </c>
      <c r="O37" s="11" t="s">
        <v>0</v>
      </c>
      <c r="P37" s="225"/>
      <c r="Q37" s="225"/>
      <c r="R37" s="255"/>
      <c r="S37" s="225"/>
      <c r="T37" s="225"/>
      <c r="U37" s="225"/>
      <c r="V37" s="329"/>
      <c r="W37" s="225"/>
      <c r="X37" s="225"/>
      <c r="Y37" s="225"/>
      <c r="Z37" s="225"/>
      <c r="AA37" s="225"/>
      <c r="AB37" s="225"/>
      <c r="AC37" s="225"/>
      <c r="AD37" s="285"/>
      <c r="AE37" s="285"/>
      <c r="AI37" s="290"/>
      <c r="AJ37" s="290"/>
      <c r="AL37" s="290"/>
    </row>
    <row r="38" spans="1:45" s="227" customFormat="1" ht="15.75" customHeight="1" thickBot="1" x14ac:dyDescent="0.35">
      <c r="A38" s="331" t="s">
        <v>0</v>
      </c>
      <c r="B38" s="257"/>
      <c r="C38" s="332">
        <f t="shared" ref="C38:N38" si="1">SUM(C39,C51,C55,C59)</f>
        <v>9720</v>
      </c>
      <c r="D38" s="332">
        <f t="shared" si="1"/>
        <v>12477</v>
      </c>
      <c r="E38" s="332">
        <f t="shared" si="1"/>
        <v>20302</v>
      </c>
      <c r="F38" s="332">
        <f t="shared" si="1"/>
        <v>10901</v>
      </c>
      <c r="G38" s="332">
        <f t="shared" si="1"/>
        <v>10116</v>
      </c>
      <c r="H38" s="332">
        <f t="shared" si="1"/>
        <v>14259</v>
      </c>
      <c r="I38" s="332">
        <f t="shared" si="1"/>
        <v>12675</v>
      </c>
      <c r="J38" s="332">
        <f t="shared" si="1"/>
        <v>12440</v>
      </c>
      <c r="K38" s="332">
        <f t="shared" si="1"/>
        <v>11069</v>
      </c>
      <c r="L38" s="332">
        <f t="shared" si="1"/>
        <v>176</v>
      </c>
      <c r="M38" s="332">
        <f t="shared" si="1"/>
        <v>0</v>
      </c>
      <c r="N38" s="332">
        <f t="shared" si="1"/>
        <v>0</v>
      </c>
      <c r="O38" s="333">
        <f>SUM(C38:N38)</f>
        <v>114135</v>
      </c>
      <c r="P38" s="225"/>
      <c r="Q38" s="225"/>
      <c r="R38" s="255"/>
      <c r="S38" s="225"/>
      <c r="T38" s="225"/>
      <c r="U38" s="255"/>
      <c r="V38" s="334"/>
      <c r="W38" s="255"/>
      <c r="X38" s="255"/>
      <c r="Y38" s="255"/>
      <c r="Z38" s="255"/>
      <c r="AA38" s="255"/>
      <c r="AB38" s="255"/>
      <c r="AC38" s="255"/>
      <c r="AD38" s="301"/>
      <c r="AE38" s="301"/>
      <c r="AF38" s="290"/>
      <c r="AG38" s="290"/>
      <c r="AH38" s="290"/>
      <c r="AI38" s="290"/>
      <c r="AJ38" s="290"/>
      <c r="AL38" s="290"/>
      <c r="AP38" s="290"/>
      <c r="AQ38" s="290"/>
      <c r="AR38" s="290"/>
      <c r="AS38" s="290"/>
    </row>
    <row r="39" spans="1:45" s="227" customFormat="1" ht="15" customHeight="1" thickTop="1" x14ac:dyDescent="0.3">
      <c r="A39" s="335" t="s">
        <v>820</v>
      </c>
      <c r="B39" s="335" t="s">
        <v>0</v>
      </c>
      <c r="C39" s="336">
        <f t="shared" ref="C39:N39" si="2">SUM(C40:C42)</f>
        <v>2677</v>
      </c>
      <c r="D39" s="336">
        <f t="shared" si="2"/>
        <v>2829</v>
      </c>
      <c r="E39" s="336">
        <f t="shared" si="2"/>
        <v>1880</v>
      </c>
      <c r="F39" s="336">
        <f t="shared" si="2"/>
        <v>922</v>
      </c>
      <c r="G39" s="336">
        <f t="shared" si="2"/>
        <v>1014</v>
      </c>
      <c r="H39" s="336">
        <f t="shared" si="2"/>
        <v>1888</v>
      </c>
      <c r="I39" s="336">
        <f t="shared" si="2"/>
        <v>985</v>
      </c>
      <c r="J39" s="336">
        <f t="shared" si="2"/>
        <v>1228</v>
      </c>
      <c r="K39" s="336">
        <f t="shared" si="2"/>
        <v>917</v>
      </c>
      <c r="L39" s="336">
        <f t="shared" si="2"/>
        <v>6</v>
      </c>
      <c r="M39" s="336">
        <f t="shared" si="2"/>
        <v>0</v>
      </c>
      <c r="N39" s="336">
        <f t="shared" si="2"/>
        <v>0</v>
      </c>
      <c r="O39" s="336">
        <f>SUM(C39:N39)</f>
        <v>14346</v>
      </c>
      <c r="P39" s="337"/>
      <c r="Q39" s="337"/>
      <c r="R39" s="255"/>
      <c r="S39" s="255"/>
      <c r="T39" s="255"/>
      <c r="U39" s="255"/>
      <c r="V39" s="334"/>
      <c r="W39" s="255"/>
      <c r="X39" s="255"/>
      <c r="Y39" s="255"/>
      <c r="Z39" s="255"/>
      <c r="AA39" s="255"/>
      <c r="AB39" s="255"/>
      <c r="AC39" s="255"/>
      <c r="AD39" s="301"/>
      <c r="AE39" s="301"/>
      <c r="AF39" s="290"/>
      <c r="AG39" s="290"/>
      <c r="AH39" s="290"/>
      <c r="AI39" s="290"/>
      <c r="AS39" s="290"/>
    </row>
    <row r="40" spans="1:45" s="227" customFormat="1" ht="15" customHeight="1" x14ac:dyDescent="0.3">
      <c r="A40" s="304"/>
      <c r="B40" s="304" t="s">
        <v>808</v>
      </c>
      <c r="C40" s="338">
        <v>169</v>
      </c>
      <c r="D40" s="338">
        <v>177</v>
      </c>
      <c r="E40" s="338">
        <v>204</v>
      </c>
      <c r="F40" s="338">
        <v>148</v>
      </c>
      <c r="G40" s="338">
        <v>190</v>
      </c>
      <c r="H40" s="338">
        <v>245</v>
      </c>
      <c r="I40" s="338">
        <v>208</v>
      </c>
      <c r="J40" s="338">
        <v>234</v>
      </c>
      <c r="K40" s="338">
        <v>223</v>
      </c>
      <c r="L40" s="339">
        <v>2</v>
      </c>
      <c r="M40" s="339">
        <v>0</v>
      </c>
      <c r="N40" s="339">
        <v>0</v>
      </c>
      <c r="O40" s="340">
        <f>O44+O48</f>
        <v>1800</v>
      </c>
      <c r="P40" s="225"/>
      <c r="Q40" s="225"/>
      <c r="R40" s="255"/>
      <c r="S40" s="225"/>
      <c r="T40" s="225"/>
      <c r="U40" s="255"/>
      <c r="V40" s="334"/>
      <c r="W40" s="225"/>
      <c r="X40" s="225"/>
      <c r="Y40" s="225"/>
      <c r="Z40" s="225"/>
      <c r="AA40" s="255"/>
      <c r="AB40" s="255"/>
      <c r="AC40" s="255"/>
      <c r="AD40" s="301"/>
      <c r="AE40" s="301"/>
      <c r="AF40" s="290"/>
      <c r="AG40" s="290"/>
      <c r="AH40" s="290"/>
      <c r="AI40" s="290"/>
      <c r="AS40" s="290"/>
    </row>
    <row r="41" spans="1:45" s="227" customFormat="1" ht="15" customHeight="1" x14ac:dyDescent="0.3">
      <c r="A41" s="304"/>
      <c r="B41" s="304" t="s">
        <v>809</v>
      </c>
      <c r="C41" s="338">
        <v>223</v>
      </c>
      <c r="D41" s="338">
        <v>259</v>
      </c>
      <c r="E41" s="338">
        <v>262</v>
      </c>
      <c r="F41" s="338">
        <v>217</v>
      </c>
      <c r="G41" s="338">
        <v>225</v>
      </c>
      <c r="H41" s="338">
        <v>315</v>
      </c>
      <c r="I41" s="338">
        <v>232</v>
      </c>
      <c r="J41" s="338">
        <v>281</v>
      </c>
      <c r="K41" s="338">
        <v>260</v>
      </c>
      <c r="L41" s="339">
        <v>0</v>
      </c>
      <c r="M41" s="339">
        <v>0</v>
      </c>
      <c r="N41" s="339">
        <v>0</v>
      </c>
      <c r="O41" s="340">
        <f>O45+O49</f>
        <v>2274</v>
      </c>
      <c r="P41" s="225"/>
      <c r="Q41" s="225"/>
      <c r="R41" s="225"/>
      <c r="S41" s="255"/>
      <c r="T41" s="255"/>
      <c r="U41" s="255"/>
      <c r="V41" s="334"/>
      <c r="W41" s="225"/>
      <c r="X41" s="225"/>
      <c r="Y41" s="225"/>
      <c r="Z41" s="225"/>
      <c r="AA41" s="225"/>
      <c r="AB41" s="255"/>
      <c r="AC41" s="225"/>
      <c r="AD41" s="301"/>
      <c r="AE41" s="285"/>
      <c r="AF41" s="290"/>
      <c r="AH41" s="290"/>
      <c r="AS41" s="290"/>
    </row>
    <row r="42" spans="1:45" s="227" customFormat="1" ht="15" customHeight="1" x14ac:dyDescent="0.3">
      <c r="A42" s="304"/>
      <c r="B42" s="304" t="s">
        <v>811</v>
      </c>
      <c r="C42" s="338">
        <v>2285</v>
      </c>
      <c r="D42" s="338">
        <v>2393</v>
      </c>
      <c r="E42" s="338">
        <v>1414</v>
      </c>
      <c r="F42" s="338">
        <v>557</v>
      </c>
      <c r="G42" s="338">
        <v>599</v>
      </c>
      <c r="H42" s="338">
        <v>1328</v>
      </c>
      <c r="I42" s="338">
        <v>545</v>
      </c>
      <c r="J42" s="338">
        <v>713</v>
      </c>
      <c r="K42" s="338">
        <v>434</v>
      </c>
      <c r="L42" s="339">
        <v>4</v>
      </c>
      <c r="M42" s="339">
        <v>0</v>
      </c>
      <c r="N42" s="339">
        <v>0</v>
      </c>
      <c r="O42" s="340">
        <f>O46+O50</f>
        <v>10272</v>
      </c>
      <c r="P42" s="225"/>
      <c r="Q42" s="225"/>
      <c r="R42" s="225"/>
      <c r="S42" s="225"/>
      <c r="T42" s="225"/>
      <c r="U42" s="255"/>
      <c r="V42" s="329"/>
      <c r="W42" s="225"/>
      <c r="X42" s="225"/>
      <c r="Y42" s="225"/>
      <c r="Z42" s="225"/>
      <c r="AA42" s="225"/>
      <c r="AB42" s="255"/>
      <c r="AC42" s="225"/>
      <c r="AD42" s="285"/>
      <c r="AE42" s="285"/>
      <c r="AS42" s="290"/>
    </row>
    <row r="43" spans="1:45" s="227" customFormat="1" ht="14.5" customHeight="1" x14ac:dyDescent="0.3">
      <c r="A43" s="341" t="s">
        <v>821</v>
      </c>
      <c r="B43" s="342" t="s">
        <v>0</v>
      </c>
      <c r="C43" s="343">
        <f t="shared" ref="C43:N43" si="3">SUM(C44:C46)</f>
        <v>1582</v>
      </c>
      <c r="D43" s="343">
        <f t="shared" si="3"/>
        <v>1430</v>
      </c>
      <c r="E43" s="343">
        <f t="shared" si="3"/>
        <v>1047</v>
      </c>
      <c r="F43" s="343">
        <f t="shared" si="3"/>
        <v>481</v>
      </c>
      <c r="G43" s="343">
        <f t="shared" si="3"/>
        <v>466</v>
      </c>
      <c r="H43" s="343">
        <f t="shared" si="3"/>
        <v>1214</v>
      </c>
      <c r="I43" s="343">
        <f t="shared" si="3"/>
        <v>438</v>
      </c>
      <c r="J43" s="343">
        <f t="shared" si="3"/>
        <v>628</v>
      </c>
      <c r="K43" s="343">
        <f t="shared" si="3"/>
        <v>261</v>
      </c>
      <c r="L43" s="343">
        <f t="shared" si="3"/>
        <v>0</v>
      </c>
      <c r="M43" s="343">
        <f t="shared" si="3"/>
        <v>0</v>
      </c>
      <c r="N43" s="343">
        <f t="shared" si="3"/>
        <v>0</v>
      </c>
      <c r="O43" s="343">
        <f t="shared" ref="O43:O62" si="4">SUM(C43:N43)</f>
        <v>7547</v>
      </c>
      <c r="P43" s="337"/>
      <c r="Q43" s="225"/>
      <c r="R43" s="225"/>
      <c r="S43" s="225"/>
      <c r="T43" s="225"/>
      <c r="U43" s="225"/>
      <c r="V43" s="329"/>
      <c r="W43" s="225"/>
      <c r="X43" s="225"/>
      <c r="Y43" s="225"/>
      <c r="Z43" s="225"/>
      <c r="AA43" s="225"/>
      <c r="AB43" s="255"/>
      <c r="AC43" s="225"/>
      <c r="AD43" s="285"/>
      <c r="AE43" s="285"/>
      <c r="AF43" s="290"/>
      <c r="AG43" s="290"/>
      <c r="AH43" s="290"/>
      <c r="AQ43" s="290"/>
      <c r="AR43" s="290"/>
      <c r="AS43" s="290"/>
    </row>
    <row r="44" spans="1:45" s="227" customFormat="1" ht="14.5" customHeight="1" x14ac:dyDescent="0.3">
      <c r="A44" s="73"/>
      <c r="B44" s="304" t="s">
        <v>808</v>
      </c>
      <c r="C44" s="338">
        <v>29</v>
      </c>
      <c r="D44" s="338">
        <v>17</v>
      </c>
      <c r="E44" s="338">
        <v>40</v>
      </c>
      <c r="F44" s="338">
        <v>31</v>
      </c>
      <c r="G44" s="338">
        <v>40</v>
      </c>
      <c r="H44" s="338">
        <v>34</v>
      </c>
      <c r="I44" s="338">
        <v>34</v>
      </c>
      <c r="J44" s="338">
        <v>40</v>
      </c>
      <c r="K44" s="338">
        <v>43</v>
      </c>
      <c r="L44" s="339">
        <v>0</v>
      </c>
      <c r="M44" s="339">
        <v>0</v>
      </c>
      <c r="N44" s="339">
        <v>0</v>
      </c>
      <c r="O44" s="344">
        <f t="shared" si="4"/>
        <v>308</v>
      </c>
      <c r="P44" s="337"/>
      <c r="Q44" s="225"/>
      <c r="R44" s="225"/>
      <c r="S44" s="225"/>
      <c r="T44" s="225"/>
      <c r="U44" s="225"/>
      <c r="V44" s="329"/>
      <c r="W44" s="225"/>
      <c r="X44" s="225"/>
      <c r="Y44" s="225"/>
      <c r="Z44" s="225"/>
      <c r="AA44" s="225"/>
      <c r="AB44" s="255"/>
      <c r="AC44" s="255"/>
      <c r="AD44" s="285"/>
      <c r="AE44" s="301"/>
      <c r="AF44" s="290"/>
      <c r="AG44" s="290"/>
      <c r="AH44" s="290"/>
      <c r="AI44" s="290"/>
      <c r="AQ44" s="290"/>
      <c r="AR44" s="290"/>
      <c r="AS44" s="290"/>
    </row>
    <row r="45" spans="1:45" s="227" customFormat="1" ht="14.5" customHeight="1" x14ac:dyDescent="0.3">
      <c r="A45" s="73"/>
      <c r="B45" s="304" t="s">
        <v>809</v>
      </c>
      <c r="C45" s="338">
        <v>60</v>
      </c>
      <c r="D45" s="338">
        <v>69</v>
      </c>
      <c r="E45" s="338">
        <v>50</v>
      </c>
      <c r="F45" s="338">
        <v>47</v>
      </c>
      <c r="G45" s="338">
        <v>57</v>
      </c>
      <c r="H45" s="338">
        <v>50</v>
      </c>
      <c r="I45" s="338">
        <v>30</v>
      </c>
      <c r="J45" s="338">
        <v>52</v>
      </c>
      <c r="K45" s="338">
        <v>60</v>
      </c>
      <c r="L45" s="339">
        <v>0</v>
      </c>
      <c r="M45" s="339">
        <v>0</v>
      </c>
      <c r="N45" s="339">
        <v>0</v>
      </c>
      <c r="O45" s="344">
        <f t="shared" si="4"/>
        <v>475</v>
      </c>
      <c r="P45" s="225"/>
      <c r="Q45" s="225"/>
      <c r="R45" s="225"/>
      <c r="S45" s="225"/>
      <c r="T45" s="225"/>
      <c r="U45" s="225"/>
      <c r="V45" s="329"/>
      <c r="W45" s="225"/>
      <c r="X45" s="225"/>
      <c r="Y45" s="225"/>
      <c r="Z45" s="225"/>
      <c r="AA45" s="225"/>
      <c r="AB45" s="255"/>
      <c r="AC45" s="225"/>
      <c r="AD45" s="301"/>
      <c r="AE45" s="285"/>
      <c r="AF45" s="290"/>
      <c r="AG45" s="290"/>
      <c r="AH45" s="290"/>
      <c r="AI45" s="290"/>
      <c r="AQ45" s="290"/>
      <c r="AR45" s="290"/>
      <c r="AS45" s="290"/>
    </row>
    <row r="46" spans="1:45" s="227" customFormat="1" ht="14.5" customHeight="1" x14ac:dyDescent="0.3">
      <c r="A46" s="73"/>
      <c r="B46" s="304" t="s">
        <v>811</v>
      </c>
      <c r="C46" s="338">
        <v>1493</v>
      </c>
      <c r="D46" s="338">
        <v>1344</v>
      </c>
      <c r="E46" s="338">
        <v>957</v>
      </c>
      <c r="F46" s="338">
        <v>403</v>
      </c>
      <c r="G46" s="338">
        <v>369</v>
      </c>
      <c r="H46" s="338">
        <v>1130</v>
      </c>
      <c r="I46" s="338">
        <v>374</v>
      </c>
      <c r="J46" s="338">
        <v>536</v>
      </c>
      <c r="K46" s="338">
        <v>158</v>
      </c>
      <c r="L46" s="339">
        <v>0</v>
      </c>
      <c r="M46" s="339">
        <v>0</v>
      </c>
      <c r="N46" s="339">
        <v>0</v>
      </c>
      <c r="O46" s="344">
        <f t="shared" si="4"/>
        <v>6764</v>
      </c>
      <c r="P46" s="225"/>
      <c r="Q46" s="225"/>
      <c r="R46" s="225"/>
      <c r="S46" s="225"/>
      <c r="T46" s="225"/>
      <c r="U46" s="225"/>
      <c r="V46" s="329"/>
      <c r="W46" s="225"/>
      <c r="X46" s="225"/>
      <c r="Y46" s="225"/>
      <c r="Z46" s="225"/>
      <c r="AA46" s="225"/>
      <c r="AB46" s="255"/>
      <c r="AC46" s="225"/>
      <c r="AD46" s="301"/>
      <c r="AE46" s="285"/>
      <c r="AF46" s="290"/>
      <c r="AG46" s="290"/>
      <c r="AH46" s="290"/>
      <c r="AI46" s="290"/>
      <c r="AQ46" s="290"/>
      <c r="AR46" s="290"/>
      <c r="AS46" s="290"/>
    </row>
    <row r="47" spans="1:45" s="227" customFormat="1" ht="14.5" customHeight="1" x14ac:dyDescent="0.3">
      <c r="A47" s="341" t="s">
        <v>822</v>
      </c>
      <c r="B47" s="342" t="s">
        <v>0</v>
      </c>
      <c r="C47" s="343">
        <f t="shared" ref="C47:N47" si="5">SUM(C48:C50)</f>
        <v>1095</v>
      </c>
      <c r="D47" s="343">
        <f t="shared" si="5"/>
        <v>1399</v>
      </c>
      <c r="E47" s="343">
        <f t="shared" si="5"/>
        <v>833</v>
      </c>
      <c r="F47" s="343">
        <f t="shared" si="5"/>
        <v>441</v>
      </c>
      <c r="G47" s="343">
        <f t="shared" si="5"/>
        <v>548</v>
      </c>
      <c r="H47" s="343">
        <f t="shared" si="5"/>
        <v>674</v>
      </c>
      <c r="I47" s="343">
        <f t="shared" si="5"/>
        <v>547</v>
      </c>
      <c r="J47" s="343">
        <f t="shared" si="5"/>
        <v>600</v>
      </c>
      <c r="K47" s="343">
        <f t="shared" si="5"/>
        <v>656</v>
      </c>
      <c r="L47" s="343">
        <f t="shared" si="5"/>
        <v>6</v>
      </c>
      <c r="M47" s="343">
        <f t="shared" si="5"/>
        <v>0</v>
      </c>
      <c r="N47" s="343">
        <f t="shared" si="5"/>
        <v>0</v>
      </c>
      <c r="O47" s="343">
        <f t="shared" si="4"/>
        <v>6799</v>
      </c>
      <c r="P47" s="225"/>
      <c r="Q47" s="225"/>
      <c r="R47" s="225"/>
      <c r="S47" s="225"/>
      <c r="T47" s="225"/>
      <c r="U47" s="225"/>
      <c r="V47" s="329"/>
      <c r="W47" s="225"/>
      <c r="X47" s="225"/>
      <c r="Y47" s="225"/>
      <c r="Z47" s="225"/>
      <c r="AA47" s="225"/>
      <c r="AB47" s="255"/>
      <c r="AC47" s="225"/>
      <c r="AD47" s="301"/>
      <c r="AE47" s="285"/>
      <c r="AF47" s="290"/>
      <c r="AG47" s="290"/>
      <c r="AH47" s="290"/>
      <c r="AI47" s="290"/>
      <c r="AP47" s="290"/>
      <c r="AQ47" s="290"/>
      <c r="AR47" s="290"/>
      <c r="AS47" s="290"/>
    </row>
    <row r="48" spans="1:45" s="227" customFormat="1" ht="14.5" customHeight="1" x14ac:dyDescent="0.3">
      <c r="A48" s="73"/>
      <c r="B48" s="304" t="s">
        <v>808</v>
      </c>
      <c r="C48" s="338">
        <v>140</v>
      </c>
      <c r="D48" s="338">
        <v>160</v>
      </c>
      <c r="E48" s="338">
        <v>164</v>
      </c>
      <c r="F48" s="338">
        <v>117</v>
      </c>
      <c r="G48" s="338">
        <v>150</v>
      </c>
      <c r="H48" s="338">
        <v>211</v>
      </c>
      <c r="I48" s="338">
        <v>174</v>
      </c>
      <c r="J48" s="338">
        <v>194</v>
      </c>
      <c r="K48" s="338">
        <v>180</v>
      </c>
      <c r="L48" s="339">
        <v>2</v>
      </c>
      <c r="M48" s="339">
        <v>0</v>
      </c>
      <c r="N48" s="339">
        <v>0</v>
      </c>
      <c r="O48" s="344">
        <f t="shared" si="4"/>
        <v>1492</v>
      </c>
      <c r="P48" s="225"/>
      <c r="Q48" s="225"/>
      <c r="R48" s="225"/>
      <c r="S48" s="225"/>
      <c r="T48" s="225"/>
      <c r="U48" s="225"/>
      <c r="V48" s="334"/>
      <c r="W48" s="255"/>
      <c r="X48" s="255"/>
      <c r="Y48" s="255"/>
      <c r="Z48" s="255"/>
      <c r="AA48" s="255"/>
      <c r="AB48" s="255"/>
      <c r="AC48" s="255"/>
      <c r="AD48" s="301"/>
      <c r="AE48" s="301"/>
      <c r="AF48" s="290"/>
      <c r="AG48" s="290"/>
      <c r="AH48" s="290"/>
      <c r="AI48" s="290"/>
      <c r="AP48" s="290"/>
      <c r="AQ48" s="290"/>
      <c r="AR48" s="290"/>
      <c r="AS48" s="290"/>
    </row>
    <row r="49" spans="1:45" s="227" customFormat="1" ht="14.5" customHeight="1" x14ac:dyDescent="0.3">
      <c r="A49" s="73"/>
      <c r="B49" s="304" t="s">
        <v>809</v>
      </c>
      <c r="C49" s="338">
        <v>163</v>
      </c>
      <c r="D49" s="338">
        <v>190</v>
      </c>
      <c r="E49" s="338">
        <v>212</v>
      </c>
      <c r="F49" s="338">
        <v>170</v>
      </c>
      <c r="G49" s="338">
        <v>168</v>
      </c>
      <c r="H49" s="338">
        <v>265</v>
      </c>
      <c r="I49" s="338">
        <v>202</v>
      </c>
      <c r="J49" s="338">
        <v>229</v>
      </c>
      <c r="K49" s="338">
        <v>200</v>
      </c>
      <c r="L49" s="339">
        <v>0</v>
      </c>
      <c r="M49" s="339">
        <v>0</v>
      </c>
      <c r="N49" s="339">
        <v>0</v>
      </c>
      <c r="O49" s="344">
        <f t="shared" si="4"/>
        <v>1799</v>
      </c>
      <c r="P49" s="225"/>
      <c r="Q49" s="225"/>
      <c r="R49" s="225"/>
      <c r="S49" s="225"/>
      <c r="T49" s="225"/>
      <c r="U49" s="255"/>
      <c r="V49" s="334"/>
      <c r="W49" s="255"/>
      <c r="X49" s="255"/>
      <c r="Y49" s="255"/>
      <c r="Z49" s="255"/>
      <c r="AA49" s="255"/>
      <c r="AB49" s="255"/>
      <c r="AC49" s="255"/>
      <c r="AD49" s="301"/>
      <c r="AE49" s="301"/>
      <c r="AF49" s="290"/>
      <c r="AG49" s="290"/>
      <c r="AH49" s="290"/>
      <c r="AI49" s="290"/>
      <c r="AL49" s="290"/>
      <c r="AM49" s="290"/>
      <c r="AN49" s="290"/>
      <c r="AO49" s="290"/>
      <c r="AP49" s="290"/>
      <c r="AQ49" s="290"/>
      <c r="AR49" s="290"/>
      <c r="AS49" s="290"/>
    </row>
    <row r="50" spans="1:45" s="227" customFormat="1" ht="14.5" customHeight="1" x14ac:dyDescent="0.3">
      <c r="A50" s="73"/>
      <c r="B50" s="304" t="s">
        <v>811</v>
      </c>
      <c r="C50" s="338">
        <v>792</v>
      </c>
      <c r="D50" s="338">
        <v>1049</v>
      </c>
      <c r="E50" s="338">
        <v>457</v>
      </c>
      <c r="F50" s="338">
        <v>154</v>
      </c>
      <c r="G50" s="338">
        <v>230</v>
      </c>
      <c r="H50" s="338">
        <v>198</v>
      </c>
      <c r="I50" s="338">
        <v>171</v>
      </c>
      <c r="J50" s="338">
        <v>177</v>
      </c>
      <c r="K50" s="338">
        <v>276</v>
      </c>
      <c r="L50" s="339">
        <v>4</v>
      </c>
      <c r="M50" s="339">
        <v>0</v>
      </c>
      <c r="N50" s="339">
        <v>0</v>
      </c>
      <c r="O50" s="344">
        <f t="shared" si="4"/>
        <v>3508</v>
      </c>
      <c r="P50" s="225"/>
      <c r="Q50" s="225"/>
      <c r="R50" s="225"/>
      <c r="S50" s="225"/>
      <c r="T50" s="225"/>
      <c r="U50" s="225"/>
      <c r="V50" s="329"/>
      <c r="W50" s="225"/>
      <c r="X50" s="225"/>
      <c r="Y50" s="225"/>
      <c r="Z50" s="225"/>
      <c r="AA50" s="225"/>
      <c r="AB50" s="225"/>
      <c r="AC50" s="225"/>
      <c r="AD50" s="301"/>
      <c r="AE50" s="285"/>
      <c r="AF50" s="290"/>
      <c r="AG50" s="290"/>
      <c r="AH50" s="290"/>
      <c r="AI50" s="290"/>
      <c r="AP50" s="290"/>
      <c r="AQ50" s="290"/>
      <c r="AR50" s="290"/>
      <c r="AS50" s="290"/>
    </row>
    <row r="51" spans="1:45" s="227" customFormat="1" ht="14.5" customHeight="1" x14ac:dyDescent="0.3">
      <c r="A51" s="342" t="s">
        <v>1</v>
      </c>
      <c r="B51" s="342" t="s">
        <v>0</v>
      </c>
      <c r="C51" s="343">
        <f t="shared" ref="C51:N51" si="6">SUM(C52:C54)</f>
        <v>1865</v>
      </c>
      <c r="D51" s="343">
        <f t="shared" si="6"/>
        <v>2177</v>
      </c>
      <c r="E51" s="343">
        <f t="shared" si="6"/>
        <v>5444</v>
      </c>
      <c r="F51" s="343">
        <f t="shared" si="6"/>
        <v>3210</v>
      </c>
      <c r="G51" s="343">
        <f t="shared" si="6"/>
        <v>2808</v>
      </c>
      <c r="H51" s="343">
        <f t="shared" si="6"/>
        <v>2665</v>
      </c>
      <c r="I51" s="343">
        <f t="shared" si="6"/>
        <v>3121</v>
      </c>
      <c r="J51" s="343">
        <f t="shared" si="6"/>
        <v>4385</v>
      </c>
      <c r="K51" s="343">
        <f t="shared" si="6"/>
        <v>3187</v>
      </c>
      <c r="L51" s="343">
        <f t="shared" si="6"/>
        <v>73</v>
      </c>
      <c r="M51" s="343">
        <f t="shared" si="6"/>
        <v>0</v>
      </c>
      <c r="N51" s="343">
        <f t="shared" si="6"/>
        <v>0</v>
      </c>
      <c r="O51" s="343">
        <f t="shared" si="4"/>
        <v>28935</v>
      </c>
      <c r="P51" s="225"/>
      <c r="Q51" s="225"/>
      <c r="R51" s="225"/>
      <c r="S51" s="225"/>
      <c r="T51" s="225"/>
      <c r="U51" s="255"/>
      <c r="V51" s="334"/>
      <c r="W51" s="255"/>
      <c r="X51" s="255"/>
      <c r="Y51" s="255"/>
      <c r="Z51" s="255"/>
      <c r="AA51" s="255"/>
      <c r="AB51" s="255"/>
      <c r="AC51" s="255"/>
      <c r="AD51" s="301"/>
      <c r="AE51" s="301"/>
      <c r="AF51" s="290"/>
      <c r="AG51" s="290"/>
      <c r="AH51" s="290"/>
      <c r="AI51" s="290"/>
      <c r="AP51" s="290"/>
      <c r="AQ51" s="290"/>
      <c r="AR51" s="290"/>
      <c r="AS51" s="290"/>
    </row>
    <row r="52" spans="1:45" s="227" customFormat="1" ht="14.5" customHeight="1" x14ac:dyDescent="0.3">
      <c r="A52" s="304"/>
      <c r="B52" s="304" t="s">
        <v>808</v>
      </c>
      <c r="C52" s="338">
        <v>134</v>
      </c>
      <c r="D52" s="338">
        <v>161</v>
      </c>
      <c r="E52" s="338">
        <v>210</v>
      </c>
      <c r="F52" s="338">
        <v>141</v>
      </c>
      <c r="G52" s="338">
        <v>146</v>
      </c>
      <c r="H52" s="338">
        <v>146</v>
      </c>
      <c r="I52" s="338">
        <v>136</v>
      </c>
      <c r="J52" s="338">
        <v>187</v>
      </c>
      <c r="K52" s="338">
        <v>126</v>
      </c>
      <c r="L52" s="339">
        <v>0</v>
      </c>
      <c r="M52" s="339">
        <v>0</v>
      </c>
      <c r="N52" s="339">
        <v>0</v>
      </c>
      <c r="O52" s="344">
        <f t="shared" si="4"/>
        <v>1387</v>
      </c>
      <c r="P52" s="225"/>
      <c r="Q52" s="225"/>
      <c r="R52" s="225"/>
      <c r="S52" s="225"/>
      <c r="T52" s="225"/>
      <c r="U52" s="225"/>
      <c r="V52" s="329"/>
      <c r="W52" s="225"/>
      <c r="X52" s="255"/>
      <c r="Y52" s="255"/>
      <c r="Z52" s="255"/>
      <c r="AA52" s="255"/>
      <c r="AB52" s="255"/>
      <c r="AC52" s="255"/>
      <c r="AD52" s="301"/>
      <c r="AE52" s="301"/>
      <c r="AF52" s="290"/>
      <c r="AG52" s="290"/>
      <c r="AH52" s="290"/>
      <c r="AI52" s="290"/>
      <c r="AO52" s="290"/>
      <c r="AP52" s="290"/>
      <c r="AQ52" s="290"/>
      <c r="AR52" s="290"/>
      <c r="AS52" s="290"/>
    </row>
    <row r="53" spans="1:45" s="227" customFormat="1" ht="14.5" customHeight="1" x14ac:dyDescent="0.3">
      <c r="A53" s="304"/>
      <c r="B53" s="304" t="s">
        <v>809</v>
      </c>
      <c r="C53" s="338">
        <v>258</v>
      </c>
      <c r="D53" s="338">
        <v>302</v>
      </c>
      <c r="E53" s="338">
        <v>412</v>
      </c>
      <c r="F53" s="338">
        <v>308</v>
      </c>
      <c r="G53" s="338">
        <v>297</v>
      </c>
      <c r="H53" s="338">
        <v>344</v>
      </c>
      <c r="I53" s="338">
        <v>346</v>
      </c>
      <c r="J53" s="338">
        <v>365</v>
      </c>
      <c r="K53" s="338">
        <v>328</v>
      </c>
      <c r="L53" s="339">
        <v>1</v>
      </c>
      <c r="M53" s="339">
        <v>0</v>
      </c>
      <c r="N53" s="339">
        <v>0</v>
      </c>
      <c r="O53" s="344">
        <f t="shared" si="4"/>
        <v>2961</v>
      </c>
      <c r="P53" s="225"/>
      <c r="Q53" s="225"/>
      <c r="R53" s="225"/>
      <c r="S53" s="225"/>
      <c r="T53" s="225"/>
      <c r="U53" s="225"/>
      <c r="V53" s="329"/>
      <c r="W53" s="225"/>
      <c r="X53" s="225"/>
      <c r="Y53" s="255"/>
      <c r="Z53" s="255"/>
      <c r="AA53" s="255"/>
      <c r="AB53" s="255"/>
      <c r="AC53" s="225"/>
      <c r="AD53" s="301"/>
      <c r="AE53" s="285"/>
      <c r="AF53" s="290"/>
      <c r="AG53" s="290"/>
      <c r="AH53" s="290"/>
      <c r="AI53" s="290"/>
      <c r="AP53" s="290"/>
      <c r="AQ53" s="290"/>
      <c r="AR53" s="290"/>
      <c r="AS53" s="290"/>
    </row>
    <row r="54" spans="1:45" s="227" customFormat="1" ht="14.5" customHeight="1" x14ac:dyDescent="0.3">
      <c r="A54" s="304"/>
      <c r="B54" s="304" t="s">
        <v>811</v>
      </c>
      <c r="C54" s="338">
        <v>1473</v>
      </c>
      <c r="D54" s="338">
        <v>1714</v>
      </c>
      <c r="E54" s="338">
        <v>4822</v>
      </c>
      <c r="F54" s="338">
        <v>2761</v>
      </c>
      <c r="G54" s="338">
        <v>2365</v>
      </c>
      <c r="H54" s="338">
        <v>2175</v>
      </c>
      <c r="I54" s="338">
        <v>2639</v>
      </c>
      <c r="J54" s="338">
        <v>3833</v>
      </c>
      <c r="K54" s="338">
        <v>2733</v>
      </c>
      <c r="L54" s="339">
        <v>72</v>
      </c>
      <c r="M54" s="339">
        <v>0</v>
      </c>
      <c r="N54" s="339">
        <v>0</v>
      </c>
      <c r="O54" s="344">
        <f t="shared" si="4"/>
        <v>24587</v>
      </c>
      <c r="P54" s="225"/>
      <c r="Q54" s="225"/>
      <c r="R54" s="225"/>
      <c r="S54" s="225"/>
      <c r="T54" s="225"/>
      <c r="U54" s="225"/>
      <c r="V54" s="329"/>
      <c r="W54" s="225"/>
      <c r="X54" s="255"/>
      <c r="Y54" s="255"/>
      <c r="Z54" s="255"/>
      <c r="AA54" s="255"/>
      <c r="AB54" s="255"/>
      <c r="AC54" s="255"/>
      <c r="AD54" s="301"/>
      <c r="AE54" s="301"/>
      <c r="AF54" s="290"/>
      <c r="AG54" s="290"/>
      <c r="AH54" s="290"/>
      <c r="AI54" s="290"/>
      <c r="AP54" s="290"/>
      <c r="AQ54" s="290"/>
      <c r="AR54" s="290"/>
      <c r="AS54" s="290"/>
    </row>
    <row r="55" spans="1:45" s="227" customFormat="1" ht="14.5" customHeight="1" x14ac:dyDescent="0.3">
      <c r="A55" s="342" t="s">
        <v>2</v>
      </c>
      <c r="B55" s="342" t="s">
        <v>0</v>
      </c>
      <c r="C55" s="343">
        <f t="shared" ref="C55:N55" si="7">SUM(C56:C58)</f>
        <v>435</v>
      </c>
      <c r="D55" s="343">
        <f t="shared" si="7"/>
        <v>310</v>
      </c>
      <c r="E55" s="343">
        <f t="shared" si="7"/>
        <v>1227</v>
      </c>
      <c r="F55" s="343">
        <f t="shared" si="7"/>
        <v>784</v>
      </c>
      <c r="G55" s="343">
        <f t="shared" si="7"/>
        <v>251</v>
      </c>
      <c r="H55" s="343">
        <f t="shared" si="7"/>
        <v>326</v>
      </c>
      <c r="I55" s="343">
        <f t="shared" si="7"/>
        <v>333</v>
      </c>
      <c r="J55" s="343">
        <f t="shared" si="7"/>
        <v>301</v>
      </c>
      <c r="K55" s="343">
        <f t="shared" si="7"/>
        <v>255</v>
      </c>
      <c r="L55" s="343">
        <f t="shared" si="7"/>
        <v>5</v>
      </c>
      <c r="M55" s="343">
        <f t="shared" si="7"/>
        <v>0</v>
      </c>
      <c r="N55" s="343">
        <f t="shared" si="7"/>
        <v>0</v>
      </c>
      <c r="O55" s="343">
        <f t="shared" si="4"/>
        <v>4227</v>
      </c>
      <c r="P55" s="225"/>
      <c r="Q55" s="225"/>
      <c r="R55" s="225"/>
      <c r="S55" s="225"/>
      <c r="T55" s="225"/>
      <c r="U55" s="225"/>
      <c r="V55" s="329"/>
      <c r="W55" s="225"/>
      <c r="X55" s="225"/>
      <c r="Y55" s="255"/>
      <c r="Z55" s="255"/>
      <c r="AA55" s="225"/>
      <c r="AB55" s="255"/>
      <c r="AC55" s="225"/>
      <c r="AD55" s="285"/>
      <c r="AE55" s="285"/>
      <c r="AF55" s="290"/>
      <c r="AG55" s="290"/>
      <c r="AH55" s="290"/>
      <c r="AI55" s="290"/>
      <c r="AP55" s="290"/>
      <c r="AQ55" s="290"/>
      <c r="AR55" s="290"/>
      <c r="AS55" s="290"/>
    </row>
    <row r="56" spans="1:45" s="227" customFormat="1" ht="14.5" customHeight="1" x14ac:dyDescent="0.3">
      <c r="A56" s="304"/>
      <c r="B56" s="304" t="s">
        <v>808</v>
      </c>
      <c r="C56" s="338">
        <v>120</v>
      </c>
      <c r="D56" s="338">
        <v>137</v>
      </c>
      <c r="E56" s="338">
        <v>240</v>
      </c>
      <c r="F56" s="338">
        <v>198</v>
      </c>
      <c r="G56" s="338">
        <v>143</v>
      </c>
      <c r="H56" s="338">
        <v>185</v>
      </c>
      <c r="I56" s="338">
        <v>148</v>
      </c>
      <c r="J56" s="338">
        <v>157</v>
      </c>
      <c r="K56" s="338">
        <v>133</v>
      </c>
      <c r="L56" s="339">
        <v>0</v>
      </c>
      <c r="M56" s="339">
        <v>0</v>
      </c>
      <c r="N56" s="339">
        <v>0</v>
      </c>
      <c r="O56" s="344">
        <f t="shared" si="4"/>
        <v>1461</v>
      </c>
      <c r="P56" s="225"/>
      <c r="Q56" s="225"/>
      <c r="R56" s="225"/>
      <c r="S56" s="225"/>
      <c r="T56" s="225"/>
      <c r="U56" s="225"/>
      <c r="V56" s="329"/>
      <c r="W56" s="225"/>
      <c r="X56" s="225"/>
      <c r="Y56" s="225"/>
      <c r="Z56" s="255"/>
      <c r="AA56" s="255"/>
      <c r="AB56" s="255"/>
      <c r="AC56" s="255"/>
      <c r="AD56" s="301"/>
      <c r="AE56" s="301"/>
      <c r="AF56" s="290"/>
      <c r="AG56" s="290"/>
      <c r="AH56" s="290"/>
      <c r="AP56" s="290"/>
      <c r="AQ56" s="290"/>
      <c r="AR56" s="290"/>
      <c r="AS56" s="290"/>
    </row>
    <row r="57" spans="1:45" s="227" customFormat="1" ht="14.5" customHeight="1" x14ac:dyDescent="0.3">
      <c r="A57" s="304"/>
      <c r="B57" s="304" t="s">
        <v>809</v>
      </c>
      <c r="C57" s="338">
        <v>44</v>
      </c>
      <c r="D57" s="338">
        <v>47</v>
      </c>
      <c r="E57" s="338">
        <v>86</v>
      </c>
      <c r="F57" s="338">
        <v>51</v>
      </c>
      <c r="G57" s="338">
        <v>31</v>
      </c>
      <c r="H57" s="338">
        <v>32</v>
      </c>
      <c r="I57" s="338">
        <v>38</v>
      </c>
      <c r="J57" s="338">
        <v>37</v>
      </c>
      <c r="K57" s="338">
        <v>28</v>
      </c>
      <c r="L57" s="339">
        <v>1</v>
      </c>
      <c r="M57" s="339">
        <v>0</v>
      </c>
      <c r="N57" s="339">
        <v>0</v>
      </c>
      <c r="O57" s="344">
        <f t="shared" si="4"/>
        <v>395</v>
      </c>
      <c r="P57" s="225"/>
      <c r="Q57" s="225"/>
      <c r="R57" s="225"/>
      <c r="S57" s="225"/>
      <c r="T57" s="225"/>
      <c r="U57" s="225"/>
      <c r="V57" s="334"/>
      <c r="W57" s="255"/>
      <c r="X57" s="255"/>
      <c r="Y57" s="255"/>
      <c r="Z57" s="255"/>
      <c r="AA57" s="255"/>
      <c r="AB57" s="255"/>
      <c r="AC57" s="255"/>
      <c r="AD57" s="301"/>
      <c r="AE57" s="301"/>
      <c r="AF57" s="290"/>
      <c r="AG57" s="290"/>
      <c r="AH57" s="290"/>
      <c r="AI57" s="290"/>
      <c r="AP57" s="290"/>
      <c r="AQ57" s="290"/>
      <c r="AR57" s="290"/>
      <c r="AS57" s="290"/>
    </row>
    <row r="58" spans="1:45" s="227" customFormat="1" ht="14.5" customHeight="1" x14ac:dyDescent="0.3">
      <c r="A58" s="304"/>
      <c r="B58" s="304" t="s">
        <v>811</v>
      </c>
      <c r="C58" s="338">
        <v>271</v>
      </c>
      <c r="D58" s="338">
        <v>126</v>
      </c>
      <c r="E58" s="338">
        <v>901</v>
      </c>
      <c r="F58" s="338">
        <v>535</v>
      </c>
      <c r="G58" s="338">
        <v>77</v>
      </c>
      <c r="H58" s="338">
        <v>109</v>
      </c>
      <c r="I58" s="338">
        <v>147</v>
      </c>
      <c r="J58" s="338">
        <v>107</v>
      </c>
      <c r="K58" s="338">
        <v>94</v>
      </c>
      <c r="L58" s="339">
        <v>4</v>
      </c>
      <c r="M58" s="339">
        <v>0</v>
      </c>
      <c r="N58" s="339">
        <v>0</v>
      </c>
      <c r="O58" s="344">
        <f t="shared" si="4"/>
        <v>2371</v>
      </c>
      <c r="P58" s="225"/>
      <c r="Q58" s="225"/>
      <c r="R58" s="225"/>
      <c r="S58" s="225"/>
      <c r="T58" s="225"/>
      <c r="U58" s="225"/>
      <c r="V58" s="334"/>
      <c r="W58" s="255"/>
      <c r="X58" s="255"/>
      <c r="Y58" s="255"/>
      <c r="Z58" s="255"/>
      <c r="AA58" s="255"/>
      <c r="AB58" s="255"/>
      <c r="AC58" s="225"/>
      <c r="AD58" s="285"/>
      <c r="AE58" s="285"/>
      <c r="AF58" s="290"/>
      <c r="AG58" s="290"/>
      <c r="AI58" s="290"/>
      <c r="AP58" s="290"/>
      <c r="AQ58" s="290"/>
      <c r="AR58" s="290"/>
      <c r="AS58" s="290"/>
    </row>
    <row r="59" spans="1:45" s="227" customFormat="1" ht="14.5" customHeight="1" x14ac:dyDescent="0.3">
      <c r="A59" s="342" t="s">
        <v>823</v>
      </c>
      <c r="B59" s="342" t="s">
        <v>0</v>
      </c>
      <c r="C59" s="343">
        <f t="shared" ref="C59:N59" si="8">SUM(C60:C62)</f>
        <v>4743</v>
      </c>
      <c r="D59" s="343">
        <f t="shared" si="8"/>
        <v>7161</v>
      </c>
      <c r="E59" s="343">
        <f t="shared" si="8"/>
        <v>11751</v>
      </c>
      <c r="F59" s="343">
        <f t="shared" si="8"/>
        <v>5985</v>
      </c>
      <c r="G59" s="343">
        <f t="shared" si="8"/>
        <v>6043</v>
      </c>
      <c r="H59" s="343">
        <f t="shared" si="8"/>
        <v>9380</v>
      </c>
      <c r="I59" s="343">
        <f t="shared" si="8"/>
        <v>8236</v>
      </c>
      <c r="J59" s="343">
        <f t="shared" si="8"/>
        <v>6526</v>
      </c>
      <c r="K59" s="343">
        <f t="shared" si="8"/>
        <v>6710</v>
      </c>
      <c r="L59" s="343">
        <f t="shared" si="8"/>
        <v>92</v>
      </c>
      <c r="M59" s="343">
        <f t="shared" si="8"/>
        <v>0</v>
      </c>
      <c r="N59" s="343">
        <f t="shared" si="8"/>
        <v>0</v>
      </c>
      <c r="O59" s="343">
        <f t="shared" si="4"/>
        <v>66627</v>
      </c>
      <c r="P59" s="225"/>
      <c r="Q59" s="225"/>
      <c r="R59" s="225"/>
      <c r="S59" s="225"/>
      <c r="T59" s="225"/>
      <c r="U59" s="225"/>
      <c r="V59" s="329"/>
      <c r="W59" s="225"/>
      <c r="X59" s="225"/>
      <c r="Y59" s="255"/>
      <c r="Z59" s="255"/>
      <c r="AA59" s="255"/>
      <c r="AB59" s="255"/>
      <c r="AC59" s="255"/>
      <c r="AD59" s="301"/>
      <c r="AE59" s="301"/>
      <c r="AF59" s="290"/>
      <c r="AG59" s="290"/>
      <c r="AH59" s="290"/>
      <c r="AI59" s="290"/>
      <c r="AP59" s="290"/>
      <c r="AQ59" s="290"/>
      <c r="AR59" s="290"/>
      <c r="AS59" s="290"/>
    </row>
    <row r="60" spans="1:45" s="227" customFormat="1" ht="14.5" customHeight="1" x14ac:dyDescent="0.3">
      <c r="A60" s="304"/>
      <c r="B60" s="304" t="s">
        <v>808</v>
      </c>
      <c r="C60" s="338">
        <v>29</v>
      </c>
      <c r="D60" s="338">
        <v>39</v>
      </c>
      <c r="E60" s="338">
        <v>67</v>
      </c>
      <c r="F60" s="338">
        <v>33</v>
      </c>
      <c r="G60" s="338">
        <v>29</v>
      </c>
      <c r="H60" s="338">
        <v>48</v>
      </c>
      <c r="I60" s="338">
        <v>50</v>
      </c>
      <c r="J60" s="338">
        <v>43</v>
      </c>
      <c r="K60" s="338">
        <v>49</v>
      </c>
      <c r="L60" s="339">
        <v>0</v>
      </c>
      <c r="M60" s="339">
        <v>0</v>
      </c>
      <c r="N60" s="339">
        <v>0</v>
      </c>
      <c r="O60" s="344">
        <f t="shared" si="4"/>
        <v>387</v>
      </c>
      <c r="P60" s="225"/>
      <c r="Q60" s="225"/>
      <c r="R60" s="225"/>
      <c r="S60" s="225"/>
      <c r="T60" s="225"/>
      <c r="U60" s="225"/>
      <c r="V60" s="329"/>
      <c r="W60" s="225"/>
      <c r="X60" s="225"/>
      <c r="Y60" s="255"/>
      <c r="Z60" s="255"/>
      <c r="AA60" s="255"/>
      <c r="AB60" s="255"/>
      <c r="AC60" s="255"/>
      <c r="AD60" s="301"/>
      <c r="AE60" s="301"/>
      <c r="AF60" s="290"/>
      <c r="AG60" s="290"/>
      <c r="AH60" s="290"/>
      <c r="AP60" s="290"/>
      <c r="AQ60" s="290"/>
      <c r="AR60" s="290"/>
      <c r="AS60" s="290"/>
    </row>
    <row r="61" spans="1:45" s="227" customFormat="1" ht="14.5" customHeight="1" x14ac:dyDescent="0.3">
      <c r="A61" s="304"/>
      <c r="B61" s="304" t="s">
        <v>809</v>
      </c>
      <c r="C61" s="338">
        <v>48</v>
      </c>
      <c r="D61" s="338">
        <v>59</v>
      </c>
      <c r="E61" s="338">
        <v>147</v>
      </c>
      <c r="F61" s="338">
        <v>43</v>
      </c>
      <c r="G61" s="338">
        <v>66</v>
      </c>
      <c r="H61" s="338">
        <v>94</v>
      </c>
      <c r="I61" s="338">
        <v>43</v>
      </c>
      <c r="J61" s="338">
        <v>36</v>
      </c>
      <c r="K61" s="338">
        <v>46</v>
      </c>
      <c r="L61" s="339">
        <v>0</v>
      </c>
      <c r="M61" s="339">
        <v>0</v>
      </c>
      <c r="N61" s="339">
        <v>0</v>
      </c>
      <c r="O61" s="344">
        <f t="shared" si="4"/>
        <v>582</v>
      </c>
      <c r="P61" s="225"/>
      <c r="Q61" s="225"/>
      <c r="R61" s="225"/>
      <c r="S61" s="225"/>
      <c r="T61" s="225"/>
      <c r="U61" s="225"/>
      <c r="V61" s="329"/>
      <c r="W61" s="225"/>
      <c r="X61" s="225"/>
      <c r="Y61" s="255"/>
      <c r="Z61" s="255"/>
      <c r="AA61" s="255"/>
      <c r="AB61" s="255"/>
      <c r="AC61" s="255"/>
      <c r="AD61" s="301"/>
      <c r="AE61" s="301"/>
      <c r="AF61" s="290"/>
      <c r="AG61" s="290"/>
      <c r="AH61" s="290"/>
      <c r="AK61" s="290"/>
      <c r="AL61" s="290"/>
      <c r="AM61" s="290"/>
      <c r="AN61" s="290"/>
      <c r="AO61" s="290"/>
      <c r="AP61" s="290"/>
      <c r="AQ61" s="290"/>
      <c r="AR61" s="290"/>
      <c r="AS61" s="290"/>
    </row>
    <row r="62" spans="1:45" s="227" customFormat="1" ht="14.5" customHeight="1" x14ac:dyDescent="0.3">
      <c r="A62" s="304"/>
      <c r="B62" s="304" t="s">
        <v>811</v>
      </c>
      <c r="C62" s="338">
        <v>4666</v>
      </c>
      <c r="D62" s="338">
        <v>7063</v>
      </c>
      <c r="E62" s="338">
        <v>11537</v>
      </c>
      <c r="F62" s="338">
        <v>5909</v>
      </c>
      <c r="G62" s="338">
        <v>5948</v>
      </c>
      <c r="H62" s="338">
        <v>9238</v>
      </c>
      <c r="I62" s="338">
        <v>8143</v>
      </c>
      <c r="J62" s="338">
        <v>6447</v>
      </c>
      <c r="K62" s="338">
        <v>6615</v>
      </c>
      <c r="L62" s="339">
        <v>92</v>
      </c>
      <c r="M62" s="339">
        <v>0</v>
      </c>
      <c r="N62" s="339">
        <v>0</v>
      </c>
      <c r="O62" s="344">
        <f t="shared" si="4"/>
        <v>65658</v>
      </c>
      <c r="P62" s="225"/>
      <c r="Q62" s="225"/>
      <c r="R62" s="225"/>
      <c r="S62" s="225"/>
      <c r="T62" s="225"/>
      <c r="U62" s="225"/>
      <c r="V62" s="329"/>
      <c r="W62" s="225"/>
      <c r="X62" s="225"/>
      <c r="Y62" s="255"/>
      <c r="Z62" s="255"/>
      <c r="AA62" s="255"/>
      <c r="AB62" s="255"/>
      <c r="AC62" s="255"/>
      <c r="AD62" s="301"/>
      <c r="AE62" s="301"/>
      <c r="AF62" s="290"/>
      <c r="AG62" s="290"/>
      <c r="AI62" s="290"/>
      <c r="AP62" s="290"/>
      <c r="AQ62" s="290"/>
      <c r="AR62" s="290"/>
      <c r="AS62" s="290"/>
    </row>
    <row r="63" spans="1:45" s="227" customFormat="1" ht="12" x14ac:dyDescent="0.3">
      <c r="A63" s="307"/>
      <c r="E63" s="225"/>
      <c r="F63" s="225"/>
      <c r="G63" s="225"/>
      <c r="Q63" s="225"/>
      <c r="R63" s="240"/>
      <c r="S63" s="240"/>
      <c r="T63" s="262"/>
      <c r="U63" s="262"/>
      <c r="V63" s="345"/>
      <c r="W63" s="240"/>
      <c r="X63" s="262"/>
      <c r="Y63" s="262"/>
      <c r="Z63" s="240"/>
      <c r="AA63" s="240"/>
      <c r="AB63" s="240"/>
      <c r="AC63" s="285"/>
      <c r="AD63" s="285"/>
      <c r="AE63" s="285"/>
      <c r="AF63" s="285"/>
      <c r="AQ63" s="290"/>
      <c r="AS63" s="290"/>
    </row>
    <row r="64" spans="1:45" s="225" customFormat="1" ht="18" customHeight="1" x14ac:dyDescent="0.3">
      <c r="A64" s="346"/>
      <c r="B64" s="347"/>
      <c r="C64" s="347"/>
      <c r="D64" s="347"/>
      <c r="E64" s="347"/>
      <c r="F64" s="347"/>
      <c r="G64" s="347"/>
      <c r="H64" s="347"/>
      <c r="I64" s="347"/>
      <c r="J64" s="347"/>
      <c r="K64" s="347"/>
      <c r="L64" s="347"/>
      <c r="M64" s="347"/>
      <c r="N64" s="347"/>
      <c r="O64" s="347"/>
      <c r="P64" s="347"/>
      <c r="Q64" s="347"/>
      <c r="R64" s="347"/>
      <c r="S64" s="347"/>
      <c r="T64" s="347"/>
      <c r="U64" s="347"/>
      <c r="V64" s="348"/>
      <c r="W64" s="240"/>
      <c r="X64" s="240"/>
      <c r="Y64" s="240"/>
      <c r="Z64" s="240"/>
    </row>
    <row r="65" spans="1:33" s="227" customFormat="1" ht="12" x14ac:dyDescent="0.3">
      <c r="A65" s="307"/>
      <c r="F65" s="225"/>
      <c r="G65" s="225"/>
      <c r="H65" s="225"/>
      <c r="K65" s="225"/>
      <c r="L65" s="240"/>
      <c r="M65" s="240"/>
      <c r="N65" s="240"/>
      <c r="O65" s="240"/>
      <c r="P65" s="240"/>
      <c r="Q65" s="240"/>
      <c r="R65" s="240"/>
      <c r="S65" s="240"/>
      <c r="T65" s="240"/>
      <c r="U65" s="240"/>
      <c r="V65" s="254"/>
      <c r="W65" s="285"/>
      <c r="X65" s="285"/>
      <c r="Y65" s="285"/>
      <c r="Z65" s="285"/>
    </row>
    <row r="66" spans="1:33" s="227" customFormat="1" ht="23.25" customHeight="1" x14ac:dyDescent="0.3">
      <c r="A66" s="349" t="s">
        <v>824</v>
      </c>
      <c r="B66" s="350"/>
      <c r="C66" s="350"/>
      <c r="D66" s="350"/>
      <c r="E66" s="350"/>
      <c r="F66" s="350"/>
      <c r="G66" s="350"/>
      <c r="H66" s="350"/>
      <c r="I66" s="350"/>
      <c r="J66" s="350"/>
      <c r="K66" s="350"/>
      <c r="L66" s="350"/>
      <c r="M66" s="350"/>
      <c r="N66" s="350"/>
      <c r="O66" s="240"/>
      <c r="P66" s="240"/>
      <c r="Q66" s="328"/>
      <c r="R66" s="328"/>
      <c r="S66" s="328"/>
      <c r="T66" s="328"/>
      <c r="U66" s="328"/>
      <c r="V66" s="351"/>
      <c r="W66" s="286"/>
      <c r="X66" s="286"/>
      <c r="Y66" s="286"/>
      <c r="Z66" s="286"/>
      <c r="AA66" s="289"/>
      <c r="AB66" s="289"/>
    </row>
    <row r="67" spans="1:33" s="227" customFormat="1" ht="22.5" customHeight="1" x14ac:dyDescent="0.3">
      <c r="A67" s="11" t="s">
        <v>795</v>
      </c>
      <c r="B67" s="11" t="s">
        <v>796</v>
      </c>
      <c r="C67" s="11" t="s">
        <v>797</v>
      </c>
      <c r="D67" s="11" t="s">
        <v>798</v>
      </c>
      <c r="E67" s="11" t="s">
        <v>799</v>
      </c>
      <c r="F67" s="11" t="s">
        <v>800</v>
      </c>
      <c r="G67" s="11" t="s">
        <v>801</v>
      </c>
      <c r="H67" s="11" t="s">
        <v>802</v>
      </c>
      <c r="I67" s="11" t="s">
        <v>803</v>
      </c>
      <c r="J67" s="11" t="s">
        <v>804</v>
      </c>
      <c r="K67" s="11" t="s">
        <v>805</v>
      </c>
      <c r="L67" s="11" t="s">
        <v>806</v>
      </c>
      <c r="M67" s="11" t="s">
        <v>807</v>
      </c>
      <c r="N67" s="11" t="s">
        <v>825</v>
      </c>
      <c r="O67" s="240"/>
      <c r="P67" s="328"/>
      <c r="Q67" s="328"/>
      <c r="R67" s="328"/>
      <c r="S67" s="328"/>
      <c r="T67" s="328"/>
      <c r="U67" s="328"/>
      <c r="V67" s="351"/>
      <c r="W67" s="286"/>
      <c r="X67" s="286"/>
      <c r="Y67" s="286"/>
      <c r="Z67" s="286"/>
      <c r="AA67" s="289"/>
      <c r="AB67" s="289"/>
      <c r="AC67" s="289"/>
      <c r="AD67" s="289"/>
      <c r="AE67" s="289"/>
      <c r="AF67" s="289"/>
    </row>
    <row r="68" spans="1:33" s="227" customFormat="1" ht="12" x14ac:dyDescent="0.3">
      <c r="A68" s="352" t="s">
        <v>826</v>
      </c>
      <c r="B68" s="353">
        <v>20578.129032258101</v>
      </c>
      <c r="C68" s="354">
        <v>21714.5</v>
      </c>
      <c r="D68" s="355">
        <v>16082.967741935499</v>
      </c>
      <c r="E68" s="354">
        <v>13724.1935483871</v>
      </c>
      <c r="F68" s="355">
        <v>17694.321428571398</v>
      </c>
      <c r="G68" s="354">
        <v>17948.129032258101</v>
      </c>
      <c r="H68" s="354">
        <v>15356.8666666667</v>
      </c>
      <c r="I68" s="355">
        <v>15860.1612903226</v>
      </c>
      <c r="J68" s="354">
        <v>20468.233333333301</v>
      </c>
      <c r="K68" s="355">
        <v>20337</v>
      </c>
      <c r="L68" s="355">
        <v>0</v>
      </c>
      <c r="M68" s="354">
        <v>0</v>
      </c>
      <c r="N68" s="355">
        <v>17707.9087591241</v>
      </c>
      <c r="O68" s="356"/>
      <c r="P68" s="357"/>
      <c r="Q68" s="357"/>
      <c r="R68" s="357"/>
      <c r="S68" s="357"/>
      <c r="T68" s="357"/>
      <c r="U68" s="357"/>
      <c r="V68" s="358"/>
      <c r="W68" s="359"/>
      <c r="X68" s="359"/>
      <c r="Y68" s="359"/>
      <c r="Z68" s="359"/>
      <c r="AA68" s="360"/>
      <c r="AB68" s="360"/>
    </row>
    <row r="69" spans="1:33" s="227" customFormat="1" ht="12" x14ac:dyDescent="0.3">
      <c r="A69" s="361" t="s">
        <v>808</v>
      </c>
      <c r="B69" s="305">
        <v>982.09677419354796</v>
      </c>
      <c r="C69" s="362">
        <v>997.9</v>
      </c>
      <c r="D69" s="362">
        <v>1045.1290322580601</v>
      </c>
      <c r="E69" s="362">
        <v>1055.1935483871</v>
      </c>
      <c r="F69" s="362">
        <v>1052.67857142857</v>
      </c>
      <c r="G69" s="362">
        <v>1129.16129032258</v>
      </c>
      <c r="H69" s="362">
        <v>1118.13333333333</v>
      </c>
      <c r="I69" s="362">
        <v>1121.61290322581</v>
      </c>
      <c r="J69" s="362">
        <v>1215.56666666667</v>
      </c>
      <c r="K69" s="362">
        <v>1182</v>
      </c>
      <c r="L69" s="362">
        <v>0</v>
      </c>
      <c r="M69" s="362">
        <v>0</v>
      </c>
      <c r="N69" s="362">
        <v>1080.0510948905101</v>
      </c>
      <c r="O69" s="240"/>
      <c r="P69" s="357"/>
      <c r="Q69" s="357"/>
      <c r="R69" s="357"/>
      <c r="S69" s="357"/>
      <c r="T69" s="357"/>
      <c r="U69" s="262"/>
      <c r="V69" s="358"/>
      <c r="W69" s="359"/>
      <c r="X69" s="359"/>
      <c r="Y69" s="359"/>
      <c r="Z69" s="359"/>
      <c r="AA69" s="360"/>
      <c r="AB69" s="360"/>
      <c r="AC69" s="360"/>
      <c r="AD69" s="360"/>
      <c r="AE69" s="360"/>
      <c r="AF69" s="360"/>
      <c r="AG69" s="360"/>
    </row>
    <row r="70" spans="1:33" s="227" customFormat="1" ht="12" x14ac:dyDescent="0.3">
      <c r="A70" s="363" t="s">
        <v>809</v>
      </c>
      <c r="B70" s="305">
        <v>407.74193548387098</v>
      </c>
      <c r="C70" s="362">
        <v>439.566666666667</v>
      </c>
      <c r="D70" s="362">
        <v>430.70967741935499</v>
      </c>
      <c r="E70" s="362">
        <v>391.77419354838702</v>
      </c>
      <c r="F70" s="362">
        <v>451.42857142857099</v>
      </c>
      <c r="G70" s="362">
        <v>438.58064516129002</v>
      </c>
      <c r="H70" s="362">
        <v>369.6</v>
      </c>
      <c r="I70" s="362">
        <v>414.38709677419399</v>
      </c>
      <c r="J70" s="362">
        <v>637.43333333333305</v>
      </c>
      <c r="K70" s="362">
        <v>560</v>
      </c>
      <c r="L70" s="362">
        <v>0</v>
      </c>
      <c r="M70" s="362">
        <v>0</v>
      </c>
      <c r="N70" s="362">
        <v>442.25182481751801</v>
      </c>
      <c r="O70" s="240"/>
      <c r="P70" s="328"/>
      <c r="Q70" s="328"/>
      <c r="R70" s="328"/>
      <c r="S70" s="328"/>
      <c r="T70" s="328"/>
      <c r="U70" s="328"/>
      <c r="V70" s="351"/>
      <c r="W70" s="286"/>
      <c r="X70" s="286"/>
      <c r="Y70" s="286"/>
      <c r="Z70" s="286"/>
      <c r="AA70" s="360"/>
      <c r="AB70" s="360"/>
      <c r="AC70" s="360"/>
      <c r="AG70" s="360"/>
    </row>
    <row r="71" spans="1:33" s="365" customFormat="1" ht="12" x14ac:dyDescent="0.3">
      <c r="A71" s="363" t="s">
        <v>811</v>
      </c>
      <c r="B71" s="305">
        <v>19188.2903225806</v>
      </c>
      <c r="C71" s="362">
        <v>20277.0333333333</v>
      </c>
      <c r="D71" s="362">
        <v>14607.129032258101</v>
      </c>
      <c r="E71" s="362">
        <v>12277.225806451601</v>
      </c>
      <c r="F71" s="362">
        <v>16190.214285714301</v>
      </c>
      <c r="G71" s="362">
        <v>16380.3870967742</v>
      </c>
      <c r="H71" s="362">
        <v>13869.1333333333</v>
      </c>
      <c r="I71" s="362">
        <v>14324.1612903226</v>
      </c>
      <c r="J71" s="362">
        <v>18615.233333333301</v>
      </c>
      <c r="K71" s="362">
        <v>18595</v>
      </c>
      <c r="L71" s="362">
        <v>0</v>
      </c>
      <c r="M71" s="362">
        <v>0</v>
      </c>
      <c r="N71" s="362">
        <v>16185.605839416099</v>
      </c>
      <c r="O71" s="357"/>
      <c r="P71" s="357"/>
      <c r="Q71" s="357"/>
      <c r="R71" s="357"/>
      <c r="S71" s="357"/>
      <c r="T71" s="357"/>
      <c r="U71" s="357"/>
      <c r="V71" s="358"/>
      <c r="W71" s="364"/>
      <c r="X71" s="364"/>
      <c r="Y71" s="364"/>
      <c r="Z71" s="364"/>
      <c r="AA71" s="364"/>
      <c r="AB71" s="364"/>
      <c r="AC71" s="364"/>
      <c r="AD71" s="364"/>
      <c r="AE71" s="364"/>
      <c r="AF71" s="364"/>
      <c r="AG71" s="364"/>
    </row>
    <row r="72" spans="1:33" s="227" customFormat="1" ht="12" x14ac:dyDescent="0.3">
      <c r="A72" s="352" t="s">
        <v>827</v>
      </c>
      <c r="B72" s="353">
        <v>8249.6774193548408</v>
      </c>
      <c r="C72" s="354">
        <v>8564.9</v>
      </c>
      <c r="D72" s="355">
        <v>8549.4516129032309</v>
      </c>
      <c r="E72" s="354">
        <v>8450.7419354838694</v>
      </c>
      <c r="F72" s="355">
        <v>9043.5714285714294</v>
      </c>
      <c r="G72" s="354">
        <v>9739.9677419354794</v>
      </c>
      <c r="H72" s="354">
        <v>9919.8333333333303</v>
      </c>
      <c r="I72" s="355">
        <v>9686.7419354838694</v>
      </c>
      <c r="J72" s="354">
        <v>9749.7666666666701</v>
      </c>
      <c r="K72" s="355">
        <v>9889</v>
      </c>
      <c r="L72" s="355">
        <v>0</v>
      </c>
      <c r="M72" s="354">
        <v>0</v>
      </c>
      <c r="N72" s="355">
        <v>9106.2700729927001</v>
      </c>
      <c r="O72" s="240"/>
      <c r="P72" s="357"/>
      <c r="Q72" s="357"/>
      <c r="R72" s="357"/>
      <c r="S72" s="357"/>
      <c r="T72" s="357"/>
      <c r="U72" s="357"/>
      <c r="V72" s="358"/>
      <c r="W72" s="360"/>
      <c r="X72" s="360"/>
      <c r="Y72" s="360"/>
      <c r="Z72" s="360"/>
      <c r="AA72" s="360"/>
      <c r="AB72" s="360"/>
      <c r="AC72" s="360"/>
      <c r="AD72" s="360"/>
      <c r="AE72" s="360"/>
      <c r="AF72" s="360"/>
      <c r="AG72" s="360"/>
    </row>
    <row r="73" spans="1:33" s="227" customFormat="1" ht="12" x14ac:dyDescent="0.3">
      <c r="A73" s="361" t="s">
        <v>808</v>
      </c>
      <c r="B73" s="305">
        <v>5860.3870967741896</v>
      </c>
      <c r="C73" s="362">
        <v>6049.8</v>
      </c>
      <c r="D73" s="362">
        <v>6186.8064516128998</v>
      </c>
      <c r="E73" s="362">
        <v>6182.77419354839</v>
      </c>
      <c r="F73" s="362">
        <v>6564.5</v>
      </c>
      <c r="G73" s="362">
        <v>7015.3225806451601</v>
      </c>
      <c r="H73" s="362">
        <v>7167.0666666666702</v>
      </c>
      <c r="I73" s="362">
        <v>6955.22580645161</v>
      </c>
      <c r="J73" s="362">
        <v>6865.8333333333303</v>
      </c>
      <c r="K73" s="362">
        <v>6902</v>
      </c>
      <c r="L73" s="362">
        <v>0</v>
      </c>
      <c r="M73" s="362">
        <v>0</v>
      </c>
      <c r="N73" s="362">
        <v>6537.9744525547403</v>
      </c>
      <c r="O73" s="240"/>
      <c r="P73" s="357"/>
      <c r="Q73" s="357"/>
      <c r="R73" s="357"/>
      <c r="S73" s="357"/>
      <c r="T73" s="357"/>
      <c r="U73" s="357"/>
      <c r="V73" s="358"/>
      <c r="W73" s="360"/>
      <c r="X73" s="360"/>
      <c r="Y73" s="360"/>
      <c r="Z73" s="360"/>
      <c r="AA73" s="360"/>
      <c r="AB73" s="360"/>
      <c r="AC73" s="290"/>
      <c r="AD73" s="360"/>
      <c r="AE73" s="360"/>
      <c r="AF73" s="360"/>
      <c r="AG73" s="360"/>
    </row>
    <row r="74" spans="1:33" s="227" customFormat="1" ht="12" x14ac:dyDescent="0.3">
      <c r="A74" s="363" t="s">
        <v>809</v>
      </c>
      <c r="B74" s="305">
        <v>1806.58064516129</v>
      </c>
      <c r="C74" s="362">
        <v>1964.1666666666699</v>
      </c>
      <c r="D74" s="362">
        <v>1886.7419354838701</v>
      </c>
      <c r="E74" s="362">
        <v>1854.03225806452</v>
      </c>
      <c r="F74" s="362">
        <v>2001.1071428571399</v>
      </c>
      <c r="G74" s="362">
        <v>2129.0645161290299</v>
      </c>
      <c r="H74" s="362">
        <v>2187.0333333333301</v>
      </c>
      <c r="I74" s="362">
        <v>2212.22580645161</v>
      </c>
      <c r="J74" s="362">
        <v>2375</v>
      </c>
      <c r="K74" s="362">
        <v>2480</v>
      </c>
      <c r="L74" s="362">
        <v>0</v>
      </c>
      <c r="M74" s="362">
        <v>0</v>
      </c>
      <c r="N74" s="362">
        <v>2046.8795620438</v>
      </c>
      <c r="O74" s="240"/>
      <c r="P74" s="357"/>
      <c r="Q74" s="357"/>
      <c r="R74" s="357"/>
      <c r="S74" s="357"/>
      <c r="T74" s="262"/>
      <c r="U74" s="357"/>
      <c r="V74" s="358"/>
      <c r="W74" s="360"/>
      <c r="X74" s="360"/>
      <c r="Y74" s="360"/>
      <c r="Z74" s="360"/>
      <c r="AA74" s="360"/>
      <c r="AB74" s="360"/>
      <c r="AC74" s="360"/>
      <c r="AD74" s="360"/>
      <c r="AE74" s="360"/>
      <c r="AF74" s="360"/>
      <c r="AG74" s="360"/>
    </row>
    <row r="75" spans="1:33" s="227" customFormat="1" ht="12" x14ac:dyDescent="0.3">
      <c r="A75" s="363" t="s">
        <v>811</v>
      </c>
      <c r="B75" s="362">
        <v>582.70967741935499</v>
      </c>
      <c r="C75" s="362">
        <v>550.93333333333305</v>
      </c>
      <c r="D75" s="362">
        <v>475.90322580645199</v>
      </c>
      <c r="E75" s="362">
        <v>413.93548387096803</v>
      </c>
      <c r="F75" s="362">
        <v>477.96428571428601</v>
      </c>
      <c r="G75" s="362">
        <v>595.58064516129002</v>
      </c>
      <c r="H75" s="362">
        <v>565.73333333333301</v>
      </c>
      <c r="I75" s="362">
        <v>519.29032258064501</v>
      </c>
      <c r="J75" s="362">
        <v>508.933333333333</v>
      </c>
      <c r="K75" s="362">
        <v>507</v>
      </c>
      <c r="L75" s="362">
        <v>0</v>
      </c>
      <c r="M75" s="362">
        <v>0</v>
      </c>
      <c r="N75" s="362">
        <v>521.41605839416104</v>
      </c>
      <c r="O75" s="240"/>
      <c r="P75" s="357"/>
      <c r="Q75" s="357"/>
      <c r="R75" s="357"/>
      <c r="S75" s="357"/>
      <c r="T75" s="357"/>
      <c r="U75" s="357"/>
      <c r="V75" s="358"/>
      <c r="W75" s="360"/>
      <c r="X75" s="360"/>
      <c r="Y75" s="360"/>
      <c r="Z75" s="290"/>
      <c r="AA75" s="360"/>
      <c r="AB75" s="360"/>
      <c r="AC75" s="360"/>
      <c r="AD75" s="360"/>
      <c r="AG75" s="360"/>
    </row>
    <row r="76" spans="1:33" s="227" customFormat="1" ht="12" x14ac:dyDescent="0.3">
      <c r="A76" s="352" t="s">
        <v>828</v>
      </c>
      <c r="B76" s="353">
        <v>28827.806451612902</v>
      </c>
      <c r="C76" s="354">
        <v>30279.4</v>
      </c>
      <c r="D76" s="355">
        <v>24632.419354838701</v>
      </c>
      <c r="E76" s="354">
        <v>22174.935483870999</v>
      </c>
      <c r="F76" s="355">
        <v>26737.892857142899</v>
      </c>
      <c r="G76" s="354">
        <v>27688.096774193498</v>
      </c>
      <c r="H76" s="354">
        <v>25276.7</v>
      </c>
      <c r="I76" s="355">
        <v>25546.903225806502</v>
      </c>
      <c r="J76" s="354">
        <v>30218</v>
      </c>
      <c r="K76" s="355">
        <v>30226</v>
      </c>
      <c r="L76" s="355">
        <v>0</v>
      </c>
      <c r="M76" s="354">
        <v>0</v>
      </c>
      <c r="N76" s="355">
        <v>26814.178832116799</v>
      </c>
      <c r="O76" s="240"/>
      <c r="P76" s="357"/>
      <c r="Q76" s="357"/>
      <c r="R76" s="357"/>
      <c r="S76" s="357"/>
      <c r="T76" s="357"/>
      <c r="U76" s="357"/>
      <c r="V76" s="358"/>
      <c r="W76" s="360"/>
      <c r="X76" s="360"/>
      <c r="Y76" s="360"/>
      <c r="Z76" s="360"/>
      <c r="AA76" s="360"/>
      <c r="AB76" s="360"/>
      <c r="AC76" s="360"/>
      <c r="AD76" s="360"/>
      <c r="AG76" s="360"/>
    </row>
    <row r="77" spans="1:33" s="227" customFormat="1" ht="12" x14ac:dyDescent="0.3">
      <c r="A77" s="361" t="s">
        <v>808</v>
      </c>
      <c r="B77" s="305">
        <v>6842.4838709677397</v>
      </c>
      <c r="C77" s="362">
        <v>7047.7</v>
      </c>
      <c r="D77" s="362">
        <v>7231.9354838709696</v>
      </c>
      <c r="E77" s="362">
        <v>7237.9677419354803</v>
      </c>
      <c r="F77" s="362">
        <v>7617.1785714285697</v>
      </c>
      <c r="G77" s="362">
        <v>8144.4838709677397</v>
      </c>
      <c r="H77" s="362">
        <v>8285.2000000000007</v>
      </c>
      <c r="I77" s="362">
        <v>8076.8387096774204</v>
      </c>
      <c r="J77" s="362">
        <v>8081.4</v>
      </c>
      <c r="K77" s="362">
        <v>8084</v>
      </c>
      <c r="L77" s="362">
        <v>0</v>
      </c>
      <c r="M77" s="362">
        <v>0</v>
      </c>
      <c r="N77" s="362">
        <v>7618.0255474452597</v>
      </c>
      <c r="O77" s="240"/>
      <c r="P77" s="357"/>
      <c r="Q77" s="357"/>
      <c r="R77" s="360"/>
      <c r="S77" s="357"/>
      <c r="T77" s="357"/>
      <c r="U77" s="357"/>
      <c r="V77" s="358"/>
      <c r="W77" s="360"/>
      <c r="X77" s="360"/>
      <c r="Y77" s="360"/>
      <c r="Z77" s="360"/>
      <c r="AA77" s="360"/>
      <c r="AB77" s="360"/>
    </row>
    <row r="78" spans="1:33" s="227" customFormat="1" ht="12" x14ac:dyDescent="0.3">
      <c r="A78" s="363" t="s">
        <v>809</v>
      </c>
      <c r="B78" s="305">
        <v>2214.3225806451601</v>
      </c>
      <c r="C78" s="362">
        <v>2403.7333333333299</v>
      </c>
      <c r="D78" s="362">
        <v>2317.4516129032299</v>
      </c>
      <c r="E78" s="362">
        <v>2245.8064516129002</v>
      </c>
      <c r="F78" s="362">
        <v>2452.5357142857101</v>
      </c>
      <c r="G78" s="362">
        <v>2567.6451612903202</v>
      </c>
      <c r="H78" s="362">
        <v>2556.63333333333</v>
      </c>
      <c r="I78" s="362">
        <v>2626.61290322581</v>
      </c>
      <c r="J78" s="362">
        <v>3012.4333333333302</v>
      </c>
      <c r="K78" s="362">
        <v>3040</v>
      </c>
      <c r="L78" s="362">
        <v>0</v>
      </c>
      <c r="M78" s="362">
        <v>0</v>
      </c>
      <c r="N78" s="362">
        <v>2489.1313868613101</v>
      </c>
      <c r="O78" s="240"/>
      <c r="P78" s="357"/>
      <c r="Q78" s="357"/>
      <c r="R78" s="262"/>
      <c r="S78" s="357"/>
      <c r="T78" s="357"/>
      <c r="U78" s="357"/>
      <c r="V78" s="358"/>
      <c r="W78" s="360"/>
      <c r="X78" s="360"/>
      <c r="Y78" s="360"/>
      <c r="Z78" s="360"/>
      <c r="AA78" s="360"/>
      <c r="AB78" s="360"/>
    </row>
    <row r="79" spans="1:33" s="227" customFormat="1" ht="12" x14ac:dyDescent="0.3">
      <c r="A79" s="363" t="s">
        <v>811</v>
      </c>
      <c r="B79" s="305">
        <v>19771</v>
      </c>
      <c r="C79" s="362">
        <v>20827.9666666667</v>
      </c>
      <c r="D79" s="362">
        <v>15083.032258064501</v>
      </c>
      <c r="E79" s="362">
        <v>12691.1612903226</v>
      </c>
      <c r="F79" s="362">
        <v>16668.178571428602</v>
      </c>
      <c r="G79" s="362">
        <v>16975.967741935499</v>
      </c>
      <c r="H79" s="362">
        <v>14434.8666666667</v>
      </c>
      <c r="I79" s="362">
        <v>14843.4516129032</v>
      </c>
      <c r="J79" s="362">
        <v>19124.166666666701</v>
      </c>
      <c r="K79" s="362">
        <v>19102</v>
      </c>
      <c r="L79" s="362">
        <v>0</v>
      </c>
      <c r="M79" s="362">
        <v>0</v>
      </c>
      <c r="N79" s="362">
        <v>16707.021897810198</v>
      </c>
      <c r="O79" s="240"/>
      <c r="P79" s="357"/>
      <c r="Q79" s="357"/>
      <c r="R79" s="262"/>
      <c r="S79" s="262"/>
      <c r="T79" s="357"/>
      <c r="U79" s="357"/>
      <c r="V79" s="358"/>
      <c r="W79" s="360"/>
      <c r="X79" s="360"/>
      <c r="Y79" s="360"/>
      <c r="Z79" s="360"/>
      <c r="AA79" s="360"/>
      <c r="AB79" s="360"/>
    </row>
    <row r="80" spans="1:33" s="227" customFormat="1" ht="12" x14ac:dyDescent="0.3">
      <c r="A80" s="307"/>
      <c r="F80" s="225"/>
      <c r="G80" s="225"/>
      <c r="H80" s="225"/>
      <c r="I80" s="225"/>
      <c r="J80" s="225"/>
      <c r="K80" s="225"/>
      <c r="L80" s="240"/>
      <c r="M80" s="240"/>
      <c r="N80" s="240"/>
      <c r="O80" s="240"/>
      <c r="P80" s="357"/>
      <c r="Q80" s="357"/>
      <c r="R80" s="357"/>
      <c r="S80" s="262"/>
      <c r="T80" s="357"/>
      <c r="U80" s="357"/>
      <c r="V80" s="358"/>
      <c r="W80" s="360"/>
      <c r="X80" s="360"/>
      <c r="Y80" s="360"/>
      <c r="Z80" s="360"/>
      <c r="AA80" s="360"/>
      <c r="AB80" s="360"/>
    </row>
    <row r="81" spans="1:34" s="227" customFormat="1" ht="12" customHeight="1" x14ac:dyDescent="0.3">
      <c r="A81" s="366"/>
      <c r="B81" s="347"/>
      <c r="C81" s="347"/>
      <c r="D81" s="347"/>
      <c r="E81" s="347"/>
      <c r="F81" s="347"/>
      <c r="G81" s="347"/>
      <c r="H81" s="347"/>
      <c r="I81" s="347"/>
      <c r="J81" s="347"/>
      <c r="K81" s="347"/>
      <c r="L81" s="347"/>
      <c r="M81" s="347"/>
      <c r="N81" s="347"/>
      <c r="O81" s="347"/>
      <c r="P81" s="347"/>
      <c r="Q81" s="347"/>
      <c r="R81" s="347"/>
      <c r="S81" s="347"/>
      <c r="T81" s="347"/>
      <c r="U81" s="347"/>
      <c r="V81" s="367"/>
    </row>
    <row r="82" spans="1:34" s="227" customFormat="1" ht="12" x14ac:dyDescent="0.3">
      <c r="A82" s="307"/>
      <c r="F82" s="225"/>
      <c r="G82" s="225"/>
      <c r="H82" s="225"/>
      <c r="I82" s="225"/>
      <c r="J82" s="225"/>
      <c r="K82" s="225"/>
      <c r="L82" s="240"/>
      <c r="M82" s="240"/>
      <c r="N82" s="240"/>
      <c r="O82" s="240"/>
      <c r="P82" s="240"/>
      <c r="Q82" s="240"/>
      <c r="R82" s="240"/>
      <c r="S82" s="240"/>
      <c r="T82" s="240"/>
      <c r="U82" s="240"/>
      <c r="V82" s="254"/>
      <c r="AA82" s="289"/>
      <c r="AB82" s="289"/>
      <c r="AC82" s="289"/>
      <c r="AD82" s="289"/>
      <c r="AE82" s="289"/>
      <c r="AF82" s="289"/>
      <c r="AG82" s="289"/>
    </row>
    <row r="83" spans="1:34" s="227" customFormat="1" ht="24.75" customHeight="1" x14ac:dyDescent="0.3">
      <c r="A83" s="349" t="s">
        <v>829</v>
      </c>
      <c r="B83" s="350"/>
      <c r="C83" s="350"/>
      <c r="D83" s="350"/>
      <c r="E83" s="350"/>
      <c r="F83" s="350"/>
      <c r="G83" s="350"/>
      <c r="H83" s="350"/>
      <c r="I83" s="350"/>
      <c r="J83" s="350"/>
      <c r="K83" s="350"/>
      <c r="L83" s="350"/>
      <c r="M83" s="350"/>
      <c r="N83" s="350"/>
      <c r="O83" s="240"/>
      <c r="P83" s="240"/>
      <c r="Q83" s="328"/>
      <c r="R83" s="328"/>
      <c r="S83" s="328"/>
      <c r="T83" s="328"/>
      <c r="U83" s="328"/>
      <c r="V83" s="351"/>
      <c r="W83" s="289"/>
      <c r="X83" s="289"/>
      <c r="Y83" s="289"/>
      <c r="Z83" s="289"/>
      <c r="AA83" s="289"/>
      <c r="AB83" s="289"/>
    </row>
    <row r="84" spans="1:34" s="227" customFormat="1" ht="12" x14ac:dyDescent="0.3">
      <c r="A84" s="11" t="s">
        <v>795</v>
      </c>
      <c r="B84" s="11" t="s">
        <v>796</v>
      </c>
      <c r="C84" s="11" t="s">
        <v>797</v>
      </c>
      <c r="D84" s="11" t="s">
        <v>798</v>
      </c>
      <c r="E84" s="11" t="s">
        <v>799</v>
      </c>
      <c r="F84" s="11" t="s">
        <v>800</v>
      </c>
      <c r="G84" s="11" t="s">
        <v>801</v>
      </c>
      <c r="H84" s="11" t="s">
        <v>802</v>
      </c>
      <c r="I84" s="11" t="s">
        <v>803</v>
      </c>
      <c r="J84" s="11" t="s">
        <v>804</v>
      </c>
      <c r="K84" s="11" t="s">
        <v>805</v>
      </c>
      <c r="L84" s="11" t="s">
        <v>806</v>
      </c>
      <c r="M84" s="11" t="s">
        <v>807</v>
      </c>
      <c r="N84" s="11" t="s">
        <v>825</v>
      </c>
      <c r="O84" s="240"/>
      <c r="P84" s="328"/>
      <c r="Q84" s="328"/>
      <c r="R84" s="328"/>
      <c r="S84" s="328"/>
      <c r="T84" s="328"/>
      <c r="U84" s="328"/>
      <c r="V84" s="351"/>
      <c r="W84" s="289"/>
      <c r="X84" s="289"/>
      <c r="Y84" s="289"/>
      <c r="Z84" s="289"/>
      <c r="AA84" s="289"/>
      <c r="AB84" s="289"/>
      <c r="AC84" s="360"/>
      <c r="AD84" s="360"/>
      <c r="AE84" s="360"/>
      <c r="AF84" s="360"/>
      <c r="AG84" s="360"/>
      <c r="AH84" s="360"/>
    </row>
    <row r="85" spans="1:34" s="227" customFormat="1" ht="12.75" customHeight="1" x14ac:dyDescent="0.3">
      <c r="A85" s="352" t="s">
        <v>826</v>
      </c>
      <c r="B85" s="368">
        <v>43.1768368617684</v>
      </c>
      <c r="C85" s="369">
        <v>40.7522219036697</v>
      </c>
      <c r="D85" s="370">
        <v>44.546650952661601</v>
      </c>
      <c r="E85" s="369">
        <v>43.286809815950903</v>
      </c>
      <c r="F85" s="370">
        <v>34.669059518400701</v>
      </c>
      <c r="G85" s="369">
        <v>35.5408738766656</v>
      </c>
      <c r="H85" s="369">
        <v>35.617561240415299</v>
      </c>
      <c r="I85" s="370">
        <v>31.840757674722401</v>
      </c>
      <c r="J85" s="369">
        <v>29.782277728218901</v>
      </c>
      <c r="K85" s="370">
        <v>24.0416666666667</v>
      </c>
      <c r="L85" s="370">
        <v>0</v>
      </c>
      <c r="M85" s="369">
        <v>0</v>
      </c>
      <c r="N85" s="370">
        <v>37.555993763184397</v>
      </c>
      <c r="O85" s="240"/>
      <c r="P85" s="240"/>
      <c r="Q85" s="328"/>
      <c r="R85" s="328"/>
      <c r="S85" s="328"/>
      <c r="T85" s="328"/>
      <c r="U85" s="328"/>
      <c r="V85" s="351"/>
      <c r="W85" s="289"/>
      <c r="X85" s="289"/>
      <c r="Y85" s="289"/>
      <c r="Z85" s="289"/>
      <c r="AA85" s="289"/>
      <c r="AB85" s="289"/>
      <c r="AC85" s="360"/>
      <c r="AD85" s="360"/>
      <c r="AE85" s="360"/>
      <c r="AF85" s="360"/>
      <c r="AG85" s="360"/>
      <c r="AH85" s="360"/>
    </row>
    <row r="86" spans="1:34" s="227" customFormat="1" ht="12" x14ac:dyDescent="0.3">
      <c r="A86" s="361" t="s">
        <v>808</v>
      </c>
      <c r="B86" s="371">
        <v>27.047970479704802</v>
      </c>
      <c r="C86" s="372">
        <v>36.719480519480499</v>
      </c>
      <c r="D86" s="372">
        <v>31.381481481481501</v>
      </c>
      <c r="E86" s="372">
        <v>36.913373860182404</v>
      </c>
      <c r="F86" s="372">
        <v>40.758998435054799</v>
      </c>
      <c r="G86" s="372">
        <v>38.052760736196298</v>
      </c>
      <c r="H86" s="372">
        <v>45.711888111888101</v>
      </c>
      <c r="I86" s="372">
        <v>46.483953786906298</v>
      </c>
      <c r="J86" s="372">
        <v>36.086469989827101</v>
      </c>
      <c r="K86" s="372">
        <v>28.428571428571399</v>
      </c>
      <c r="L86" s="372">
        <v>0</v>
      </c>
      <c r="M86" s="372">
        <v>0</v>
      </c>
      <c r="N86" s="372">
        <v>37.429818285877801</v>
      </c>
      <c r="O86" s="240"/>
      <c r="P86" s="240"/>
      <c r="Q86" s="240"/>
      <c r="R86" s="328"/>
      <c r="S86" s="328"/>
      <c r="T86" s="328"/>
      <c r="U86" s="328"/>
      <c r="V86" s="351"/>
      <c r="W86" s="289"/>
      <c r="X86" s="289"/>
      <c r="Y86" s="289"/>
      <c r="Z86" s="289"/>
      <c r="AA86" s="360"/>
      <c r="AB86" s="360"/>
      <c r="AC86" s="290"/>
      <c r="AD86" s="360"/>
      <c r="AE86" s="360"/>
      <c r="AF86" s="360"/>
      <c r="AH86" s="360"/>
    </row>
    <row r="87" spans="1:34" s="227" customFormat="1" ht="12" x14ac:dyDescent="0.3">
      <c r="A87" s="363" t="s">
        <v>809</v>
      </c>
      <c r="B87" s="371">
        <v>44.082901554404103</v>
      </c>
      <c r="C87" s="372">
        <v>51.6137566137566</v>
      </c>
      <c r="D87" s="372">
        <v>47.0275229357798</v>
      </c>
      <c r="E87" s="372">
        <v>63.393665158371</v>
      </c>
      <c r="F87" s="372">
        <v>49.274111675126903</v>
      </c>
      <c r="G87" s="372">
        <v>53.711462450592897</v>
      </c>
      <c r="H87" s="372">
        <v>61.209090909090897</v>
      </c>
      <c r="I87" s="372">
        <v>42.338028169014102</v>
      </c>
      <c r="J87" s="372">
        <v>37.538674033149199</v>
      </c>
      <c r="K87" s="372">
        <v>0</v>
      </c>
      <c r="L87" s="372">
        <v>0</v>
      </c>
      <c r="M87" s="372">
        <v>0</v>
      </c>
      <c r="N87" s="372">
        <v>48.943950177935903</v>
      </c>
      <c r="O87" s="240"/>
      <c r="P87" s="240"/>
      <c r="Q87" s="328"/>
      <c r="R87" s="328"/>
      <c r="S87" s="328"/>
      <c r="T87" s="328"/>
      <c r="U87" s="328"/>
      <c r="V87" s="351"/>
      <c r="W87" s="289"/>
      <c r="X87" s="289"/>
      <c r="AA87" s="360"/>
      <c r="AB87" s="360"/>
      <c r="AC87" s="360"/>
      <c r="AD87" s="360"/>
      <c r="AE87" s="360"/>
      <c r="AF87" s="360"/>
      <c r="AG87" s="360"/>
      <c r="AH87" s="360"/>
    </row>
    <row r="88" spans="1:34" s="227" customFormat="1" ht="12" x14ac:dyDescent="0.3">
      <c r="A88" s="363" t="s">
        <v>811</v>
      </c>
      <c r="B88" s="371">
        <v>44.4407971864009</v>
      </c>
      <c r="C88" s="372">
        <v>40.833217886554301</v>
      </c>
      <c r="D88" s="372">
        <v>45.059083580381802</v>
      </c>
      <c r="E88" s="372">
        <v>43.262322390984799</v>
      </c>
      <c r="F88" s="372">
        <v>34.003441833021903</v>
      </c>
      <c r="G88" s="372">
        <v>35.0998871706378</v>
      </c>
      <c r="H88" s="372">
        <v>34.6867120707144</v>
      </c>
      <c r="I88" s="372">
        <v>30.8308415806837</v>
      </c>
      <c r="J88" s="372">
        <v>29.200193923723301</v>
      </c>
      <c r="K88" s="372">
        <v>24.1366120218579</v>
      </c>
      <c r="L88" s="372">
        <v>0</v>
      </c>
      <c r="M88" s="372">
        <v>0</v>
      </c>
      <c r="N88" s="372">
        <v>37.352716716420403</v>
      </c>
      <c r="O88" s="240"/>
      <c r="P88" s="328"/>
      <c r="Q88" s="328"/>
      <c r="R88" s="328"/>
      <c r="S88" s="328"/>
      <c r="T88" s="328"/>
      <c r="U88" s="328"/>
      <c r="V88" s="351"/>
      <c r="W88" s="289"/>
      <c r="X88" s="289"/>
      <c r="Y88" s="289"/>
      <c r="Z88" s="289"/>
    </row>
    <row r="89" spans="1:34" s="227" customFormat="1" ht="12" x14ac:dyDescent="0.3">
      <c r="A89" s="352" t="s">
        <v>827</v>
      </c>
      <c r="B89" s="368">
        <v>33.842497515733697</v>
      </c>
      <c r="C89" s="369">
        <v>34.3550267885282</v>
      </c>
      <c r="D89" s="370">
        <v>38.9347719470329</v>
      </c>
      <c r="E89" s="369">
        <v>38.7543802725503</v>
      </c>
      <c r="F89" s="370">
        <v>40.036314189729602</v>
      </c>
      <c r="G89" s="369">
        <v>38.146502590673599</v>
      </c>
      <c r="H89" s="369">
        <v>39.748472360380802</v>
      </c>
      <c r="I89" s="370">
        <v>37.913629737609298</v>
      </c>
      <c r="J89" s="369">
        <v>36.742560742560698</v>
      </c>
      <c r="K89" s="370">
        <v>18.0625</v>
      </c>
      <c r="L89" s="370">
        <v>0</v>
      </c>
      <c r="M89" s="369">
        <v>0</v>
      </c>
      <c r="N89" s="370">
        <v>37.636599578864903</v>
      </c>
      <c r="O89" s="240"/>
      <c r="P89" s="328"/>
      <c r="Q89" s="328"/>
      <c r="R89" s="357"/>
      <c r="S89" s="357"/>
      <c r="T89" s="357"/>
      <c r="U89" s="357"/>
      <c r="V89" s="254"/>
      <c r="Z89" s="289"/>
      <c r="AA89" s="289"/>
      <c r="AB89" s="289"/>
      <c r="AC89" s="289"/>
      <c r="AD89" s="289"/>
      <c r="AE89" s="289"/>
      <c r="AF89" s="289"/>
    </row>
    <row r="90" spans="1:34" s="227" customFormat="1" ht="12" x14ac:dyDescent="0.3">
      <c r="A90" s="361" t="s">
        <v>808</v>
      </c>
      <c r="B90" s="371">
        <v>41.023243095433401</v>
      </c>
      <c r="C90" s="372">
        <v>42.015881561238203</v>
      </c>
      <c r="D90" s="372">
        <v>45.783507997793699</v>
      </c>
      <c r="E90" s="372">
        <v>46.348040559057303</v>
      </c>
      <c r="F90" s="372">
        <v>48.584047804624603</v>
      </c>
      <c r="G90" s="372">
        <v>44.1691855583543</v>
      </c>
      <c r="H90" s="372">
        <v>47.577618164967603</v>
      </c>
      <c r="I90" s="372">
        <v>43.917523772559697</v>
      </c>
      <c r="J90" s="372">
        <v>42.169450549450602</v>
      </c>
      <c r="K90" s="372">
        <v>20.115384615384599</v>
      </c>
      <c r="L90" s="372">
        <v>0</v>
      </c>
      <c r="M90" s="372">
        <v>0</v>
      </c>
      <c r="N90" s="372">
        <v>44.570808202653801</v>
      </c>
      <c r="O90" s="240"/>
      <c r="P90" s="328"/>
      <c r="Q90" s="328"/>
      <c r="R90" s="328"/>
      <c r="S90" s="328"/>
      <c r="T90" s="328"/>
      <c r="U90" s="357"/>
      <c r="V90" s="351"/>
      <c r="W90" s="289"/>
      <c r="X90" s="289"/>
      <c r="Y90" s="289"/>
      <c r="Z90" s="289"/>
      <c r="AA90" s="289"/>
      <c r="AB90" s="289"/>
      <c r="AC90" s="289"/>
    </row>
    <row r="91" spans="1:34" s="227" customFormat="1" ht="12" customHeight="1" x14ac:dyDescent="0.3">
      <c r="A91" s="363" t="s">
        <v>809</v>
      </c>
      <c r="B91" s="371">
        <v>29.230827638572499</v>
      </c>
      <c r="C91" s="372">
        <v>30.408580858085799</v>
      </c>
      <c r="D91" s="372">
        <v>37.516908212560402</v>
      </c>
      <c r="E91" s="372">
        <v>39.401296829971201</v>
      </c>
      <c r="F91" s="372">
        <v>37.608178438661703</v>
      </c>
      <c r="G91" s="372">
        <v>35.6467361492046</v>
      </c>
      <c r="H91" s="372">
        <v>36.395156150414302</v>
      </c>
      <c r="I91" s="372">
        <v>36.083012644310102</v>
      </c>
      <c r="J91" s="372">
        <v>38.175618587809304</v>
      </c>
      <c r="K91" s="372">
        <v>0.5</v>
      </c>
      <c r="L91" s="372">
        <v>0</v>
      </c>
      <c r="M91" s="372">
        <v>0</v>
      </c>
      <c r="N91" s="372">
        <v>35.660521388448799</v>
      </c>
      <c r="O91" s="240"/>
      <c r="P91" s="328"/>
      <c r="Q91" s="328"/>
      <c r="R91" s="357"/>
      <c r="S91" s="357"/>
      <c r="T91" s="357"/>
      <c r="U91" s="357"/>
      <c r="V91" s="351"/>
      <c r="W91" s="289"/>
      <c r="X91" s="289"/>
      <c r="Y91" s="289"/>
      <c r="Z91" s="289"/>
      <c r="AA91" s="289"/>
      <c r="AB91" s="289"/>
    </row>
    <row r="92" spans="1:34" s="227" customFormat="1" ht="12" x14ac:dyDescent="0.3">
      <c r="A92" s="363" t="s">
        <v>811</v>
      </c>
      <c r="B92" s="371">
        <v>14.8703007518797</v>
      </c>
      <c r="C92" s="372">
        <v>14.2105734767025</v>
      </c>
      <c r="D92" s="372">
        <v>17.073896353167001</v>
      </c>
      <c r="E92" s="372">
        <v>13.370896184560801</v>
      </c>
      <c r="F92" s="372">
        <v>12</v>
      </c>
      <c r="G92" s="372">
        <v>16.8446601941748</v>
      </c>
      <c r="H92" s="372">
        <v>14.9835069444444</v>
      </c>
      <c r="I92" s="372">
        <v>16.002380952380999</v>
      </c>
      <c r="J92" s="372">
        <v>12.554066130473601</v>
      </c>
      <c r="K92" s="372">
        <v>26.5</v>
      </c>
      <c r="L92" s="372">
        <v>0</v>
      </c>
      <c r="M92" s="372">
        <v>0</v>
      </c>
      <c r="N92" s="372">
        <v>14.677819698173201</v>
      </c>
      <c r="O92" s="240"/>
      <c r="P92" s="328"/>
      <c r="Q92" s="328"/>
      <c r="R92" s="328"/>
      <c r="S92" s="328"/>
      <c r="T92" s="328"/>
      <c r="U92" s="328"/>
      <c r="V92" s="351"/>
      <c r="W92" s="289"/>
      <c r="X92" s="289"/>
      <c r="Y92" s="289"/>
      <c r="Z92" s="289"/>
      <c r="AA92" s="289"/>
      <c r="AB92" s="289"/>
    </row>
    <row r="93" spans="1:34" s="227" customFormat="1" ht="12" x14ac:dyDescent="0.3">
      <c r="A93" s="352" t="s">
        <v>828</v>
      </c>
      <c r="B93" s="368">
        <v>39.915219907407398</v>
      </c>
      <c r="C93" s="369">
        <v>38.752192334220098</v>
      </c>
      <c r="D93" s="370">
        <v>43.250330425588203</v>
      </c>
      <c r="E93" s="369">
        <v>41.667033858998103</v>
      </c>
      <c r="F93" s="370">
        <v>36.613351877607798</v>
      </c>
      <c r="G93" s="369">
        <v>36.384112345420199</v>
      </c>
      <c r="H93" s="369">
        <v>36.952604023146897</v>
      </c>
      <c r="I93" s="370">
        <v>33.964276612012597</v>
      </c>
      <c r="J93" s="369">
        <v>31.894494842798601</v>
      </c>
      <c r="K93" s="370">
        <v>23.1875</v>
      </c>
      <c r="L93" s="370">
        <v>0</v>
      </c>
      <c r="M93" s="369">
        <v>0</v>
      </c>
      <c r="N93" s="370">
        <v>37.581700060906101</v>
      </c>
      <c r="O93" s="240"/>
      <c r="P93" s="240"/>
      <c r="Q93" s="240"/>
      <c r="R93" s="240"/>
      <c r="S93" s="240"/>
      <c r="T93" s="240"/>
      <c r="U93" s="240"/>
      <c r="V93" s="254"/>
    </row>
    <row r="94" spans="1:34" s="227" customFormat="1" ht="12" x14ac:dyDescent="0.3">
      <c r="A94" s="361" t="s">
        <v>808</v>
      </c>
      <c r="B94" s="371">
        <v>38.481431767337803</v>
      </c>
      <c r="C94" s="372">
        <v>41.1065774804905</v>
      </c>
      <c r="D94" s="372">
        <v>43.153742110008999</v>
      </c>
      <c r="E94" s="372">
        <v>44.906663570931002</v>
      </c>
      <c r="F94" s="372">
        <v>47.469919786096298</v>
      </c>
      <c r="G94" s="372">
        <v>43.275676644560001</v>
      </c>
      <c r="H94" s="372">
        <v>47.312462731067399</v>
      </c>
      <c r="I94" s="372">
        <v>44.254551584625801</v>
      </c>
      <c r="J94" s="372">
        <v>41.088740285559403</v>
      </c>
      <c r="K94" s="372">
        <v>21.8787878787879</v>
      </c>
      <c r="L94" s="372">
        <v>0</v>
      </c>
      <c r="M94" s="372">
        <v>0</v>
      </c>
      <c r="N94" s="372">
        <v>43.444055628301797</v>
      </c>
      <c r="O94" s="240"/>
      <c r="P94" s="240"/>
      <c r="Q94" s="240"/>
      <c r="R94" s="240"/>
      <c r="S94" s="240"/>
      <c r="T94" s="240"/>
      <c r="U94" s="240"/>
      <c r="V94" s="254"/>
    </row>
    <row r="95" spans="1:34" s="227" customFormat="1" ht="12" x14ac:dyDescent="0.3">
      <c r="A95" s="363" t="s">
        <v>809</v>
      </c>
      <c r="B95" s="371">
        <v>31.1291390728477</v>
      </c>
      <c r="C95" s="372">
        <v>32.760563380281702</v>
      </c>
      <c r="D95" s="372">
        <v>39.268018018017997</v>
      </c>
      <c r="E95" s="372">
        <v>42.696706028589198</v>
      </c>
      <c r="F95" s="372">
        <v>39.098573281452701</v>
      </c>
      <c r="G95" s="372">
        <v>37.848265895953801</v>
      </c>
      <c r="H95" s="372">
        <v>39.446618222470697</v>
      </c>
      <c r="I95" s="372">
        <v>36.927722301474098</v>
      </c>
      <c r="J95" s="372">
        <v>38.061416542842998</v>
      </c>
      <c r="K95" s="372">
        <v>0.33333333333333298</v>
      </c>
      <c r="L95" s="372">
        <v>0</v>
      </c>
      <c r="M95" s="372">
        <v>0</v>
      </c>
      <c r="N95" s="372">
        <v>37.511342506508001</v>
      </c>
      <c r="O95" s="240"/>
      <c r="P95" s="240"/>
      <c r="Q95" s="240"/>
      <c r="R95" s="240"/>
      <c r="S95" s="240"/>
      <c r="T95" s="240"/>
      <c r="U95" s="240"/>
      <c r="V95" s="254"/>
    </row>
    <row r="96" spans="1:34" s="227" customFormat="1" ht="12" x14ac:dyDescent="0.3">
      <c r="A96" s="363" t="s">
        <v>811</v>
      </c>
      <c r="B96" s="371">
        <v>41.656460176991203</v>
      </c>
      <c r="C96" s="372">
        <v>38.727408037422897</v>
      </c>
      <c r="D96" s="372">
        <v>43.620405545414201</v>
      </c>
      <c r="E96" s="372">
        <v>40.289534062830903</v>
      </c>
      <c r="F96" s="372">
        <v>31.9316764653483</v>
      </c>
      <c r="G96" s="372">
        <v>33.8231481481481</v>
      </c>
      <c r="H96" s="372">
        <v>33.168851143506799</v>
      </c>
      <c r="I96" s="372">
        <v>29.6259753659638</v>
      </c>
      <c r="J96" s="372">
        <v>28.077340406293299</v>
      </c>
      <c r="K96" s="372">
        <v>24.1621621621622</v>
      </c>
      <c r="L96" s="372">
        <v>0</v>
      </c>
      <c r="M96" s="372">
        <v>0</v>
      </c>
      <c r="N96" s="372">
        <v>35.618230286091901</v>
      </c>
      <c r="O96" s="240"/>
      <c r="P96" s="240"/>
      <c r="Q96" s="240"/>
      <c r="R96" s="240"/>
      <c r="S96" s="240"/>
      <c r="T96" s="240"/>
      <c r="U96" s="240"/>
      <c r="V96" s="254"/>
    </row>
    <row r="97" spans="1:33" s="227" customFormat="1" ht="12" x14ac:dyDescent="0.3">
      <c r="A97" s="307"/>
      <c r="F97" s="225"/>
      <c r="G97" s="225"/>
      <c r="H97" s="225"/>
      <c r="I97" s="225"/>
      <c r="J97" s="225"/>
      <c r="K97" s="225"/>
      <c r="L97" s="240"/>
      <c r="M97" s="240"/>
      <c r="N97" s="240"/>
      <c r="O97" s="240"/>
      <c r="P97" s="240"/>
      <c r="Q97" s="240"/>
      <c r="R97" s="240"/>
      <c r="S97" s="240"/>
      <c r="T97" s="240"/>
      <c r="U97" s="240"/>
      <c r="V97" s="254"/>
    </row>
    <row r="98" spans="1:33" s="227" customFormat="1" ht="12" x14ac:dyDescent="0.3">
      <c r="A98" s="366"/>
      <c r="B98" s="347"/>
      <c r="C98" s="347"/>
      <c r="D98" s="347"/>
      <c r="E98" s="347"/>
      <c r="F98" s="347"/>
      <c r="G98" s="347"/>
      <c r="H98" s="347"/>
      <c r="I98" s="347"/>
      <c r="J98" s="347"/>
      <c r="K98" s="347"/>
      <c r="L98" s="347"/>
      <c r="M98" s="347"/>
      <c r="N98" s="347"/>
      <c r="O98" s="347"/>
      <c r="P98" s="347"/>
      <c r="Q98" s="347"/>
      <c r="R98" s="347"/>
      <c r="S98" s="347"/>
      <c r="T98" s="347"/>
      <c r="U98" s="347"/>
      <c r="V98" s="367"/>
    </row>
    <row r="99" spans="1:33" s="227" customFormat="1" ht="12" x14ac:dyDescent="0.3">
      <c r="A99" s="307"/>
      <c r="F99" s="225"/>
      <c r="G99" s="225"/>
      <c r="H99" s="225"/>
      <c r="I99" s="225"/>
      <c r="J99" s="225"/>
      <c r="K99" s="225"/>
      <c r="L99" s="240"/>
      <c r="M99" s="240"/>
      <c r="N99" s="240"/>
      <c r="O99" s="240"/>
      <c r="P99" s="240"/>
      <c r="Q99" s="240"/>
      <c r="R99" s="240"/>
      <c r="S99" s="328"/>
      <c r="T99" s="328"/>
      <c r="U99" s="328"/>
      <c r="V99" s="351"/>
    </row>
    <row r="100" spans="1:33" s="225" customFormat="1" ht="24.75" customHeight="1" x14ac:dyDescent="0.3">
      <c r="A100" s="373" t="s">
        <v>830</v>
      </c>
      <c r="B100" s="282"/>
      <c r="C100" s="282"/>
      <c r="D100" s="282"/>
      <c r="E100" s="282"/>
      <c r="F100" s="282"/>
      <c r="G100" s="282"/>
      <c r="H100" s="282"/>
      <c r="I100" s="282"/>
      <c r="J100" s="282"/>
      <c r="K100" s="282"/>
      <c r="L100" s="282"/>
      <c r="M100" s="282"/>
      <c r="N100" s="282"/>
      <c r="O100" s="240"/>
      <c r="P100" s="328"/>
      <c r="Q100" s="328"/>
      <c r="R100" s="328"/>
      <c r="S100" s="328"/>
      <c r="T100" s="328"/>
      <c r="U100" s="328"/>
      <c r="V100" s="351"/>
      <c r="W100" s="315"/>
      <c r="X100" s="315"/>
      <c r="Y100" s="315"/>
      <c r="Z100" s="315"/>
      <c r="AA100" s="315"/>
      <c r="AB100" s="315"/>
    </row>
    <row r="101" spans="1:33" s="227" customFormat="1" ht="12" x14ac:dyDescent="0.3">
      <c r="A101" s="248" t="s">
        <v>815</v>
      </c>
      <c r="B101" s="11" t="s">
        <v>796</v>
      </c>
      <c r="C101" s="11" t="s">
        <v>797</v>
      </c>
      <c r="D101" s="11" t="s">
        <v>798</v>
      </c>
      <c r="E101" s="11" t="s">
        <v>799</v>
      </c>
      <c r="F101" s="11" t="s">
        <v>800</v>
      </c>
      <c r="G101" s="11" t="s">
        <v>801</v>
      </c>
      <c r="H101" s="11" t="s">
        <v>802</v>
      </c>
      <c r="I101" s="11" t="s">
        <v>803</v>
      </c>
      <c r="J101" s="11" t="s">
        <v>804</v>
      </c>
      <c r="K101" s="11" t="s">
        <v>805</v>
      </c>
      <c r="L101" s="11" t="s">
        <v>806</v>
      </c>
      <c r="M101" s="11" t="s">
        <v>807</v>
      </c>
      <c r="N101" s="11" t="s">
        <v>825</v>
      </c>
      <c r="O101" s="240"/>
      <c r="P101" s="357"/>
      <c r="Q101" s="328"/>
      <c r="R101" s="328"/>
      <c r="S101" s="328"/>
      <c r="T101" s="328"/>
      <c r="U101" s="328"/>
      <c r="V101" s="351"/>
      <c r="W101" s="289"/>
      <c r="X101" s="289"/>
      <c r="Y101" s="289"/>
      <c r="Z101" s="289"/>
      <c r="AA101" s="289"/>
      <c r="AB101" s="289"/>
      <c r="AC101" s="289"/>
      <c r="AD101" s="289"/>
      <c r="AE101" s="289"/>
      <c r="AF101" s="289"/>
    </row>
    <row r="102" spans="1:33" s="227" customFormat="1" ht="12.75" customHeight="1" thickBot="1" x14ac:dyDescent="0.35">
      <c r="A102" s="256" t="s">
        <v>0</v>
      </c>
      <c r="B102" s="353">
        <v>28827.806451612902</v>
      </c>
      <c r="C102" s="354">
        <v>30279.4</v>
      </c>
      <c r="D102" s="355">
        <v>24632.419354838701</v>
      </c>
      <c r="E102" s="354">
        <v>22174.935483870999</v>
      </c>
      <c r="F102" s="355">
        <v>26737.892857142899</v>
      </c>
      <c r="G102" s="354">
        <v>27688.096774193498</v>
      </c>
      <c r="H102" s="354">
        <v>25276.7</v>
      </c>
      <c r="I102" s="355">
        <v>25546.903225806502</v>
      </c>
      <c r="J102" s="354">
        <v>30218</v>
      </c>
      <c r="K102" s="355">
        <v>30226</v>
      </c>
      <c r="L102" s="355">
        <v>0</v>
      </c>
      <c r="M102" s="354">
        <v>0</v>
      </c>
      <c r="N102" s="353">
        <v>26814.178832116799</v>
      </c>
      <c r="O102" s="240"/>
      <c r="P102" s="357"/>
      <c r="Q102" s="357"/>
      <c r="R102" s="357"/>
      <c r="S102" s="357"/>
      <c r="T102" s="262"/>
      <c r="U102" s="357"/>
      <c r="V102" s="358"/>
      <c r="W102" s="360"/>
      <c r="X102" s="360"/>
      <c r="Y102" s="360"/>
      <c r="Z102" s="360"/>
      <c r="AA102" s="360"/>
      <c r="AB102" s="360"/>
    </row>
    <row r="103" spans="1:33" s="227" customFormat="1" ht="12.5" thickTop="1" x14ac:dyDescent="0.3">
      <c r="A103" s="264" t="s">
        <v>780</v>
      </c>
      <c r="B103" s="305">
        <v>0</v>
      </c>
      <c r="C103" s="362">
        <v>0</v>
      </c>
      <c r="D103" s="362">
        <v>0</v>
      </c>
      <c r="E103" s="362">
        <v>0</v>
      </c>
      <c r="F103" s="362">
        <v>0</v>
      </c>
      <c r="G103" s="362">
        <v>0</v>
      </c>
      <c r="H103" s="362">
        <v>0</v>
      </c>
      <c r="I103" s="362">
        <v>0</v>
      </c>
      <c r="J103" s="362">
        <v>0</v>
      </c>
      <c r="K103" s="362">
        <v>0</v>
      </c>
      <c r="L103" s="362">
        <v>0</v>
      </c>
      <c r="M103" s="362">
        <v>0</v>
      </c>
      <c r="N103" s="362">
        <v>0</v>
      </c>
      <c r="O103" s="240"/>
      <c r="P103" s="357"/>
      <c r="Q103" s="357"/>
      <c r="R103" s="357"/>
      <c r="S103" s="357"/>
      <c r="T103" s="357"/>
      <c r="U103" s="357"/>
      <c r="V103" s="358"/>
      <c r="W103" s="360"/>
      <c r="X103" s="360"/>
      <c r="Y103" s="360"/>
      <c r="Z103" s="360"/>
      <c r="AA103" s="360"/>
      <c r="AB103" s="360"/>
      <c r="AC103" s="360"/>
      <c r="AD103" s="360"/>
      <c r="AE103" s="360"/>
      <c r="AF103" s="360"/>
      <c r="AG103" s="360"/>
    </row>
    <row r="104" spans="1:33" s="227" customFormat="1" ht="12" x14ac:dyDescent="0.3">
      <c r="A104" s="271" t="s">
        <v>781</v>
      </c>
      <c r="B104" s="305">
        <v>28827.806451612902</v>
      </c>
      <c r="C104" s="362">
        <v>30279.4</v>
      </c>
      <c r="D104" s="362">
        <v>24632.419354838701</v>
      </c>
      <c r="E104" s="362">
        <v>22174.935483870999</v>
      </c>
      <c r="F104" s="362">
        <v>26737.892857142899</v>
      </c>
      <c r="G104" s="362">
        <v>27688.096774193498</v>
      </c>
      <c r="H104" s="362">
        <v>25276.7</v>
      </c>
      <c r="I104" s="362">
        <v>25546.903225806502</v>
      </c>
      <c r="J104" s="362">
        <v>30218</v>
      </c>
      <c r="K104" s="362">
        <v>30226</v>
      </c>
      <c r="L104" s="362">
        <v>0</v>
      </c>
      <c r="M104" s="362">
        <v>0</v>
      </c>
      <c r="N104" s="305">
        <v>26814.178832116799</v>
      </c>
      <c r="O104" s="240"/>
      <c r="P104" s="357"/>
      <c r="Q104" s="357"/>
      <c r="R104" s="357"/>
      <c r="S104" s="357"/>
      <c r="T104" s="357"/>
      <c r="U104" s="357"/>
      <c r="V104" s="358"/>
      <c r="W104" s="360"/>
      <c r="X104" s="360"/>
      <c r="Y104" s="360"/>
      <c r="Z104" s="360"/>
      <c r="AA104" s="289"/>
      <c r="AB104" s="360"/>
      <c r="AF104" s="360"/>
      <c r="AG104" s="360"/>
    </row>
    <row r="105" spans="1:33" s="375" customFormat="1" ht="23.25" customHeight="1" x14ac:dyDescent="0.3">
      <c r="A105" s="307"/>
      <c r="B105" s="227"/>
      <c r="C105" s="227"/>
      <c r="D105" s="227"/>
      <c r="E105" s="227"/>
      <c r="F105" s="225"/>
      <c r="G105" s="225"/>
      <c r="H105" s="225"/>
      <c r="I105" s="225"/>
      <c r="J105" s="225"/>
      <c r="K105" s="225"/>
      <c r="L105" s="240"/>
      <c r="M105" s="240"/>
      <c r="N105" s="240"/>
      <c r="O105" s="240"/>
      <c r="P105" s="357"/>
      <c r="Q105" s="357"/>
      <c r="R105" s="357"/>
      <c r="S105" s="357"/>
      <c r="T105" s="357"/>
      <c r="U105" s="357"/>
      <c r="V105" s="358"/>
      <c r="W105" s="374"/>
      <c r="X105" s="374"/>
      <c r="Y105" s="374"/>
      <c r="Z105" s="374"/>
      <c r="AA105" s="374"/>
      <c r="AB105" s="374"/>
      <c r="AC105" s="374"/>
      <c r="AD105" s="374"/>
      <c r="AE105" s="374"/>
      <c r="AF105" s="374"/>
      <c r="AG105" s="374"/>
    </row>
    <row r="106" spans="1:33" s="227" customFormat="1" ht="12.75" customHeight="1" x14ac:dyDescent="0.3">
      <c r="A106" s="373" t="s">
        <v>831</v>
      </c>
      <c r="B106" s="282"/>
      <c r="C106" s="282"/>
      <c r="D106" s="282"/>
      <c r="E106" s="282"/>
      <c r="F106" s="282"/>
      <c r="G106" s="282"/>
      <c r="H106" s="282"/>
      <c r="I106" s="282"/>
      <c r="J106" s="282"/>
      <c r="K106" s="282"/>
      <c r="L106" s="282"/>
      <c r="M106" s="282"/>
      <c r="N106" s="282"/>
      <c r="O106" s="240"/>
      <c r="P106" s="240"/>
      <c r="Q106" s="357"/>
      <c r="R106" s="357"/>
      <c r="S106" s="328"/>
      <c r="T106" s="328"/>
      <c r="U106" s="328"/>
      <c r="V106" s="358"/>
      <c r="W106" s="360"/>
      <c r="X106" s="360"/>
      <c r="Y106" s="360"/>
      <c r="Z106" s="360"/>
      <c r="AA106" s="360"/>
    </row>
    <row r="107" spans="1:33" s="227" customFormat="1" ht="12.75" customHeight="1" x14ac:dyDescent="0.3">
      <c r="A107" s="248" t="s">
        <v>815</v>
      </c>
      <c r="B107" s="11" t="s">
        <v>796</v>
      </c>
      <c r="C107" s="11" t="s">
        <v>797</v>
      </c>
      <c r="D107" s="11" t="s">
        <v>798</v>
      </c>
      <c r="E107" s="11" t="s">
        <v>799</v>
      </c>
      <c r="F107" s="11" t="s">
        <v>800</v>
      </c>
      <c r="G107" s="11" t="s">
        <v>801</v>
      </c>
      <c r="H107" s="11" t="s">
        <v>802</v>
      </c>
      <c r="I107" s="11" t="s">
        <v>803</v>
      </c>
      <c r="J107" s="11" t="s">
        <v>804</v>
      </c>
      <c r="K107" s="11" t="s">
        <v>805</v>
      </c>
      <c r="L107" s="11" t="s">
        <v>806</v>
      </c>
      <c r="M107" s="11" t="s">
        <v>807</v>
      </c>
      <c r="N107" s="11" t="s">
        <v>825</v>
      </c>
      <c r="O107" s="240"/>
      <c r="P107" s="328"/>
      <c r="Q107" s="328"/>
      <c r="R107" s="328"/>
      <c r="S107" s="328"/>
      <c r="T107" s="328"/>
      <c r="U107" s="328"/>
      <c r="V107" s="351"/>
      <c r="W107" s="289"/>
      <c r="X107" s="289"/>
      <c r="Y107" s="289"/>
      <c r="Z107" s="289"/>
      <c r="AA107" s="289"/>
      <c r="AB107" s="289"/>
      <c r="AC107" s="289"/>
      <c r="AD107" s="289"/>
      <c r="AE107" s="289"/>
      <c r="AF107" s="289"/>
    </row>
    <row r="108" spans="1:33" s="225" customFormat="1" ht="14.25" customHeight="1" thickBot="1" x14ac:dyDescent="0.35">
      <c r="A108" s="256" t="s">
        <v>0</v>
      </c>
      <c r="B108" s="368">
        <v>39.915219907407398</v>
      </c>
      <c r="C108" s="369">
        <v>38.752192334220098</v>
      </c>
      <c r="D108" s="370">
        <v>43.250330425588203</v>
      </c>
      <c r="E108" s="369">
        <v>41.667033858998103</v>
      </c>
      <c r="F108" s="370">
        <v>36.613351877607798</v>
      </c>
      <c r="G108" s="369">
        <v>36.384112345420199</v>
      </c>
      <c r="H108" s="369">
        <v>36.952604023146897</v>
      </c>
      <c r="I108" s="370">
        <v>33.964276612012597</v>
      </c>
      <c r="J108" s="369">
        <v>31.894494842798601</v>
      </c>
      <c r="K108" s="370">
        <v>23.1875</v>
      </c>
      <c r="L108" s="370">
        <v>0</v>
      </c>
      <c r="M108" s="369">
        <v>0</v>
      </c>
      <c r="N108" s="370">
        <v>37.581700060906101</v>
      </c>
      <c r="P108" s="315"/>
      <c r="Q108" s="315"/>
      <c r="R108" s="315"/>
      <c r="S108" s="315"/>
      <c r="T108" s="315"/>
      <c r="U108" s="315"/>
      <c r="V108" s="376"/>
      <c r="W108" s="315"/>
      <c r="X108" s="315"/>
      <c r="Y108" s="315"/>
      <c r="Z108" s="315"/>
      <c r="AA108" s="377"/>
      <c r="AB108" s="315"/>
    </row>
    <row r="109" spans="1:33" s="227" customFormat="1" ht="12.5" thickTop="1" x14ac:dyDescent="0.3">
      <c r="A109" s="264" t="s">
        <v>780</v>
      </c>
      <c r="B109" s="371">
        <v>0</v>
      </c>
      <c r="C109" s="372">
        <v>0</v>
      </c>
      <c r="D109" s="372">
        <v>0</v>
      </c>
      <c r="E109" s="372">
        <v>0</v>
      </c>
      <c r="F109" s="372">
        <v>0</v>
      </c>
      <c r="G109" s="372">
        <v>0</v>
      </c>
      <c r="H109" s="372">
        <v>0</v>
      </c>
      <c r="I109" s="372">
        <v>0</v>
      </c>
      <c r="J109" s="372">
        <v>0</v>
      </c>
      <c r="K109" s="372">
        <v>0</v>
      </c>
      <c r="L109" s="372">
        <v>0</v>
      </c>
      <c r="M109" s="372">
        <v>0</v>
      </c>
      <c r="N109" s="372">
        <v>0</v>
      </c>
      <c r="O109" s="240"/>
      <c r="P109" s="240"/>
      <c r="Q109" s="240"/>
      <c r="R109" s="240"/>
      <c r="S109" s="240"/>
      <c r="T109" s="240"/>
      <c r="U109" s="240"/>
      <c r="V109" s="378"/>
    </row>
    <row r="110" spans="1:33" s="227" customFormat="1" ht="12.75" customHeight="1" x14ac:dyDescent="0.3">
      <c r="A110" s="271" t="s">
        <v>781</v>
      </c>
      <c r="B110" s="371">
        <v>39.915219907407398</v>
      </c>
      <c r="C110" s="372">
        <v>38.752192334220098</v>
      </c>
      <c r="D110" s="372">
        <v>43.250330425588203</v>
      </c>
      <c r="E110" s="372">
        <v>41.667033858998103</v>
      </c>
      <c r="F110" s="372">
        <v>36.613351877607798</v>
      </c>
      <c r="G110" s="372">
        <v>36.384112345420199</v>
      </c>
      <c r="H110" s="372">
        <v>36.952604023146897</v>
      </c>
      <c r="I110" s="372">
        <v>33.964276612012597</v>
      </c>
      <c r="J110" s="372">
        <v>31.894494842798601</v>
      </c>
      <c r="K110" s="372">
        <v>23.1875</v>
      </c>
      <c r="L110" s="372">
        <v>0</v>
      </c>
      <c r="M110" s="372">
        <v>0</v>
      </c>
      <c r="N110" s="372">
        <v>37.581700060906101</v>
      </c>
      <c r="O110" s="240"/>
      <c r="P110" s="240"/>
      <c r="Q110" s="240"/>
      <c r="R110" s="328"/>
      <c r="S110" s="328"/>
      <c r="T110" s="328"/>
      <c r="U110" s="328"/>
      <c r="V110" s="379"/>
      <c r="W110" s="289"/>
      <c r="X110" s="289"/>
      <c r="Y110" s="289"/>
      <c r="Z110" s="289"/>
      <c r="AA110" s="289"/>
      <c r="AB110" s="289"/>
      <c r="AC110" s="289"/>
    </row>
    <row r="111" spans="1:33" s="227" customFormat="1" ht="12.75" customHeight="1" x14ac:dyDescent="0.3">
      <c r="A111" s="274"/>
      <c r="B111" s="380"/>
      <c r="C111" s="380"/>
      <c r="D111" s="380"/>
      <c r="E111" s="380"/>
      <c r="F111" s="380"/>
      <c r="G111" s="380"/>
      <c r="H111" s="380"/>
      <c r="I111" s="380"/>
      <c r="J111" s="380"/>
      <c r="K111" s="380"/>
      <c r="L111" s="380"/>
      <c r="M111" s="380"/>
      <c r="N111" s="380"/>
      <c r="O111" s="240"/>
      <c r="P111" s="240"/>
      <c r="Q111" s="240"/>
      <c r="R111" s="240"/>
      <c r="S111" s="240"/>
      <c r="T111" s="240"/>
      <c r="U111" s="240"/>
      <c r="V111" s="378"/>
    </row>
    <row r="112" spans="1:33" s="227" customFormat="1" ht="12" x14ac:dyDescent="0.3">
      <c r="A112" s="373" t="s">
        <v>832</v>
      </c>
      <c r="B112" s="282"/>
      <c r="C112" s="282"/>
      <c r="D112" s="282"/>
      <c r="E112" s="282"/>
      <c r="F112" s="282"/>
      <c r="G112" s="282"/>
      <c r="H112" s="282"/>
      <c r="I112" s="282"/>
      <c r="J112" s="282"/>
      <c r="K112" s="282"/>
      <c r="L112" s="282"/>
      <c r="M112" s="282"/>
      <c r="N112" s="282"/>
      <c r="O112" s="240"/>
      <c r="P112" s="240"/>
      <c r="Q112" s="240"/>
      <c r="R112" s="328"/>
      <c r="S112" s="328"/>
      <c r="T112" s="328"/>
      <c r="U112" s="328"/>
      <c r="V112" s="379"/>
      <c r="W112" s="289"/>
      <c r="X112" s="289"/>
      <c r="Y112" s="289"/>
      <c r="Z112" s="289"/>
      <c r="AA112" s="289"/>
      <c r="AB112" s="289"/>
      <c r="AC112" s="289"/>
    </row>
    <row r="113" spans="1:29" s="227" customFormat="1" ht="12" x14ac:dyDescent="0.3">
      <c r="A113" s="248" t="s">
        <v>833</v>
      </c>
      <c r="B113" s="11" t="s">
        <v>796</v>
      </c>
      <c r="C113" s="11" t="s">
        <v>797</v>
      </c>
      <c r="D113" s="11" t="s">
        <v>798</v>
      </c>
      <c r="E113" s="11" t="s">
        <v>799</v>
      </c>
      <c r="F113" s="11" t="s">
        <v>800</v>
      </c>
      <c r="G113" s="11" t="s">
        <v>801</v>
      </c>
      <c r="H113" s="11" t="s">
        <v>802</v>
      </c>
      <c r="I113" s="11" t="s">
        <v>803</v>
      </c>
      <c r="J113" s="11" t="s">
        <v>804</v>
      </c>
      <c r="K113" s="11" t="s">
        <v>805</v>
      </c>
      <c r="L113" s="11" t="s">
        <v>806</v>
      </c>
      <c r="M113" s="11" t="s">
        <v>807</v>
      </c>
      <c r="N113" s="11" t="s">
        <v>825</v>
      </c>
      <c r="O113" s="240"/>
      <c r="P113" s="240"/>
      <c r="Q113" s="240"/>
      <c r="R113" s="328"/>
      <c r="S113" s="328"/>
      <c r="T113" s="328"/>
      <c r="U113" s="328"/>
      <c r="V113" s="379"/>
      <c r="W113" s="289"/>
      <c r="X113" s="289"/>
      <c r="Y113" s="289"/>
      <c r="Z113" s="289"/>
      <c r="AA113" s="289"/>
      <c r="AB113" s="289"/>
      <c r="AC113" s="289"/>
    </row>
    <row r="114" spans="1:29" ht="15" thickBot="1" x14ac:dyDescent="0.4">
      <c r="A114" s="256" t="s">
        <v>0</v>
      </c>
      <c r="B114" s="368">
        <v>39.915219907407398</v>
      </c>
      <c r="C114" s="369">
        <v>38.752192334220098</v>
      </c>
      <c r="D114" s="370">
        <v>43.250330425588203</v>
      </c>
      <c r="E114" s="369">
        <v>41.667033858998103</v>
      </c>
      <c r="F114" s="370">
        <v>36.613351877607798</v>
      </c>
      <c r="G114" s="369">
        <v>36.384112345420199</v>
      </c>
      <c r="H114" s="369">
        <v>36.952604023146897</v>
      </c>
      <c r="I114" s="370">
        <v>33.964276612012597</v>
      </c>
      <c r="J114" s="369">
        <v>31.894494842798601</v>
      </c>
      <c r="K114" s="370">
        <v>23.1875</v>
      </c>
      <c r="L114" s="370">
        <v>0</v>
      </c>
      <c r="M114" s="369">
        <v>0</v>
      </c>
      <c r="N114" s="370">
        <v>37.581700060906101</v>
      </c>
      <c r="V114" s="378"/>
    </row>
    <row r="115" spans="1:29" ht="15" thickTop="1" x14ac:dyDescent="0.35">
      <c r="A115" s="264" t="s">
        <v>58</v>
      </c>
      <c r="B115" s="371">
        <v>43.1768368617684</v>
      </c>
      <c r="C115" s="372">
        <v>40.7522219036697</v>
      </c>
      <c r="D115" s="372">
        <v>44.546650952661601</v>
      </c>
      <c r="E115" s="372">
        <v>43.286809815950903</v>
      </c>
      <c r="F115" s="372">
        <v>34.669059518400701</v>
      </c>
      <c r="G115" s="372">
        <v>35.5408738766656</v>
      </c>
      <c r="H115" s="372">
        <v>35.6146957052717</v>
      </c>
      <c r="I115" s="372">
        <v>31.840757674722401</v>
      </c>
      <c r="J115" s="372">
        <v>29.784074690770701</v>
      </c>
      <c r="K115" s="372">
        <v>24.0416666666667</v>
      </c>
      <c r="L115" s="372">
        <v>0</v>
      </c>
      <c r="M115" s="372">
        <v>0</v>
      </c>
      <c r="N115" s="372">
        <v>37.555812869251497</v>
      </c>
      <c r="V115" s="378"/>
    </row>
    <row r="116" spans="1:29" x14ac:dyDescent="0.35">
      <c r="A116" s="271" t="s">
        <v>74</v>
      </c>
      <c r="B116" s="371">
        <v>33.842497515733697</v>
      </c>
      <c r="C116" s="372">
        <v>34.3550267885282</v>
      </c>
      <c r="D116" s="372">
        <v>38.9347719470329</v>
      </c>
      <c r="E116" s="372">
        <v>38.7543802725503</v>
      </c>
      <c r="F116" s="372">
        <v>40.036314189729602</v>
      </c>
      <c r="G116" s="372">
        <v>38.146502590673599</v>
      </c>
      <c r="H116" s="372">
        <v>39.7556503198294</v>
      </c>
      <c r="I116" s="372">
        <v>37.913629737609298</v>
      </c>
      <c r="J116" s="372">
        <v>36.739385665528999</v>
      </c>
      <c r="K116" s="372">
        <v>18.0625</v>
      </c>
      <c r="L116" s="372">
        <v>0</v>
      </c>
      <c r="M116" s="372">
        <v>0</v>
      </c>
      <c r="N116" s="372">
        <v>37.636989879203398</v>
      </c>
      <c r="O116" s="381"/>
      <c r="V116" s="378"/>
    </row>
    <row r="117" spans="1:29" x14ac:dyDescent="0.35">
      <c r="A117" s="275"/>
      <c r="B117" s="380"/>
      <c r="C117" s="380"/>
      <c r="D117" s="380"/>
      <c r="E117" s="380"/>
      <c r="F117" s="380"/>
      <c r="G117" s="380"/>
      <c r="H117" s="380"/>
      <c r="I117" s="380"/>
      <c r="J117" s="380"/>
      <c r="K117" s="382"/>
      <c r="L117" s="380"/>
      <c r="M117" s="380"/>
      <c r="N117" s="383"/>
      <c r="O117" s="381"/>
      <c r="V117" s="378"/>
    </row>
    <row r="118" spans="1:29" x14ac:dyDescent="0.35">
      <c r="A118" s="384" t="s">
        <v>834</v>
      </c>
      <c r="B118" s="380"/>
      <c r="C118" s="380"/>
      <c r="D118" s="380"/>
      <c r="E118" s="380"/>
      <c r="F118" s="380"/>
      <c r="G118" s="380"/>
      <c r="H118" s="380"/>
      <c r="I118" s="380"/>
      <c r="J118" s="380"/>
      <c r="K118" s="382"/>
      <c r="L118" s="380"/>
      <c r="M118" s="380"/>
      <c r="N118" s="383"/>
      <c r="O118" s="381"/>
      <c r="V118" s="378"/>
    </row>
    <row r="119" spans="1:29" x14ac:dyDescent="0.35">
      <c r="A119" s="248" t="s">
        <v>835</v>
      </c>
      <c r="B119" s="385" t="s">
        <v>796</v>
      </c>
      <c r="C119" s="385" t="s">
        <v>797</v>
      </c>
      <c r="D119" s="385" t="s">
        <v>798</v>
      </c>
      <c r="E119" s="385" t="s">
        <v>799</v>
      </c>
      <c r="F119" s="385" t="s">
        <v>800</v>
      </c>
      <c r="G119" s="385" t="s">
        <v>801</v>
      </c>
      <c r="H119" s="385" t="s">
        <v>802</v>
      </c>
      <c r="I119" s="385" t="s">
        <v>803</v>
      </c>
      <c r="J119" s="385" t="s">
        <v>804</v>
      </c>
      <c r="K119" s="385" t="s">
        <v>805</v>
      </c>
      <c r="L119" s="385" t="s">
        <v>806</v>
      </c>
      <c r="M119" s="385" t="s">
        <v>807</v>
      </c>
      <c r="N119" s="385" t="s">
        <v>825</v>
      </c>
      <c r="O119" s="381"/>
      <c r="V119" s="378"/>
      <c r="W119" s="227"/>
    </row>
    <row r="120" spans="1:29" x14ac:dyDescent="0.35">
      <c r="A120" s="386" t="s">
        <v>785</v>
      </c>
      <c r="B120" s="305">
        <v>348</v>
      </c>
      <c r="C120" s="362">
        <v>305</v>
      </c>
      <c r="D120" s="362">
        <v>208</v>
      </c>
      <c r="E120" s="362">
        <v>377</v>
      </c>
      <c r="F120" s="362">
        <v>216</v>
      </c>
      <c r="G120" s="362">
        <v>522</v>
      </c>
      <c r="H120" s="362">
        <v>641</v>
      </c>
      <c r="I120" s="362">
        <v>604</v>
      </c>
      <c r="J120" s="362">
        <v>657</v>
      </c>
      <c r="K120" s="362">
        <v>61</v>
      </c>
      <c r="L120" s="362">
        <v>0</v>
      </c>
      <c r="M120" s="362">
        <v>0</v>
      </c>
      <c r="N120" s="362">
        <f>SUM(B120:M120)</f>
        <v>3939</v>
      </c>
      <c r="O120" s="381"/>
      <c r="V120" s="378"/>
      <c r="W120" s="227"/>
    </row>
    <row r="121" spans="1:29" x14ac:dyDescent="0.35">
      <c r="A121" s="386" t="s">
        <v>836</v>
      </c>
      <c r="B121" s="305">
        <v>475</v>
      </c>
      <c r="C121" s="362">
        <v>215</v>
      </c>
      <c r="D121" s="362">
        <v>233</v>
      </c>
      <c r="E121" s="362">
        <v>178</v>
      </c>
      <c r="F121" s="362">
        <v>317</v>
      </c>
      <c r="G121" s="362">
        <v>276</v>
      </c>
      <c r="H121" s="362">
        <v>84</v>
      </c>
      <c r="I121" s="362">
        <v>66</v>
      </c>
      <c r="J121" s="362">
        <v>123</v>
      </c>
      <c r="K121" s="362">
        <v>193</v>
      </c>
      <c r="L121" s="362">
        <v>153</v>
      </c>
      <c r="M121" s="362">
        <v>204</v>
      </c>
      <c r="N121" s="362">
        <f>SUM(B121:M121)</f>
        <v>2517</v>
      </c>
      <c r="O121" s="381"/>
      <c r="V121" s="378"/>
      <c r="W121" s="227"/>
    </row>
    <row r="122" spans="1:29" x14ac:dyDescent="0.35">
      <c r="A122" s="387" t="s">
        <v>837</v>
      </c>
      <c r="B122" s="305">
        <v>26</v>
      </c>
      <c r="C122" s="362">
        <v>26</v>
      </c>
      <c r="D122" s="362">
        <v>85</v>
      </c>
      <c r="E122" s="362">
        <v>91</v>
      </c>
      <c r="F122" s="362">
        <v>64</v>
      </c>
      <c r="G122" s="362">
        <v>44</v>
      </c>
      <c r="H122" s="362">
        <v>110</v>
      </c>
      <c r="I122" s="362">
        <v>116</v>
      </c>
      <c r="J122" s="362">
        <v>165</v>
      </c>
      <c r="K122" s="362">
        <v>1039</v>
      </c>
      <c r="L122" s="362">
        <v>896</v>
      </c>
      <c r="M122" s="362">
        <v>519</v>
      </c>
      <c r="N122" s="362">
        <f>SUM(B122:M122)</f>
        <v>3181</v>
      </c>
      <c r="O122" s="381"/>
      <c r="V122" s="378"/>
      <c r="W122" s="227"/>
    </row>
    <row r="123" spans="1:29" x14ac:dyDescent="0.35">
      <c r="A123" s="388"/>
      <c r="B123" s="275"/>
      <c r="C123" s="389"/>
      <c r="D123" s="389"/>
      <c r="E123" s="389"/>
      <c r="F123" s="389"/>
      <c r="G123" s="389"/>
      <c r="H123" s="389"/>
      <c r="I123" s="389"/>
      <c r="J123" s="389"/>
      <c r="K123" s="389"/>
      <c r="L123" s="382"/>
      <c r="M123" s="389"/>
      <c r="N123" s="389"/>
      <c r="O123" s="381"/>
      <c r="P123" s="381"/>
      <c r="V123" s="378"/>
      <c r="W123" s="227"/>
    </row>
    <row r="124" spans="1:29" x14ac:dyDescent="0.35">
      <c r="A124" s="384" t="s">
        <v>838</v>
      </c>
      <c r="B124" s="380"/>
      <c r="C124" s="380"/>
      <c r="D124" s="380"/>
      <c r="E124" s="380"/>
      <c r="F124" s="380"/>
      <c r="G124" s="380"/>
      <c r="H124" s="380"/>
      <c r="I124" s="380"/>
      <c r="J124" s="380"/>
      <c r="K124" s="382"/>
      <c r="L124" s="380"/>
      <c r="M124" s="380"/>
      <c r="N124" s="383"/>
      <c r="O124" s="381"/>
      <c r="V124" s="378"/>
    </row>
    <row r="125" spans="1:29" x14ac:dyDescent="0.35">
      <c r="A125" s="248" t="s">
        <v>835</v>
      </c>
      <c r="B125" s="248" t="s">
        <v>839</v>
      </c>
      <c r="C125" s="385" t="s">
        <v>796</v>
      </c>
      <c r="D125" s="385" t="s">
        <v>797</v>
      </c>
      <c r="E125" s="385" t="s">
        <v>798</v>
      </c>
      <c r="F125" s="385" t="s">
        <v>799</v>
      </c>
      <c r="G125" s="385" t="s">
        <v>800</v>
      </c>
      <c r="H125" s="385" t="s">
        <v>801</v>
      </c>
      <c r="I125" s="385" t="s">
        <v>802</v>
      </c>
      <c r="J125" s="385" t="s">
        <v>803</v>
      </c>
      <c r="K125" s="385" t="s">
        <v>804</v>
      </c>
      <c r="L125" s="385" t="s">
        <v>805</v>
      </c>
      <c r="M125" s="385" t="s">
        <v>806</v>
      </c>
      <c r="N125" s="385" t="s">
        <v>807</v>
      </c>
      <c r="O125" s="385" t="s">
        <v>825</v>
      </c>
      <c r="P125" s="381"/>
      <c r="V125" s="378"/>
    </row>
    <row r="126" spans="1:29" x14ac:dyDescent="0.35">
      <c r="A126" s="390" t="s">
        <v>785</v>
      </c>
      <c r="B126" s="304" t="s">
        <v>840</v>
      </c>
      <c r="C126" s="305">
        <v>273</v>
      </c>
      <c r="D126" s="362">
        <v>248</v>
      </c>
      <c r="E126" s="362">
        <v>167</v>
      </c>
      <c r="F126" s="362">
        <v>327</v>
      </c>
      <c r="G126" s="362">
        <v>106</v>
      </c>
      <c r="H126" s="362">
        <v>408</v>
      </c>
      <c r="I126" s="362">
        <v>521</v>
      </c>
      <c r="J126" s="362">
        <v>511</v>
      </c>
      <c r="K126" s="362">
        <v>588</v>
      </c>
      <c r="L126" s="362">
        <v>55</v>
      </c>
      <c r="M126" s="362">
        <v>0</v>
      </c>
      <c r="N126" s="362">
        <v>0</v>
      </c>
      <c r="O126" s="391">
        <f>SUM(C126:N126)</f>
        <v>3204</v>
      </c>
      <c r="P126" s="381"/>
      <c r="V126" s="378"/>
    </row>
    <row r="127" spans="1:29" x14ac:dyDescent="0.35">
      <c r="A127" s="392"/>
      <c r="B127" s="304" t="s">
        <v>841</v>
      </c>
      <c r="C127" s="305">
        <v>46</v>
      </c>
      <c r="D127" s="362">
        <v>17</v>
      </c>
      <c r="E127" s="362">
        <v>15</v>
      </c>
      <c r="F127" s="362">
        <v>40</v>
      </c>
      <c r="G127" s="362">
        <v>58</v>
      </c>
      <c r="H127" s="362">
        <v>70</v>
      </c>
      <c r="I127" s="362">
        <v>78</v>
      </c>
      <c r="J127" s="362">
        <v>48</v>
      </c>
      <c r="K127" s="362">
        <v>28</v>
      </c>
      <c r="L127" s="362">
        <v>6</v>
      </c>
      <c r="M127" s="362">
        <v>0</v>
      </c>
      <c r="N127" s="362">
        <v>0</v>
      </c>
      <c r="O127" s="391">
        <f t="shared" ref="O127" si="9">SUM(C127:N127)</f>
        <v>406</v>
      </c>
      <c r="P127" s="381"/>
      <c r="V127" s="378"/>
    </row>
    <row r="128" spans="1:29" x14ac:dyDescent="0.35">
      <c r="A128" s="390" t="s">
        <v>836</v>
      </c>
      <c r="B128" s="304" t="s">
        <v>840</v>
      </c>
      <c r="C128" s="305">
        <v>390</v>
      </c>
      <c r="D128" s="362">
        <v>207</v>
      </c>
      <c r="E128" s="362">
        <v>211</v>
      </c>
      <c r="F128" s="362">
        <v>129</v>
      </c>
      <c r="G128" s="362">
        <v>266</v>
      </c>
      <c r="H128" s="362">
        <v>236</v>
      </c>
      <c r="I128" s="362">
        <v>56</v>
      </c>
      <c r="J128" s="362">
        <v>46</v>
      </c>
      <c r="K128" s="362">
        <v>101</v>
      </c>
      <c r="L128" s="362">
        <v>185</v>
      </c>
      <c r="M128" s="362">
        <v>130</v>
      </c>
      <c r="N128" s="362">
        <v>140</v>
      </c>
      <c r="O128" s="391">
        <f>SUM(C128:N128)</f>
        <v>2097</v>
      </c>
      <c r="P128" s="381"/>
      <c r="V128" s="378"/>
    </row>
    <row r="129" spans="1:22" x14ac:dyDescent="0.35">
      <c r="A129" s="392"/>
      <c r="B129" s="304" t="s">
        <v>841</v>
      </c>
      <c r="C129" s="305">
        <v>4</v>
      </c>
      <c r="D129" s="362">
        <v>10</v>
      </c>
      <c r="E129" s="362">
        <v>2</v>
      </c>
      <c r="F129" s="362">
        <v>11</v>
      </c>
      <c r="G129" s="362">
        <v>22</v>
      </c>
      <c r="H129" s="362">
        <v>11</v>
      </c>
      <c r="I129" s="362">
        <v>20</v>
      </c>
      <c r="J129" s="362">
        <v>14</v>
      </c>
      <c r="K129" s="362">
        <v>8</v>
      </c>
      <c r="L129" s="362">
        <v>8</v>
      </c>
      <c r="M129" s="362">
        <v>20</v>
      </c>
      <c r="N129" s="362">
        <v>50</v>
      </c>
      <c r="O129" s="391">
        <f t="shared" ref="O129:O131" si="10">SUM(C129:N129)</f>
        <v>180</v>
      </c>
      <c r="P129" s="381"/>
      <c r="V129" s="378"/>
    </row>
    <row r="130" spans="1:22" x14ac:dyDescent="0.35">
      <c r="A130" s="390" t="s">
        <v>837</v>
      </c>
      <c r="B130" s="304" t="s">
        <v>840</v>
      </c>
      <c r="C130" s="305">
        <v>21</v>
      </c>
      <c r="D130" s="362">
        <v>13</v>
      </c>
      <c r="E130" s="362">
        <v>71</v>
      </c>
      <c r="F130" s="362">
        <v>69</v>
      </c>
      <c r="G130" s="362">
        <v>53</v>
      </c>
      <c r="H130" s="362">
        <v>15</v>
      </c>
      <c r="I130" s="362">
        <v>23</v>
      </c>
      <c r="J130" s="362">
        <v>49</v>
      </c>
      <c r="K130" s="362">
        <v>48</v>
      </c>
      <c r="L130" s="362">
        <v>972</v>
      </c>
      <c r="M130" s="362">
        <v>902</v>
      </c>
      <c r="N130" s="362">
        <v>476</v>
      </c>
      <c r="O130" s="391">
        <f t="shared" si="10"/>
        <v>2712</v>
      </c>
      <c r="P130" s="381"/>
      <c r="V130" s="378"/>
    </row>
    <row r="131" spans="1:22" x14ac:dyDescent="0.35">
      <c r="A131" s="392"/>
      <c r="B131" s="304" t="s">
        <v>841</v>
      </c>
      <c r="C131" s="305">
        <v>1</v>
      </c>
      <c r="D131" s="362">
        <v>3</v>
      </c>
      <c r="E131" s="362">
        <v>15</v>
      </c>
      <c r="F131" s="362">
        <v>9</v>
      </c>
      <c r="G131" s="362">
        <v>5</v>
      </c>
      <c r="H131" s="362">
        <v>17</v>
      </c>
      <c r="I131" s="362">
        <v>39</v>
      </c>
      <c r="J131" s="362">
        <v>42</v>
      </c>
      <c r="K131" s="362">
        <v>38</v>
      </c>
      <c r="L131" s="362">
        <v>44</v>
      </c>
      <c r="M131" s="362">
        <v>19</v>
      </c>
      <c r="N131" s="362">
        <v>13</v>
      </c>
      <c r="O131" s="391">
        <f t="shared" si="10"/>
        <v>245</v>
      </c>
      <c r="P131" s="381"/>
      <c r="V131" s="378"/>
    </row>
    <row r="132" spans="1:22" x14ac:dyDescent="0.35">
      <c r="B132" s="381"/>
      <c r="C132" s="381"/>
      <c r="D132" s="381"/>
      <c r="E132" s="381"/>
      <c r="F132" s="381"/>
      <c r="G132" s="381"/>
      <c r="H132" s="381"/>
      <c r="I132" s="381"/>
      <c r="J132" s="381"/>
      <c r="K132" s="381"/>
      <c r="L132" s="381"/>
      <c r="M132" s="381"/>
      <c r="V132" s="378"/>
    </row>
    <row r="133" spans="1:22" ht="15" thickBot="1" x14ac:dyDescent="0.4">
      <c r="A133" s="393"/>
      <c r="B133" s="393"/>
      <c r="C133" s="393"/>
      <c r="D133" s="393"/>
      <c r="E133" s="393"/>
      <c r="F133" s="393"/>
      <c r="G133" s="393"/>
      <c r="H133" s="393"/>
      <c r="I133" s="393"/>
      <c r="J133" s="393"/>
      <c r="K133" s="393"/>
      <c r="L133" s="393"/>
      <c r="M133" s="393"/>
      <c r="N133" s="393"/>
      <c r="O133" s="393"/>
      <c r="P133" s="393"/>
      <c r="Q133" s="393"/>
      <c r="R133" s="393"/>
      <c r="S133" s="393"/>
      <c r="T133" s="393"/>
      <c r="U133" s="393"/>
      <c r="V133" s="394"/>
    </row>
    <row r="134" spans="1:22" x14ac:dyDescent="0.35">
      <c r="B134" s="395"/>
      <c r="C134" s="395"/>
      <c r="D134" s="395"/>
      <c r="E134" s="395"/>
      <c r="F134" s="395"/>
      <c r="G134" s="395"/>
      <c r="H134" s="395"/>
      <c r="I134" s="395"/>
      <c r="J134" s="395"/>
      <c r="K134" s="395"/>
      <c r="L134" s="395"/>
      <c r="M134" s="395"/>
      <c r="P134" s="395"/>
    </row>
    <row r="135" spans="1:22" x14ac:dyDescent="0.35">
      <c r="A135" s="350"/>
      <c r="B135" s="350"/>
      <c r="C135" s="350"/>
      <c r="D135" s="350"/>
      <c r="E135" s="350"/>
      <c r="F135" s="350"/>
      <c r="G135" s="350"/>
      <c r="H135" s="350"/>
      <c r="I135" s="350"/>
      <c r="J135" s="350"/>
      <c r="K135" s="350"/>
      <c r="L135" s="350"/>
      <c r="M135" s="350"/>
      <c r="N135" s="350"/>
    </row>
    <row r="136" spans="1:22" x14ac:dyDescent="0.35">
      <c r="A136" s="396"/>
      <c r="B136" s="396"/>
      <c r="C136" s="397"/>
      <c r="D136" s="395"/>
      <c r="E136" s="395"/>
      <c r="F136" s="395"/>
      <c r="G136" s="395"/>
      <c r="H136" s="395"/>
      <c r="I136" s="395"/>
      <c r="J136" s="395"/>
      <c r="K136" s="395"/>
      <c r="L136" s="395"/>
      <c r="M136" s="381"/>
      <c r="P136" s="395"/>
    </row>
    <row r="137" spans="1:22" x14ac:dyDescent="0.35">
      <c r="A137" s="398"/>
      <c r="B137" s="398"/>
      <c r="C137" s="398"/>
      <c r="D137" s="395"/>
      <c r="E137" s="395"/>
      <c r="F137" s="395"/>
      <c r="G137" s="395"/>
      <c r="H137" s="381"/>
      <c r="I137" s="381"/>
    </row>
    <row r="138" spans="1:22" x14ac:dyDescent="0.35">
      <c r="A138" s="398"/>
      <c r="B138" s="398"/>
      <c r="C138" s="398"/>
      <c r="D138" s="381"/>
      <c r="E138" s="395"/>
      <c r="F138" s="381"/>
    </row>
    <row r="139" spans="1:22" x14ac:dyDescent="0.35">
      <c r="A139" s="398"/>
      <c r="B139" s="398"/>
      <c r="C139" s="398"/>
    </row>
    <row r="140" spans="1:22" x14ac:dyDescent="0.35">
      <c r="A140" s="398"/>
      <c r="B140" s="398"/>
      <c r="C140" s="398"/>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F764-C940-47B4-BC07-5D6CE0A919F8}">
  <dimension ref="A1:BU52"/>
  <sheetViews>
    <sheetView showGridLines="0" topLeftCell="A7" zoomScale="70" zoomScaleNormal="70" workbookViewId="0">
      <pane xSplit="1" topLeftCell="BC1" activePane="topRight" state="frozen"/>
      <selection pane="topRight" activeCell="BD50" sqref="BD50:BU55"/>
    </sheetView>
  </sheetViews>
  <sheetFormatPr defaultColWidth="9.1796875" defaultRowHeight="15.5" x14ac:dyDescent="0.35"/>
  <cols>
    <col min="1" max="1" width="71.1796875" style="115" customWidth="1"/>
    <col min="2" max="2" width="7.453125" style="115" bestFit="1" customWidth="1"/>
    <col min="3" max="4" width="7.81640625" style="115" bestFit="1" customWidth="1"/>
    <col min="5" max="5" width="7.453125" style="115" bestFit="1" customWidth="1"/>
    <col min="6" max="6" width="8.1796875" style="115" bestFit="1" customWidth="1"/>
    <col min="7" max="9" width="7.81640625" style="115" bestFit="1" customWidth="1"/>
    <col min="10" max="12" width="7.453125" style="115" bestFit="1" customWidth="1"/>
    <col min="13" max="15" width="7.81640625" style="115" bestFit="1" customWidth="1"/>
    <col min="16" max="16" width="8.453125" style="115" customWidth="1"/>
    <col min="17" max="17" width="8.54296875" style="115" customWidth="1"/>
    <col min="18" max="18" width="7.453125" style="115" customWidth="1"/>
    <col min="19" max="19" width="8.1796875" style="115" customWidth="1"/>
    <col min="20" max="22" width="7.81640625" style="115" bestFit="1" customWidth="1"/>
    <col min="23" max="25" width="8.1796875" style="115" bestFit="1" customWidth="1"/>
    <col min="26" max="26" width="7.81640625" style="115" bestFit="1" customWidth="1"/>
    <col min="27" max="28" width="8.1796875" style="115" bestFit="1" customWidth="1"/>
    <col min="29" max="55" width="9.1796875" style="115"/>
    <col min="56" max="56" width="9.81640625" style="115" customWidth="1"/>
    <col min="57" max="16384" width="9.1796875" style="115"/>
  </cols>
  <sheetData>
    <row r="1" spans="1:73" x14ac:dyDescent="0.35">
      <c r="A1" s="399" t="s">
        <v>842</v>
      </c>
      <c r="B1" s="399"/>
      <c r="C1" s="399"/>
      <c r="D1" s="399"/>
      <c r="E1" s="399"/>
      <c r="F1" s="399"/>
      <c r="G1" s="399"/>
      <c r="H1" s="399"/>
      <c r="I1" s="399"/>
      <c r="J1" s="399"/>
      <c r="K1" s="399"/>
      <c r="L1" s="399"/>
      <c r="M1" s="399"/>
      <c r="N1" s="399"/>
      <c r="O1" s="399"/>
      <c r="P1" s="399"/>
      <c r="Q1" s="399"/>
      <c r="R1" s="399"/>
      <c r="S1" s="399"/>
      <c r="T1" s="399"/>
      <c r="U1" s="399"/>
      <c r="V1" s="399"/>
      <c r="W1" s="399"/>
      <c r="X1" s="399"/>
      <c r="Y1" s="399"/>
      <c r="Z1" s="399"/>
      <c r="AA1" s="399"/>
    </row>
    <row r="2" spans="1:73" x14ac:dyDescent="0.35">
      <c r="A2" s="399"/>
    </row>
    <row r="3" spans="1:73" x14ac:dyDescent="0.35">
      <c r="A3" s="399"/>
    </row>
    <row r="4" spans="1:73" x14ac:dyDescent="0.35">
      <c r="A4" s="400" t="s">
        <v>843</v>
      </c>
      <c r="B4" s="401">
        <v>2020</v>
      </c>
      <c r="C4" s="402"/>
      <c r="D4" s="402"/>
      <c r="E4" s="402"/>
      <c r="F4" s="402"/>
      <c r="G4" s="402"/>
      <c r="H4" s="402"/>
      <c r="I4" s="402"/>
      <c r="J4" s="402"/>
      <c r="K4" s="402"/>
      <c r="L4" s="402"/>
      <c r="M4" s="403"/>
      <c r="N4" s="404">
        <v>2021</v>
      </c>
      <c r="O4" s="405"/>
      <c r="P4" s="405"/>
      <c r="Q4" s="405"/>
      <c r="R4" s="405"/>
      <c r="S4" s="405"/>
      <c r="T4" s="405"/>
      <c r="U4" s="405"/>
      <c r="V4" s="405"/>
      <c r="W4" s="405"/>
      <c r="X4" s="405"/>
      <c r="Y4" s="405"/>
      <c r="Z4" s="405"/>
      <c r="AA4" s="405"/>
      <c r="AB4" s="405"/>
      <c r="AC4" s="405"/>
      <c r="AD4" s="405"/>
      <c r="AE4" s="405"/>
      <c r="AF4" s="405"/>
      <c r="AG4" s="405"/>
      <c r="AH4" s="405"/>
      <c r="AI4" s="405"/>
      <c r="AJ4" s="405"/>
      <c r="AK4" s="406"/>
      <c r="AL4" s="407">
        <v>2022</v>
      </c>
      <c r="AM4" s="408"/>
      <c r="AN4" s="408"/>
      <c r="AO4" s="408"/>
      <c r="AP4" s="408"/>
      <c r="AQ4" s="408"/>
      <c r="AR4" s="408"/>
      <c r="AS4" s="408"/>
      <c r="AT4" s="408"/>
      <c r="AU4" s="408"/>
      <c r="AV4" s="408"/>
      <c r="AW4" s="408"/>
      <c r="AX4" s="408"/>
      <c r="AY4" s="408"/>
      <c r="AZ4" s="408"/>
      <c r="BA4" s="408"/>
      <c r="BB4" s="408"/>
      <c r="BC4" s="408"/>
      <c r="BD4" s="408"/>
      <c r="BE4" s="408"/>
      <c r="BF4" s="408"/>
      <c r="BG4" s="408"/>
      <c r="BH4" s="408"/>
      <c r="BI4" s="408"/>
      <c r="BJ4" s="409">
        <v>2023</v>
      </c>
      <c r="BK4" s="410"/>
      <c r="BL4" s="410"/>
      <c r="BM4" s="410"/>
      <c r="BN4" s="410"/>
      <c r="BO4" s="410"/>
      <c r="BP4" s="410"/>
      <c r="BQ4" s="410"/>
      <c r="BR4" s="410"/>
      <c r="BS4" s="411"/>
      <c r="BT4" s="410"/>
      <c r="BU4" s="411"/>
    </row>
    <row r="5" spans="1:73" x14ac:dyDescent="0.35">
      <c r="A5" s="400"/>
      <c r="B5" s="412" t="s">
        <v>844</v>
      </c>
      <c r="C5" s="413"/>
      <c r="D5" s="412" t="s">
        <v>845</v>
      </c>
      <c r="E5" s="413"/>
      <c r="F5" s="412" t="s">
        <v>846</v>
      </c>
      <c r="G5" s="413"/>
      <c r="H5" s="412" t="s">
        <v>847</v>
      </c>
      <c r="I5" s="413"/>
      <c r="J5" s="412" t="s">
        <v>848</v>
      </c>
      <c r="K5" s="413"/>
      <c r="L5" s="412" t="s">
        <v>849</v>
      </c>
      <c r="M5" s="413"/>
      <c r="N5" s="414" t="s">
        <v>850</v>
      </c>
      <c r="O5" s="415"/>
      <c r="P5" s="414" t="s">
        <v>851</v>
      </c>
      <c r="Q5" s="415"/>
      <c r="R5" s="414" t="s">
        <v>852</v>
      </c>
      <c r="S5" s="415"/>
      <c r="T5" s="414" t="s">
        <v>853</v>
      </c>
      <c r="U5" s="415"/>
      <c r="V5" s="414" t="s">
        <v>803</v>
      </c>
      <c r="W5" s="415"/>
      <c r="X5" s="414" t="s">
        <v>854</v>
      </c>
      <c r="Y5" s="415"/>
      <c r="Z5" s="414" t="s">
        <v>844</v>
      </c>
      <c r="AA5" s="415"/>
      <c r="AB5" s="414" t="s">
        <v>845</v>
      </c>
      <c r="AC5" s="415"/>
      <c r="AD5" s="414" t="s">
        <v>846</v>
      </c>
      <c r="AE5" s="415"/>
      <c r="AF5" s="414" t="s">
        <v>847</v>
      </c>
      <c r="AG5" s="415"/>
      <c r="AH5" s="414" t="s">
        <v>848</v>
      </c>
      <c r="AI5" s="415"/>
      <c r="AJ5" s="414" t="s">
        <v>849</v>
      </c>
      <c r="AK5" s="415"/>
      <c r="AL5" s="416" t="s">
        <v>850</v>
      </c>
      <c r="AM5" s="417"/>
      <c r="AN5" s="416" t="s">
        <v>851</v>
      </c>
      <c r="AO5" s="417"/>
      <c r="AP5" s="416" t="s">
        <v>852</v>
      </c>
      <c r="AQ5" s="417"/>
      <c r="AR5" s="416" t="s">
        <v>853</v>
      </c>
      <c r="AS5" s="417"/>
      <c r="AT5" s="416" t="s">
        <v>803</v>
      </c>
      <c r="AU5" s="417"/>
      <c r="AV5" s="416" t="s">
        <v>854</v>
      </c>
      <c r="AW5" s="417"/>
      <c r="AX5" s="416" t="s">
        <v>844</v>
      </c>
      <c r="AY5" s="417"/>
      <c r="AZ5" s="416" t="s">
        <v>845</v>
      </c>
      <c r="BA5" s="417"/>
      <c r="BB5" s="416" t="s">
        <v>846</v>
      </c>
      <c r="BC5" s="417"/>
      <c r="BD5" s="418" t="s">
        <v>847</v>
      </c>
      <c r="BE5" s="419"/>
      <c r="BF5" s="418" t="s">
        <v>848</v>
      </c>
      <c r="BG5" s="419"/>
      <c r="BH5" s="418" t="s">
        <v>849</v>
      </c>
      <c r="BI5" s="419"/>
      <c r="BJ5" s="420" t="s">
        <v>850</v>
      </c>
      <c r="BK5" s="421"/>
      <c r="BL5" s="420" t="s">
        <v>851</v>
      </c>
      <c r="BM5" s="421"/>
      <c r="BN5" s="420" t="s">
        <v>852</v>
      </c>
      <c r="BO5" s="421"/>
      <c r="BP5" s="420" t="s">
        <v>853</v>
      </c>
      <c r="BQ5" s="421"/>
      <c r="BR5" s="420" t="s">
        <v>803</v>
      </c>
      <c r="BS5" s="421"/>
      <c r="BT5" s="420" t="s">
        <v>854</v>
      </c>
      <c r="BU5" s="421"/>
    </row>
    <row r="6" spans="1:73" x14ac:dyDescent="0.35">
      <c r="A6" s="400"/>
      <c r="B6" s="422" t="s">
        <v>855</v>
      </c>
      <c r="C6" s="422" t="s">
        <v>856</v>
      </c>
      <c r="D6" s="422" t="s">
        <v>855</v>
      </c>
      <c r="E6" s="422" t="s">
        <v>856</v>
      </c>
      <c r="F6" s="422" t="s">
        <v>855</v>
      </c>
      <c r="G6" s="422" t="s">
        <v>856</v>
      </c>
      <c r="H6" s="422" t="s">
        <v>855</v>
      </c>
      <c r="I6" s="422" t="s">
        <v>856</v>
      </c>
      <c r="J6" s="422" t="s">
        <v>855</v>
      </c>
      <c r="K6" s="422" t="s">
        <v>856</v>
      </c>
      <c r="L6" s="422" t="s">
        <v>855</v>
      </c>
      <c r="M6" s="422" t="s">
        <v>856</v>
      </c>
      <c r="N6" s="423" t="s">
        <v>855</v>
      </c>
      <c r="O6" s="423" t="s">
        <v>856</v>
      </c>
      <c r="P6" s="423" t="s">
        <v>855</v>
      </c>
      <c r="Q6" s="423" t="s">
        <v>856</v>
      </c>
      <c r="R6" s="423" t="s">
        <v>855</v>
      </c>
      <c r="S6" s="423" t="s">
        <v>856</v>
      </c>
      <c r="T6" s="423" t="s">
        <v>855</v>
      </c>
      <c r="U6" s="423" t="s">
        <v>856</v>
      </c>
      <c r="V6" s="423" t="s">
        <v>855</v>
      </c>
      <c r="W6" s="423" t="s">
        <v>856</v>
      </c>
      <c r="X6" s="423" t="s">
        <v>855</v>
      </c>
      <c r="Y6" s="423" t="s">
        <v>856</v>
      </c>
      <c r="Z6" s="423" t="s">
        <v>855</v>
      </c>
      <c r="AA6" s="423" t="s">
        <v>856</v>
      </c>
      <c r="AB6" s="423" t="s">
        <v>855</v>
      </c>
      <c r="AC6" s="423" t="s">
        <v>856</v>
      </c>
      <c r="AD6" s="423" t="s">
        <v>855</v>
      </c>
      <c r="AE6" s="423" t="s">
        <v>856</v>
      </c>
      <c r="AF6" s="423" t="s">
        <v>855</v>
      </c>
      <c r="AG6" s="423" t="s">
        <v>856</v>
      </c>
      <c r="AH6" s="423" t="s">
        <v>855</v>
      </c>
      <c r="AI6" s="423" t="s">
        <v>856</v>
      </c>
      <c r="AJ6" s="423" t="s">
        <v>855</v>
      </c>
      <c r="AK6" s="423" t="s">
        <v>856</v>
      </c>
      <c r="AL6" s="424" t="s">
        <v>855</v>
      </c>
      <c r="AM6" s="424" t="s">
        <v>856</v>
      </c>
      <c r="AN6" s="424" t="s">
        <v>855</v>
      </c>
      <c r="AO6" s="424" t="s">
        <v>856</v>
      </c>
      <c r="AP6" s="424" t="s">
        <v>855</v>
      </c>
      <c r="AQ6" s="424" t="s">
        <v>856</v>
      </c>
      <c r="AR6" s="424" t="s">
        <v>855</v>
      </c>
      <c r="AS6" s="424" t="s">
        <v>856</v>
      </c>
      <c r="AT6" s="424" t="s">
        <v>857</v>
      </c>
      <c r="AU6" s="424" t="s">
        <v>856</v>
      </c>
      <c r="AV6" s="424" t="s">
        <v>857</v>
      </c>
      <c r="AW6" s="424" t="s">
        <v>856</v>
      </c>
      <c r="AX6" s="424" t="s">
        <v>855</v>
      </c>
      <c r="AY6" s="424" t="s">
        <v>856</v>
      </c>
      <c r="AZ6" s="424" t="s">
        <v>855</v>
      </c>
      <c r="BA6" s="424" t="s">
        <v>856</v>
      </c>
      <c r="BB6" s="424" t="s">
        <v>855</v>
      </c>
      <c r="BC6" s="424" t="s">
        <v>856</v>
      </c>
      <c r="BD6" s="424" t="s">
        <v>855</v>
      </c>
      <c r="BE6" s="424" t="s">
        <v>856</v>
      </c>
      <c r="BF6" s="424" t="s">
        <v>855</v>
      </c>
      <c r="BG6" s="424" t="s">
        <v>856</v>
      </c>
      <c r="BH6" s="424" t="s">
        <v>855</v>
      </c>
      <c r="BI6" s="424" t="s">
        <v>856</v>
      </c>
      <c r="BJ6" s="425" t="s">
        <v>855</v>
      </c>
      <c r="BK6" s="425" t="s">
        <v>856</v>
      </c>
      <c r="BL6" s="425" t="s">
        <v>855</v>
      </c>
      <c r="BM6" s="425" t="s">
        <v>856</v>
      </c>
      <c r="BN6" s="425" t="s">
        <v>855</v>
      </c>
      <c r="BO6" s="425" t="s">
        <v>856</v>
      </c>
      <c r="BP6" s="425" t="s">
        <v>855</v>
      </c>
      <c r="BQ6" s="425" t="s">
        <v>856</v>
      </c>
      <c r="BR6" s="425" t="s">
        <v>855</v>
      </c>
      <c r="BS6" s="425" t="s">
        <v>856</v>
      </c>
      <c r="BT6" s="425" t="s">
        <v>855</v>
      </c>
      <c r="BU6" s="425" t="s">
        <v>856</v>
      </c>
    </row>
    <row r="7" spans="1:73" x14ac:dyDescent="0.35">
      <c r="A7" s="426" t="s">
        <v>858</v>
      </c>
      <c r="B7" s="427">
        <v>166.45621</v>
      </c>
      <c r="C7" s="427">
        <v>166.60888</v>
      </c>
      <c r="D7" s="427">
        <v>166.07884000000001</v>
      </c>
      <c r="E7" s="427">
        <v>163.90737999999999</v>
      </c>
      <c r="F7" s="427">
        <v>162.40288000000001</v>
      </c>
      <c r="G7" s="427">
        <v>156.58816999999999</v>
      </c>
      <c r="H7" s="427">
        <v>155.78474</v>
      </c>
      <c r="I7" s="427">
        <v>156.10682</v>
      </c>
      <c r="J7" s="427">
        <v>154.09211999999999</v>
      </c>
      <c r="K7" s="427">
        <v>148.91552999999999</v>
      </c>
      <c r="L7" s="427">
        <v>140.98845</v>
      </c>
      <c r="M7" s="427">
        <v>143.2731</v>
      </c>
      <c r="N7" s="428">
        <v>144.33805000000001</v>
      </c>
      <c r="O7" s="428">
        <v>142.70872</v>
      </c>
      <c r="P7" s="428">
        <v>143.90504999999999</v>
      </c>
      <c r="Q7" s="428">
        <v>142.70633000000001</v>
      </c>
      <c r="R7" s="428">
        <v>128.1009</v>
      </c>
      <c r="S7" s="428">
        <v>111.64449999999999</v>
      </c>
      <c r="T7" s="428">
        <v>92.941900000000004</v>
      </c>
      <c r="U7" s="428">
        <v>76.255539999999996</v>
      </c>
      <c r="V7" s="428">
        <v>65.216229999999996</v>
      </c>
      <c r="W7" s="428">
        <v>63.734160000000003</v>
      </c>
      <c r="X7" s="428">
        <v>59.766379999999998</v>
      </c>
      <c r="Y7" s="428">
        <v>60.389389999999999</v>
      </c>
      <c r="Z7" s="428">
        <v>58.88015</v>
      </c>
      <c r="AA7" s="428">
        <v>61.948590000000003</v>
      </c>
      <c r="AB7" s="428">
        <v>57.586829999999999</v>
      </c>
      <c r="AC7" s="428">
        <v>61.311149999999998</v>
      </c>
      <c r="AD7" s="428">
        <v>64.787239999999997</v>
      </c>
      <c r="AE7" s="428">
        <v>64.646240000000006</v>
      </c>
      <c r="AF7" s="428">
        <v>44.154554401010898</v>
      </c>
      <c r="AG7" s="428">
        <v>44.824032582755201</v>
      </c>
      <c r="AH7" s="428">
        <v>45.275060081533901</v>
      </c>
      <c r="AI7" s="428">
        <v>47.455098767350698</v>
      </c>
      <c r="AJ7" s="428">
        <v>42.9106217903486</v>
      </c>
      <c r="AK7" s="428">
        <v>42.100637807385702</v>
      </c>
      <c r="AL7" s="428">
        <v>45.180865929946201</v>
      </c>
      <c r="AM7" s="428">
        <v>43.264011174744297</v>
      </c>
      <c r="AN7" s="428">
        <v>44.783241272557802</v>
      </c>
      <c r="AO7" s="428">
        <v>44.825933267184297</v>
      </c>
      <c r="AP7" s="428">
        <v>38.050886408754501</v>
      </c>
      <c r="AQ7" s="428">
        <v>37.614841619556103</v>
      </c>
      <c r="AR7" s="428">
        <v>39.802419240077597</v>
      </c>
      <c r="AS7" s="428">
        <v>36.116219323386296</v>
      </c>
      <c r="AT7" s="428">
        <v>36.954498202469601</v>
      </c>
      <c r="AU7" s="428">
        <v>36.475766763157701</v>
      </c>
      <c r="AV7" s="428">
        <v>40.699771629606701</v>
      </c>
      <c r="AW7" s="428">
        <v>42.644444494601103</v>
      </c>
      <c r="AX7" s="428">
        <v>45.388587662147302</v>
      </c>
      <c r="AY7" s="428">
        <v>45.977150018795903</v>
      </c>
      <c r="AZ7" s="428">
        <v>44.364639771571298</v>
      </c>
      <c r="BA7" s="428">
        <v>43.038809706464498</v>
      </c>
      <c r="BB7" s="428">
        <v>47.193868789853397</v>
      </c>
      <c r="BC7" s="428">
        <v>47.0747471094476</v>
      </c>
      <c r="BD7" s="429">
        <v>45.415390447308603</v>
      </c>
      <c r="BE7" s="429">
        <v>45.491219562883202</v>
      </c>
      <c r="BF7" s="429">
        <v>46.962579340168801</v>
      </c>
      <c r="BG7" s="429">
        <v>51.154983309489701</v>
      </c>
      <c r="BH7" s="429">
        <v>55.712158149018201</v>
      </c>
      <c r="BI7" s="429">
        <v>56.2262597431112</v>
      </c>
      <c r="BJ7" s="428">
        <v>49.860668380462698</v>
      </c>
      <c r="BK7" s="428">
        <v>43.493827160493801</v>
      </c>
      <c r="BL7" s="428">
        <v>42.741477507222399</v>
      </c>
      <c r="BM7" s="428">
        <v>42.651562563498203</v>
      </c>
      <c r="BN7" s="428">
        <v>42.8594705520213</v>
      </c>
      <c r="BO7" s="428">
        <v>45.1520587213342</v>
      </c>
      <c r="BP7" s="428">
        <v>48.331085111264002</v>
      </c>
      <c r="BQ7" s="428">
        <v>50.064545181627103</v>
      </c>
      <c r="BR7" s="428">
        <v>43.0786382822536</v>
      </c>
      <c r="BS7" s="428">
        <v>35.3688093866974</v>
      </c>
      <c r="BT7" s="428">
        <v>37.925726156201002</v>
      </c>
      <c r="BU7" s="428">
        <v>39.2633372416825</v>
      </c>
    </row>
    <row r="8" spans="1:73" x14ac:dyDescent="0.35">
      <c r="A8" s="426" t="s">
        <v>859</v>
      </c>
      <c r="B8" s="427">
        <v>83.423079999999999</v>
      </c>
      <c r="C8" s="427">
        <v>92.953590000000005</v>
      </c>
      <c r="D8" s="427">
        <v>128.72662</v>
      </c>
      <c r="E8" s="427">
        <v>116.94904</v>
      </c>
      <c r="F8" s="427">
        <v>137.77778000000001</v>
      </c>
      <c r="G8" s="427">
        <v>63.13308</v>
      </c>
      <c r="H8" s="427">
        <v>60.2</v>
      </c>
      <c r="I8" s="427">
        <v>73.017650000000003</v>
      </c>
      <c r="J8" s="427">
        <v>66.228070000000002</v>
      </c>
      <c r="K8" s="427">
        <v>54.49785</v>
      </c>
      <c r="L8" s="427">
        <v>65.342860000000002</v>
      </c>
      <c r="M8" s="427">
        <v>33.012549999999997</v>
      </c>
      <c r="N8" s="428">
        <v>41.149430000000002</v>
      </c>
      <c r="O8" s="428">
        <v>16.395389999999999</v>
      </c>
      <c r="P8" s="428">
        <v>12.27163</v>
      </c>
      <c r="Q8" s="428">
        <v>13.5214</v>
      </c>
      <c r="R8" s="428">
        <v>3.4177</v>
      </c>
      <c r="S8" s="428">
        <v>4.7975500000000002</v>
      </c>
      <c r="T8" s="428">
        <v>7.6909400000000003</v>
      </c>
      <c r="U8" s="428">
        <v>4.40313</v>
      </c>
      <c r="V8" s="428">
        <v>5.7128100000000002</v>
      </c>
      <c r="W8" s="428">
        <v>4.3956</v>
      </c>
      <c r="X8" s="428">
        <v>5.35121</v>
      </c>
      <c r="Y8" s="428">
        <v>4.3433200000000003</v>
      </c>
      <c r="Z8" s="428">
        <v>4.0528599999999999</v>
      </c>
      <c r="AA8" s="428">
        <v>5.9111700000000003</v>
      </c>
      <c r="AB8" s="428">
        <v>4.9472800000000001</v>
      </c>
      <c r="AC8" s="428">
        <v>2.9433500000000001</v>
      </c>
      <c r="AD8" s="428">
        <v>2.59226</v>
      </c>
      <c r="AE8" s="428">
        <v>2.8071100000000002</v>
      </c>
      <c r="AF8" s="428">
        <v>3.6378281373111698</v>
      </c>
      <c r="AG8" s="428">
        <v>1.8878057980334599</v>
      </c>
      <c r="AH8" s="428">
        <v>1.9686303291812399</v>
      </c>
      <c r="AI8" s="428">
        <v>1.46399768039324</v>
      </c>
      <c r="AJ8" s="428">
        <v>1.5154991448716</v>
      </c>
      <c r="AK8" s="428">
        <v>2.8028270609341899</v>
      </c>
      <c r="AL8" s="428">
        <v>3.6791555733016001</v>
      </c>
      <c r="AM8" s="428">
        <v>5.4827323717945502</v>
      </c>
      <c r="AN8" s="428">
        <v>3.5738236961479601</v>
      </c>
      <c r="AO8" s="428">
        <v>3.7543745275898002</v>
      </c>
      <c r="AP8" s="428">
        <v>2.4237222222230002</v>
      </c>
      <c r="AQ8" s="428">
        <v>0</v>
      </c>
      <c r="AR8" s="428">
        <v>0</v>
      </c>
      <c r="AS8" s="428">
        <v>0</v>
      </c>
      <c r="AT8" s="428">
        <v>0</v>
      </c>
      <c r="AU8" s="428">
        <v>0</v>
      </c>
      <c r="AV8" s="428">
        <v>0</v>
      </c>
      <c r="AW8" s="428">
        <v>0</v>
      </c>
      <c r="AX8" s="428">
        <v>0</v>
      </c>
      <c r="AY8" s="428">
        <v>0</v>
      </c>
      <c r="AZ8" s="428">
        <v>0</v>
      </c>
      <c r="BA8" s="428">
        <v>0</v>
      </c>
      <c r="BB8" s="428">
        <v>0</v>
      </c>
      <c r="BC8" s="428">
        <v>0</v>
      </c>
      <c r="BD8" s="428">
        <v>0</v>
      </c>
      <c r="BE8" s="428">
        <v>0</v>
      </c>
      <c r="BF8" s="428">
        <v>0</v>
      </c>
      <c r="BG8" s="428">
        <v>0</v>
      </c>
      <c r="BH8" s="428">
        <v>0</v>
      </c>
      <c r="BI8" s="428">
        <v>0</v>
      </c>
      <c r="BJ8" s="428">
        <v>0</v>
      </c>
      <c r="BK8" s="428">
        <v>0</v>
      </c>
      <c r="BL8" s="428">
        <v>0</v>
      </c>
      <c r="BM8" s="428">
        <v>0</v>
      </c>
      <c r="BN8" s="428">
        <v>0</v>
      </c>
      <c r="BO8" s="428">
        <v>0</v>
      </c>
      <c r="BP8" s="428">
        <v>0</v>
      </c>
      <c r="BQ8" s="428">
        <v>0</v>
      </c>
      <c r="BR8" s="428">
        <v>0</v>
      </c>
      <c r="BS8" s="428">
        <v>0</v>
      </c>
      <c r="BT8" s="428">
        <v>0</v>
      </c>
      <c r="BU8" s="428">
        <v>0</v>
      </c>
    </row>
    <row r="9" spans="1:73" x14ac:dyDescent="0.35">
      <c r="A9" s="426" t="s">
        <v>860</v>
      </c>
      <c r="B9" s="427">
        <v>287.27668999999997</v>
      </c>
      <c r="C9" s="427">
        <v>299.18414000000001</v>
      </c>
      <c r="D9" s="427">
        <v>303.41052000000002</v>
      </c>
      <c r="E9" s="427">
        <v>321.93230999999997</v>
      </c>
      <c r="F9" s="427">
        <v>334.91737000000001</v>
      </c>
      <c r="G9" s="427">
        <v>346.06366000000003</v>
      </c>
      <c r="H9" s="427">
        <v>350.20936999999998</v>
      </c>
      <c r="I9" s="427">
        <v>359.56124999999997</v>
      </c>
      <c r="J9" s="427">
        <v>368.41888999999998</v>
      </c>
      <c r="K9" s="427">
        <v>366.08258000000001</v>
      </c>
      <c r="L9" s="427">
        <v>361.91541000000001</v>
      </c>
      <c r="M9" s="427">
        <v>359.04696999999999</v>
      </c>
      <c r="N9" s="428">
        <v>344.00698999999997</v>
      </c>
      <c r="O9" s="428">
        <v>341.17102</v>
      </c>
      <c r="P9" s="428">
        <v>321.68135000000001</v>
      </c>
      <c r="Q9" s="428">
        <v>290.20193</v>
      </c>
      <c r="R9" s="428">
        <v>231.52411000000001</v>
      </c>
      <c r="S9" s="428">
        <v>117.73972999999999</v>
      </c>
      <c r="T9" s="428">
        <v>87.502520000000004</v>
      </c>
      <c r="U9" s="428">
        <v>70.530349999999999</v>
      </c>
      <c r="V9" s="428">
        <v>66.206050000000005</v>
      </c>
      <c r="W9" s="428">
        <v>69.484939999999995</v>
      </c>
      <c r="X9" s="428">
        <v>72.395160000000004</v>
      </c>
      <c r="Y9" s="428">
        <v>72.542649999999995</v>
      </c>
      <c r="Z9" s="428">
        <v>74.830719999999999</v>
      </c>
      <c r="AA9" s="428">
        <v>75.550510000000003</v>
      </c>
      <c r="AB9" s="428">
        <v>79.833640000000003</v>
      </c>
      <c r="AC9" s="428">
        <v>77.329480000000004</v>
      </c>
      <c r="AD9" s="428">
        <v>82.778530000000003</v>
      </c>
      <c r="AE9" s="428">
        <v>78.386970000000005</v>
      </c>
      <c r="AF9" s="428">
        <v>59.823434446351598</v>
      </c>
      <c r="AG9" s="428">
        <v>60.863062630001998</v>
      </c>
      <c r="AH9" s="428">
        <v>57.651975203662197</v>
      </c>
      <c r="AI9" s="428">
        <v>59.838787453183102</v>
      </c>
      <c r="AJ9" s="428">
        <v>64.734013500849997</v>
      </c>
      <c r="AK9" s="428">
        <v>68.851337414515996</v>
      </c>
      <c r="AL9" s="428">
        <v>71.120745308523993</v>
      </c>
      <c r="AM9" s="428">
        <v>70.199213305390899</v>
      </c>
      <c r="AN9" s="428">
        <v>68.780505812107407</v>
      </c>
      <c r="AO9" s="428">
        <v>73.710562305166206</v>
      </c>
      <c r="AP9" s="428">
        <v>73.103892102133798</v>
      </c>
      <c r="AQ9" s="428">
        <v>79.141287123227599</v>
      </c>
      <c r="AR9" s="428">
        <v>76.454734484372395</v>
      </c>
      <c r="AS9" s="428">
        <v>77.253974251188197</v>
      </c>
      <c r="AT9" s="428">
        <v>81.896812731283205</v>
      </c>
      <c r="AU9" s="428">
        <v>82.168077149831305</v>
      </c>
      <c r="AV9" s="428">
        <v>67.085352950057</v>
      </c>
      <c r="AW9" s="428">
        <v>66.751348146526695</v>
      </c>
      <c r="AX9" s="428">
        <v>67.829326005942605</v>
      </c>
      <c r="AY9" s="428">
        <v>66.454162800747994</v>
      </c>
      <c r="AZ9" s="428">
        <v>64.966637289524897</v>
      </c>
      <c r="BA9" s="428">
        <v>66.038758137015606</v>
      </c>
      <c r="BB9" s="428">
        <v>65.737939343726495</v>
      </c>
      <c r="BC9" s="428">
        <v>65.534771700775593</v>
      </c>
      <c r="BD9" s="428">
        <v>72.558231346229704</v>
      </c>
      <c r="BE9" s="428">
        <v>69.856369541681701</v>
      </c>
      <c r="BF9" s="428">
        <v>65.327227569077905</v>
      </c>
      <c r="BG9" s="428">
        <v>67.919155354449501</v>
      </c>
      <c r="BH9" s="428">
        <v>62.793762575452703</v>
      </c>
      <c r="BI9" s="428">
        <v>70.627013177159597</v>
      </c>
      <c r="BJ9" s="428">
        <v>71.847502191060499</v>
      </c>
      <c r="BK9" s="428">
        <v>59.0379705400982</v>
      </c>
      <c r="BL9" s="428">
        <v>58.806470940682999</v>
      </c>
      <c r="BM9" s="428">
        <v>56.039743589743601</v>
      </c>
      <c r="BN9" s="428">
        <v>52.522315789473701</v>
      </c>
      <c r="BO9" s="428">
        <v>53.2652645861601</v>
      </c>
      <c r="BP9" s="428">
        <v>55.7471348451597</v>
      </c>
      <c r="BQ9" s="428">
        <v>61.296938186019602</v>
      </c>
      <c r="BR9" s="428">
        <v>62.567828788401798</v>
      </c>
      <c r="BS9" s="428">
        <v>53.550173010380597</v>
      </c>
      <c r="BT9" s="428">
        <v>51.299950298210703</v>
      </c>
      <c r="BU9" s="428">
        <v>55.088632457647897</v>
      </c>
    </row>
    <row r="10" spans="1:73" ht="16" thickBot="1" x14ac:dyDescent="0.4">
      <c r="A10" s="430" t="s">
        <v>861</v>
      </c>
      <c r="B10" s="431">
        <v>201.67815999999999</v>
      </c>
      <c r="C10" s="431">
        <v>174.51886999999999</v>
      </c>
      <c r="D10" s="431">
        <v>198.4898</v>
      </c>
      <c r="E10" s="431">
        <v>239.60975999999999</v>
      </c>
      <c r="F10" s="431">
        <v>296.81159000000002</v>
      </c>
      <c r="G10" s="431">
        <v>272.23077000000001</v>
      </c>
      <c r="H10" s="431">
        <v>186.91011</v>
      </c>
      <c r="I10" s="431">
        <v>177.17142999999999</v>
      </c>
      <c r="J10" s="431">
        <v>247.56863000000001</v>
      </c>
      <c r="K10" s="431">
        <v>147.31578999999999</v>
      </c>
      <c r="L10" s="431">
        <v>206.96666999999999</v>
      </c>
      <c r="M10" s="431">
        <v>46.453130000000002</v>
      </c>
      <c r="N10" s="432">
        <v>27.838709999999999</v>
      </c>
      <c r="O10" s="432">
        <v>13.11842</v>
      </c>
      <c r="P10" s="432">
        <v>22.243590000000001</v>
      </c>
      <c r="Q10" s="432">
        <v>23.435479999999998</v>
      </c>
      <c r="R10" s="432">
        <v>0</v>
      </c>
      <c r="S10" s="432">
        <v>0</v>
      </c>
      <c r="T10" s="432">
        <v>0</v>
      </c>
      <c r="U10" s="432">
        <v>0</v>
      </c>
      <c r="V10" s="432">
        <v>0</v>
      </c>
      <c r="W10" s="432">
        <v>0</v>
      </c>
      <c r="X10" s="432">
        <v>0</v>
      </c>
      <c r="Y10" s="432">
        <v>0</v>
      </c>
      <c r="Z10" s="432">
        <v>0</v>
      </c>
      <c r="AA10" s="432">
        <v>10</v>
      </c>
      <c r="AB10" s="432">
        <v>0</v>
      </c>
      <c r="AC10" s="432">
        <v>0</v>
      </c>
      <c r="AD10" s="432">
        <v>0</v>
      </c>
      <c r="AE10" s="432">
        <v>0</v>
      </c>
      <c r="AF10" s="432">
        <v>8.2493055555500003</v>
      </c>
      <c r="AG10" s="432">
        <v>0</v>
      </c>
      <c r="AH10" s="432">
        <v>0.85833333334999995</v>
      </c>
      <c r="AI10" s="432">
        <v>3.9953703703666701</v>
      </c>
      <c r="AJ10" s="432">
        <v>0</v>
      </c>
      <c r="AK10" s="432">
        <v>0</v>
      </c>
      <c r="AL10" s="432">
        <v>0</v>
      </c>
      <c r="AM10" s="432">
        <v>0</v>
      </c>
      <c r="AN10" s="432">
        <v>0</v>
      </c>
      <c r="AO10" s="432">
        <v>0</v>
      </c>
      <c r="AP10" s="432">
        <v>0</v>
      </c>
      <c r="AQ10" s="432">
        <v>0</v>
      </c>
      <c r="AR10" s="432">
        <v>0</v>
      </c>
      <c r="AS10" s="432">
        <v>0</v>
      </c>
      <c r="AT10" s="432">
        <v>0</v>
      </c>
      <c r="AU10" s="432">
        <v>0</v>
      </c>
      <c r="AV10" s="432">
        <v>0</v>
      </c>
      <c r="AW10" s="432">
        <v>0</v>
      </c>
      <c r="AX10" s="432">
        <v>0</v>
      </c>
      <c r="AY10" s="432">
        <v>0</v>
      </c>
      <c r="AZ10" s="432">
        <v>0</v>
      </c>
      <c r="BA10" s="432">
        <v>0</v>
      </c>
      <c r="BB10" s="432">
        <v>0</v>
      </c>
      <c r="BC10" s="432">
        <v>0</v>
      </c>
      <c r="BD10" s="432">
        <v>0</v>
      </c>
      <c r="BE10" s="432">
        <v>0</v>
      </c>
      <c r="BF10" s="432">
        <v>0</v>
      </c>
      <c r="BG10" s="432">
        <v>0</v>
      </c>
      <c r="BH10" s="432">
        <v>0</v>
      </c>
      <c r="BI10" s="432">
        <v>0</v>
      </c>
      <c r="BJ10" s="432">
        <v>0</v>
      </c>
      <c r="BK10" s="432">
        <v>0</v>
      </c>
      <c r="BL10" s="432">
        <v>0</v>
      </c>
      <c r="BM10" s="432">
        <v>0</v>
      </c>
      <c r="BN10" s="432">
        <v>0</v>
      </c>
      <c r="BO10" s="432">
        <v>0</v>
      </c>
      <c r="BP10" s="432">
        <v>0</v>
      </c>
      <c r="BQ10" s="432">
        <v>0</v>
      </c>
      <c r="BR10" s="432">
        <v>0</v>
      </c>
      <c r="BS10" s="432">
        <v>0</v>
      </c>
      <c r="BT10" s="432">
        <v>0</v>
      </c>
      <c r="BU10" s="432">
        <v>0</v>
      </c>
    </row>
    <row r="11" spans="1:73" x14ac:dyDescent="0.35">
      <c r="A11" s="433" t="s">
        <v>0</v>
      </c>
      <c r="B11" s="434">
        <v>183.48498000000001</v>
      </c>
      <c r="C11" s="434">
        <v>184.75197</v>
      </c>
      <c r="D11" s="434">
        <v>185.28295</v>
      </c>
      <c r="E11" s="434">
        <v>184.77921000000001</v>
      </c>
      <c r="F11" s="434">
        <v>184.77745999999999</v>
      </c>
      <c r="G11" s="434">
        <v>178.81926999999999</v>
      </c>
      <c r="H11" s="434">
        <v>177.94882999999999</v>
      </c>
      <c r="I11" s="434">
        <v>180.06950000000001</v>
      </c>
      <c r="J11" s="434">
        <v>178.56487000000001</v>
      </c>
      <c r="K11" s="434">
        <v>171.97140999999999</v>
      </c>
      <c r="L11" s="434">
        <v>164.59678</v>
      </c>
      <c r="M11" s="434">
        <v>164.15828999999999</v>
      </c>
      <c r="N11" s="435">
        <v>165.49565000000001</v>
      </c>
      <c r="O11" s="435">
        <v>158.70374000000001</v>
      </c>
      <c r="P11" s="435">
        <v>159.12960000000001</v>
      </c>
      <c r="Q11" s="435">
        <v>157.29579000000001</v>
      </c>
      <c r="R11" s="435">
        <v>131.27873</v>
      </c>
      <c r="S11" s="435">
        <v>103.40934</v>
      </c>
      <c r="T11" s="435">
        <v>86.666300000000007</v>
      </c>
      <c r="U11" s="435">
        <v>74.191019999999995</v>
      </c>
      <c r="V11" s="435">
        <v>63.978670000000001</v>
      </c>
      <c r="W11" s="435">
        <v>61.497920000000001</v>
      </c>
      <c r="X11" s="435">
        <v>59.282859999999999</v>
      </c>
      <c r="Y11" s="435">
        <v>60.462649999999996</v>
      </c>
      <c r="Z11" s="435">
        <v>58.61598</v>
      </c>
      <c r="AA11" s="435">
        <v>61.378810000000001</v>
      </c>
      <c r="AB11" s="435">
        <v>57.492809999999999</v>
      </c>
      <c r="AC11" s="435">
        <v>60.223689999999998</v>
      </c>
      <c r="AD11" s="435">
        <v>64.523359999999997</v>
      </c>
      <c r="AE11" s="435">
        <v>64.557969999999997</v>
      </c>
      <c r="AF11" s="435">
        <v>43.7638250097773</v>
      </c>
      <c r="AG11" s="435">
        <v>44.518678614644301</v>
      </c>
      <c r="AH11" s="435">
        <v>44.553691967691101</v>
      </c>
      <c r="AI11" s="435">
        <v>45.858365113914502</v>
      </c>
      <c r="AJ11" s="435">
        <v>42.898138079517103</v>
      </c>
      <c r="AK11" s="435">
        <v>43.630866319495603</v>
      </c>
      <c r="AL11" s="435">
        <v>46.1711106060622</v>
      </c>
      <c r="AM11" s="435">
        <v>44.563703115515402</v>
      </c>
      <c r="AN11" s="435">
        <v>46.094717440189598</v>
      </c>
      <c r="AO11" s="435">
        <v>46.722388919686601</v>
      </c>
      <c r="AP11" s="435">
        <v>40.2444274650111</v>
      </c>
      <c r="AQ11" s="435">
        <v>39.8424348537268</v>
      </c>
      <c r="AR11" s="435">
        <v>41.913481706491503</v>
      </c>
      <c r="AS11" s="435">
        <v>38.4188928429502</v>
      </c>
      <c r="AT11" s="435">
        <v>39.105015132562698</v>
      </c>
      <c r="AU11" s="435">
        <v>38.218015056969499</v>
      </c>
      <c r="AV11" s="435">
        <v>42.342764390891197</v>
      </c>
      <c r="AW11" s="435">
        <v>44.310309432910401</v>
      </c>
      <c r="AX11" s="435">
        <v>47.1650678691121</v>
      </c>
      <c r="AY11" s="435">
        <v>47.645173351659103</v>
      </c>
      <c r="AZ11" s="435">
        <v>46.110957370861698</v>
      </c>
      <c r="BA11" s="435">
        <v>44.996448176880001</v>
      </c>
      <c r="BB11" s="435">
        <v>49.083773304952999</v>
      </c>
      <c r="BC11" s="435">
        <v>49.033594717403901</v>
      </c>
      <c r="BD11" s="435">
        <v>47.793310967384897</v>
      </c>
      <c r="BE11" s="435">
        <v>47.624960495543903</v>
      </c>
      <c r="BF11" s="435">
        <v>48.817181376391297</v>
      </c>
      <c r="BG11" s="435">
        <v>52.972527472527503</v>
      </c>
      <c r="BH11" s="435">
        <v>56.773184610166901</v>
      </c>
      <c r="BI11" s="435">
        <v>58.104200477326998</v>
      </c>
      <c r="BJ11" s="435">
        <v>52.169427572243698</v>
      </c>
      <c r="BK11" s="435">
        <v>45.310482019892902</v>
      </c>
      <c r="BL11" s="435">
        <v>44.686665699361598</v>
      </c>
      <c r="BM11" s="435">
        <v>44.483179569930201</v>
      </c>
      <c r="BN11" s="435">
        <v>44.435926498368502</v>
      </c>
      <c r="BO11" s="435">
        <v>46.459229031552901</v>
      </c>
      <c r="BP11" s="435">
        <v>49.505522088353402</v>
      </c>
      <c r="BQ11" s="435">
        <v>51.722961446605197</v>
      </c>
      <c r="BR11" s="435">
        <v>45.365123719272702</v>
      </c>
      <c r="BS11" s="435">
        <v>37.386375271982601</v>
      </c>
      <c r="BT11" s="435">
        <v>39.636239392302102</v>
      </c>
      <c r="BU11" s="435">
        <v>41.318380360274197</v>
      </c>
    </row>
    <row r="13" spans="1:73" x14ac:dyDescent="0.35">
      <c r="A13" s="399" t="s">
        <v>862</v>
      </c>
      <c r="B13"/>
      <c r="C13"/>
      <c r="D13"/>
      <c r="E13"/>
      <c r="F13"/>
      <c r="G13"/>
      <c r="H13"/>
      <c r="I13"/>
      <c r="J13"/>
      <c r="K13"/>
      <c r="L13"/>
      <c r="M13"/>
      <c r="N13"/>
      <c r="O13"/>
      <c r="P13"/>
      <c r="Q13"/>
      <c r="R13"/>
      <c r="S13"/>
      <c r="T13"/>
      <c r="U13"/>
      <c r="V13"/>
      <c r="W13"/>
      <c r="X13"/>
      <c r="Y13"/>
      <c r="Z13"/>
      <c r="AA13"/>
    </row>
    <row r="14" spans="1:73" x14ac:dyDescent="0.35">
      <c r="A14" s="436"/>
      <c r="B14"/>
      <c r="C14"/>
      <c r="D14"/>
      <c r="E14"/>
      <c r="F14"/>
      <c r="G14"/>
      <c r="H14"/>
      <c r="I14"/>
      <c r="J14"/>
      <c r="K14"/>
      <c r="L14"/>
      <c r="M14"/>
      <c r="N14"/>
      <c r="O14"/>
      <c r="P14"/>
      <c r="Q14"/>
      <c r="R14"/>
      <c r="S14"/>
      <c r="T14"/>
      <c r="U14"/>
      <c r="V14"/>
      <c r="W14"/>
      <c r="X14"/>
      <c r="Y14"/>
      <c r="Z14"/>
      <c r="AA14"/>
    </row>
    <row r="15" spans="1:73" x14ac:dyDescent="0.35">
      <c r="A15" s="436"/>
      <c r="B15"/>
      <c r="C15"/>
      <c r="D15"/>
      <c r="E15"/>
      <c r="F15"/>
      <c r="G15"/>
      <c r="H15"/>
      <c r="I15"/>
      <c r="J15"/>
      <c r="K15"/>
      <c r="L15"/>
      <c r="M15"/>
      <c r="N15"/>
      <c r="O15"/>
      <c r="P15"/>
      <c r="Q15"/>
      <c r="R15"/>
      <c r="S15"/>
      <c r="T15"/>
      <c r="U15"/>
      <c r="V15"/>
      <c r="W15"/>
      <c r="X15"/>
      <c r="Y15"/>
      <c r="Z15"/>
      <c r="AA15"/>
    </row>
    <row r="16" spans="1:73" x14ac:dyDescent="0.35">
      <c r="A16" s="437" t="s">
        <v>843</v>
      </c>
      <c r="B16" s="401">
        <v>2020</v>
      </c>
      <c r="C16" s="402"/>
      <c r="D16" s="402"/>
      <c r="E16" s="402"/>
      <c r="F16" s="402"/>
      <c r="G16" s="402"/>
      <c r="H16" s="402"/>
      <c r="I16" s="402"/>
      <c r="J16" s="402"/>
      <c r="K16" s="402"/>
      <c r="L16" s="402"/>
      <c r="M16" s="403"/>
      <c r="N16" s="404">
        <v>2021</v>
      </c>
      <c r="O16" s="405"/>
      <c r="P16" s="405"/>
      <c r="Q16" s="405"/>
      <c r="R16" s="405"/>
      <c r="S16" s="405"/>
      <c r="T16" s="405"/>
      <c r="U16" s="405"/>
      <c r="V16" s="405"/>
      <c r="W16" s="405"/>
      <c r="X16" s="405"/>
      <c r="Y16" s="405"/>
      <c r="Z16" s="405"/>
      <c r="AA16" s="405"/>
      <c r="AB16" s="405"/>
      <c r="AC16" s="405"/>
      <c r="AD16" s="405"/>
      <c r="AE16" s="406"/>
      <c r="AF16" s="405"/>
      <c r="AG16" s="406"/>
      <c r="AH16" s="405"/>
      <c r="AI16" s="406"/>
      <c r="AJ16" s="405"/>
      <c r="AK16" s="406"/>
      <c r="AL16" s="407">
        <v>2022</v>
      </c>
      <c r="AM16" s="408"/>
      <c r="AN16" s="408"/>
      <c r="AO16" s="408"/>
      <c r="AP16" s="408"/>
      <c r="AQ16" s="408"/>
      <c r="AR16" s="408"/>
      <c r="AS16" s="408"/>
      <c r="AT16" s="408"/>
      <c r="AU16" s="408"/>
      <c r="AV16" s="408"/>
      <c r="AW16" s="408"/>
      <c r="AX16" s="408"/>
      <c r="AY16" s="408"/>
      <c r="AZ16" s="408"/>
      <c r="BA16" s="408"/>
      <c r="BB16" s="408"/>
      <c r="BC16" s="408"/>
      <c r="BD16" s="408"/>
      <c r="BE16" s="408"/>
      <c r="BF16" s="408"/>
      <c r="BG16" s="408"/>
      <c r="BH16" s="408"/>
      <c r="BI16" s="408"/>
      <c r="BJ16" s="409">
        <v>2023</v>
      </c>
      <c r="BK16" s="410"/>
      <c r="BL16" s="410"/>
      <c r="BM16" s="410"/>
      <c r="BN16" s="410"/>
      <c r="BO16" s="410"/>
      <c r="BP16" s="410"/>
      <c r="BQ16" s="410"/>
      <c r="BR16" s="410"/>
      <c r="BS16" s="411"/>
      <c r="BT16" s="410"/>
      <c r="BU16" s="411"/>
    </row>
    <row r="17" spans="1:73" x14ac:dyDescent="0.35">
      <c r="A17" s="437"/>
      <c r="B17" s="412" t="s">
        <v>844</v>
      </c>
      <c r="C17" s="413"/>
      <c r="D17" s="412" t="s">
        <v>845</v>
      </c>
      <c r="E17" s="413"/>
      <c r="F17" s="412" t="s">
        <v>846</v>
      </c>
      <c r="G17" s="413"/>
      <c r="H17" s="412" t="s">
        <v>847</v>
      </c>
      <c r="I17" s="413"/>
      <c r="J17" s="412" t="s">
        <v>848</v>
      </c>
      <c r="K17" s="413"/>
      <c r="L17" s="412" t="s">
        <v>849</v>
      </c>
      <c r="M17" s="413"/>
      <c r="N17" s="414" t="s">
        <v>850</v>
      </c>
      <c r="O17" s="415"/>
      <c r="P17" s="414" t="s">
        <v>851</v>
      </c>
      <c r="Q17" s="415"/>
      <c r="R17" s="414" t="s">
        <v>852</v>
      </c>
      <c r="S17" s="415"/>
      <c r="T17" s="414" t="s">
        <v>853</v>
      </c>
      <c r="U17" s="415"/>
      <c r="V17" s="414" t="s">
        <v>803</v>
      </c>
      <c r="W17" s="415"/>
      <c r="X17" s="414" t="s">
        <v>854</v>
      </c>
      <c r="Y17" s="415"/>
      <c r="Z17" s="414" t="s">
        <v>844</v>
      </c>
      <c r="AA17" s="415"/>
      <c r="AB17" s="414" t="s">
        <v>845</v>
      </c>
      <c r="AC17" s="415"/>
      <c r="AD17" s="414" t="s">
        <v>846</v>
      </c>
      <c r="AE17" s="415"/>
      <c r="AF17" s="414" t="s">
        <v>847</v>
      </c>
      <c r="AG17" s="415"/>
      <c r="AH17" s="414" t="s">
        <v>848</v>
      </c>
      <c r="AI17" s="415"/>
      <c r="AJ17" s="414" t="s">
        <v>849</v>
      </c>
      <c r="AK17" s="415"/>
      <c r="AL17" s="416" t="s">
        <v>850</v>
      </c>
      <c r="AM17" s="417"/>
      <c r="AN17" s="416" t="s">
        <v>851</v>
      </c>
      <c r="AO17" s="417"/>
      <c r="AP17" s="416" t="s">
        <v>852</v>
      </c>
      <c r="AQ17" s="417"/>
      <c r="AR17" s="416" t="s">
        <v>853</v>
      </c>
      <c r="AS17" s="417"/>
      <c r="AT17" s="416" t="s">
        <v>803</v>
      </c>
      <c r="AU17" s="417"/>
      <c r="AV17" s="416" t="s">
        <v>854</v>
      </c>
      <c r="AW17" s="417"/>
      <c r="AX17" s="416" t="s">
        <v>844</v>
      </c>
      <c r="AY17" s="417"/>
      <c r="AZ17" s="416" t="s">
        <v>845</v>
      </c>
      <c r="BA17" s="417"/>
      <c r="BB17" s="416" t="s">
        <v>846</v>
      </c>
      <c r="BC17" s="417"/>
      <c r="BD17" s="418" t="s">
        <v>847</v>
      </c>
      <c r="BE17" s="419"/>
      <c r="BF17" s="418" t="s">
        <v>848</v>
      </c>
      <c r="BG17" s="419"/>
      <c r="BH17" s="418" t="s">
        <v>849</v>
      </c>
      <c r="BI17" s="419"/>
      <c r="BJ17" s="420" t="s">
        <v>850</v>
      </c>
      <c r="BK17" s="421"/>
      <c r="BL17" s="420" t="s">
        <v>851</v>
      </c>
      <c r="BM17" s="421"/>
      <c r="BN17" s="420" t="s">
        <v>852</v>
      </c>
      <c r="BO17" s="421"/>
      <c r="BP17" s="420" t="s">
        <v>853</v>
      </c>
      <c r="BQ17" s="421"/>
      <c r="BR17" s="420" t="s">
        <v>803</v>
      </c>
      <c r="BS17" s="421"/>
      <c r="BT17" s="420" t="s">
        <v>854</v>
      </c>
      <c r="BU17" s="421"/>
    </row>
    <row r="18" spans="1:73" x14ac:dyDescent="0.35">
      <c r="A18" s="437"/>
      <c r="B18" s="422" t="s">
        <v>855</v>
      </c>
      <c r="C18" s="422" t="s">
        <v>856</v>
      </c>
      <c r="D18" s="422" t="s">
        <v>855</v>
      </c>
      <c r="E18" s="422" t="s">
        <v>856</v>
      </c>
      <c r="F18" s="422" t="s">
        <v>855</v>
      </c>
      <c r="G18" s="422" t="s">
        <v>856</v>
      </c>
      <c r="H18" s="422" t="s">
        <v>855</v>
      </c>
      <c r="I18" s="422" t="s">
        <v>856</v>
      </c>
      <c r="J18" s="422" t="s">
        <v>855</v>
      </c>
      <c r="K18" s="422" t="s">
        <v>856</v>
      </c>
      <c r="L18" s="422" t="s">
        <v>855</v>
      </c>
      <c r="M18" s="422" t="s">
        <v>856</v>
      </c>
      <c r="N18" s="423" t="s">
        <v>855</v>
      </c>
      <c r="O18" s="423" t="s">
        <v>856</v>
      </c>
      <c r="P18" s="423" t="s">
        <v>855</v>
      </c>
      <c r="Q18" s="423" t="s">
        <v>856</v>
      </c>
      <c r="R18" s="423" t="s">
        <v>855</v>
      </c>
      <c r="S18" s="423" t="s">
        <v>856</v>
      </c>
      <c r="T18" s="423" t="s">
        <v>855</v>
      </c>
      <c r="U18" s="423" t="s">
        <v>856</v>
      </c>
      <c r="V18" s="423" t="s">
        <v>855</v>
      </c>
      <c r="W18" s="423" t="s">
        <v>856</v>
      </c>
      <c r="X18" s="423" t="s">
        <v>855</v>
      </c>
      <c r="Y18" s="423" t="s">
        <v>856</v>
      </c>
      <c r="Z18" s="423" t="s">
        <v>855</v>
      </c>
      <c r="AA18" s="423" t="s">
        <v>856</v>
      </c>
      <c r="AB18" s="423" t="s">
        <v>855</v>
      </c>
      <c r="AC18" s="423" t="s">
        <v>856</v>
      </c>
      <c r="AD18" s="423" t="s">
        <v>855</v>
      </c>
      <c r="AE18" s="423" t="s">
        <v>856</v>
      </c>
      <c r="AF18" s="423" t="s">
        <v>855</v>
      </c>
      <c r="AG18" s="423" t="s">
        <v>856</v>
      </c>
      <c r="AH18" s="423" t="s">
        <v>855</v>
      </c>
      <c r="AI18" s="423" t="s">
        <v>856</v>
      </c>
      <c r="AJ18" s="423" t="s">
        <v>855</v>
      </c>
      <c r="AK18" s="423" t="s">
        <v>856</v>
      </c>
      <c r="AL18" s="424" t="s">
        <v>855</v>
      </c>
      <c r="AM18" s="424" t="s">
        <v>856</v>
      </c>
      <c r="AN18" s="424" t="s">
        <v>855</v>
      </c>
      <c r="AO18" s="424" t="s">
        <v>856</v>
      </c>
      <c r="AP18" s="424" t="s">
        <v>855</v>
      </c>
      <c r="AQ18" s="424" t="s">
        <v>856</v>
      </c>
      <c r="AR18" s="424" t="s">
        <v>855</v>
      </c>
      <c r="AS18" s="424" t="s">
        <v>856</v>
      </c>
      <c r="AT18" s="424" t="s">
        <v>857</v>
      </c>
      <c r="AU18" s="424" t="s">
        <v>856</v>
      </c>
      <c r="AV18" s="424" t="s">
        <v>857</v>
      </c>
      <c r="AW18" s="424" t="s">
        <v>856</v>
      </c>
      <c r="AX18" s="424" t="s">
        <v>855</v>
      </c>
      <c r="AY18" s="424" t="s">
        <v>856</v>
      </c>
      <c r="AZ18" s="424" t="s">
        <v>855</v>
      </c>
      <c r="BA18" s="424" t="s">
        <v>856</v>
      </c>
      <c r="BB18" s="424" t="s">
        <v>855</v>
      </c>
      <c r="BC18" s="424" t="s">
        <v>856</v>
      </c>
      <c r="BD18" s="424" t="s">
        <v>855</v>
      </c>
      <c r="BE18" s="424" t="s">
        <v>856</v>
      </c>
      <c r="BF18" s="424" t="s">
        <v>855</v>
      </c>
      <c r="BG18" s="424" t="s">
        <v>856</v>
      </c>
      <c r="BH18" s="424" t="s">
        <v>855</v>
      </c>
      <c r="BI18" s="424" t="s">
        <v>856</v>
      </c>
      <c r="BJ18" s="425" t="s">
        <v>855</v>
      </c>
      <c r="BK18" s="425" t="s">
        <v>856</v>
      </c>
      <c r="BL18" s="425" t="s">
        <v>855</v>
      </c>
      <c r="BM18" s="425" t="s">
        <v>856</v>
      </c>
      <c r="BN18" s="425" t="s">
        <v>855</v>
      </c>
      <c r="BO18" s="425" t="s">
        <v>856</v>
      </c>
      <c r="BP18" s="425" t="s">
        <v>855</v>
      </c>
      <c r="BQ18" s="425" t="s">
        <v>856</v>
      </c>
      <c r="BR18" s="425" t="s">
        <v>855</v>
      </c>
      <c r="BS18" s="425" t="s">
        <v>856</v>
      </c>
      <c r="BT18" s="425" t="s">
        <v>855</v>
      </c>
      <c r="BU18" s="425" t="s">
        <v>856</v>
      </c>
    </row>
    <row r="19" spans="1:73" x14ac:dyDescent="0.35">
      <c r="A19" s="438" t="s">
        <v>858</v>
      </c>
      <c r="B19" s="439"/>
      <c r="C19" s="439"/>
      <c r="D19" s="439"/>
      <c r="E19" s="439"/>
      <c r="F19" s="439"/>
      <c r="G19" s="439"/>
      <c r="H19" s="439"/>
      <c r="I19" s="439"/>
      <c r="J19" s="439"/>
      <c r="K19" s="439"/>
      <c r="L19" s="439"/>
      <c r="M19" s="439"/>
      <c r="N19" s="439"/>
      <c r="O19" s="439"/>
      <c r="P19" s="439"/>
      <c r="Q19" s="439"/>
      <c r="R19" s="439"/>
      <c r="S19" s="439"/>
      <c r="T19" s="439"/>
      <c r="U19" s="439"/>
      <c r="V19" s="439"/>
      <c r="W19" s="439"/>
      <c r="X19" s="439"/>
      <c r="Y19" s="439"/>
      <c r="Z19" s="439"/>
      <c r="AA19" s="439"/>
      <c r="AB19" s="439"/>
      <c r="AC19" s="439"/>
      <c r="AD19" s="439"/>
      <c r="AE19" s="439"/>
      <c r="AF19" s="439"/>
      <c r="AG19" s="439"/>
      <c r="AH19" s="439"/>
      <c r="AI19" s="439"/>
      <c r="AJ19" s="439"/>
      <c r="AK19" s="439"/>
      <c r="AL19" s="439"/>
      <c r="AM19" s="439"/>
      <c r="AN19" s="439"/>
      <c r="AO19" s="439"/>
      <c r="AP19" s="439"/>
      <c r="AQ19" s="439"/>
      <c r="AR19" s="439"/>
      <c r="AS19" s="439"/>
      <c r="AT19" s="439"/>
      <c r="AU19" s="439"/>
      <c r="AV19" s="439"/>
      <c r="AW19" s="439"/>
      <c r="AX19" s="439"/>
      <c r="AY19" s="439"/>
      <c r="AZ19" s="439"/>
      <c r="BA19" s="439"/>
      <c r="BB19" s="439"/>
      <c r="BC19" s="439"/>
      <c r="BD19" s="439"/>
      <c r="BE19" s="439"/>
      <c r="BF19" s="439"/>
      <c r="BG19" s="439"/>
      <c r="BH19" s="439"/>
      <c r="BI19" s="439"/>
      <c r="BJ19" s="439"/>
      <c r="BK19" s="439"/>
      <c r="BL19" s="439"/>
      <c r="BM19" s="439"/>
      <c r="BN19" s="439"/>
      <c r="BO19" s="439"/>
      <c r="BP19" s="439"/>
      <c r="BQ19" s="439"/>
      <c r="BR19" s="439"/>
      <c r="BS19" s="439"/>
      <c r="BT19" s="439"/>
      <c r="BU19" s="439"/>
    </row>
    <row r="20" spans="1:73" x14ac:dyDescent="0.35">
      <c r="A20" s="440" t="s">
        <v>863</v>
      </c>
      <c r="B20" s="440">
        <v>13186</v>
      </c>
      <c r="C20" s="440">
        <v>12606</v>
      </c>
      <c r="D20" s="440">
        <v>12273</v>
      </c>
      <c r="E20" s="440">
        <v>11957</v>
      </c>
      <c r="F20" s="440">
        <v>11316</v>
      </c>
      <c r="G20" s="440">
        <v>11543</v>
      </c>
      <c r="H20" s="440">
        <v>11306</v>
      </c>
      <c r="I20" s="440">
        <v>10536</v>
      </c>
      <c r="J20" s="440">
        <v>10371</v>
      </c>
      <c r="K20" s="440">
        <v>10663</v>
      </c>
      <c r="L20" s="440">
        <v>10827</v>
      </c>
      <c r="M20" s="440">
        <v>10573</v>
      </c>
      <c r="N20" s="440">
        <v>9822</v>
      </c>
      <c r="O20" s="440">
        <v>9711</v>
      </c>
      <c r="P20" s="440">
        <v>9211</v>
      </c>
      <c r="Q20" s="440">
        <v>9245</v>
      </c>
      <c r="R20" s="440">
        <v>9567</v>
      </c>
      <c r="S20" s="440">
        <v>9524</v>
      </c>
      <c r="T20" s="440">
        <v>10749</v>
      </c>
      <c r="U20" s="440">
        <v>13033</v>
      </c>
      <c r="V20" s="440">
        <v>16183</v>
      </c>
      <c r="W20" s="440">
        <v>17902</v>
      </c>
      <c r="X20" s="440">
        <v>20206</v>
      </c>
      <c r="Y20" s="440">
        <v>20688</v>
      </c>
      <c r="Z20" s="440">
        <v>21653</v>
      </c>
      <c r="AA20" s="440">
        <v>20009</v>
      </c>
      <c r="AB20" s="440">
        <v>21005</v>
      </c>
      <c r="AC20" s="440">
        <v>19286</v>
      </c>
      <c r="AD20" s="440">
        <v>18236</v>
      </c>
      <c r="AE20" s="440">
        <v>17904</v>
      </c>
      <c r="AF20" s="440">
        <v>19511</v>
      </c>
      <c r="AG20" s="440">
        <v>20275</v>
      </c>
      <c r="AH20" s="440">
        <v>20907</v>
      </c>
      <c r="AI20" s="440">
        <v>19359</v>
      </c>
      <c r="AJ20" s="440">
        <v>19262</v>
      </c>
      <c r="AK20" s="440">
        <v>19985</v>
      </c>
      <c r="AL20" s="440">
        <v>18749</v>
      </c>
      <c r="AM20" s="440">
        <v>19730</v>
      </c>
      <c r="AN20" s="440">
        <v>18318</v>
      </c>
      <c r="AO20" s="440">
        <v>17090</v>
      </c>
      <c r="AP20" s="440">
        <v>19116</v>
      </c>
      <c r="AQ20" s="440">
        <v>19065</v>
      </c>
      <c r="AR20" s="440">
        <v>17631</v>
      </c>
      <c r="AS20" s="440">
        <v>20127</v>
      </c>
      <c r="AT20" s="440">
        <v>22507</v>
      </c>
      <c r="AU20" s="440">
        <v>24749</v>
      </c>
      <c r="AV20" s="440">
        <v>22751</v>
      </c>
      <c r="AW20" s="440">
        <v>22268</v>
      </c>
      <c r="AX20" s="440">
        <v>21174</v>
      </c>
      <c r="AY20" s="440">
        <v>21205</v>
      </c>
      <c r="AZ20" s="440">
        <v>23196</v>
      </c>
      <c r="BA20" s="440">
        <v>24291</v>
      </c>
      <c r="BB20" s="440">
        <v>22682</v>
      </c>
      <c r="BC20" s="440">
        <v>22822</v>
      </c>
      <c r="BD20" s="440">
        <v>25369</v>
      </c>
      <c r="BE20" s="440">
        <v>27742</v>
      </c>
      <c r="BF20" s="440">
        <v>27510</v>
      </c>
      <c r="BG20" s="440">
        <v>26027</v>
      </c>
      <c r="BH20" s="440">
        <v>21375</v>
      </c>
      <c r="BI20" s="440">
        <v>17144</v>
      </c>
      <c r="BJ20" s="440">
        <v>18355</v>
      </c>
      <c r="BK20" s="440">
        <v>22028</v>
      </c>
      <c r="BL20" s="440">
        <v>23176</v>
      </c>
      <c r="BM20" s="440">
        <v>23571</v>
      </c>
      <c r="BN20" s="440">
        <v>23329</v>
      </c>
      <c r="BO20" s="440">
        <v>21987</v>
      </c>
      <c r="BP20" s="440">
        <v>20752</v>
      </c>
      <c r="BQ20" s="440">
        <v>18913</v>
      </c>
      <c r="BR20" s="440">
        <v>20711</v>
      </c>
      <c r="BS20" s="440">
        <v>26756</v>
      </c>
      <c r="BT20" s="440">
        <v>26435</v>
      </c>
      <c r="BU20" s="440">
        <v>26282</v>
      </c>
    </row>
    <row r="21" spans="1:73" x14ac:dyDescent="0.35">
      <c r="A21" s="440" t="s">
        <v>864</v>
      </c>
      <c r="B21" s="440">
        <v>3921</v>
      </c>
      <c r="C21" s="440">
        <v>3963</v>
      </c>
      <c r="D21" s="440">
        <v>4050</v>
      </c>
      <c r="E21" s="440">
        <v>4095</v>
      </c>
      <c r="F21" s="440">
        <v>4222</v>
      </c>
      <c r="G21" s="440">
        <v>3678</v>
      </c>
      <c r="H21" s="440">
        <v>3132</v>
      </c>
      <c r="I21" s="440">
        <v>2500</v>
      </c>
      <c r="J21" s="440">
        <v>2182</v>
      </c>
      <c r="K21" s="440">
        <v>1958</v>
      </c>
      <c r="L21" s="440">
        <v>1720</v>
      </c>
      <c r="M21" s="440">
        <v>1580</v>
      </c>
      <c r="N21" s="440">
        <v>1425</v>
      </c>
      <c r="O21" s="440">
        <v>1335</v>
      </c>
      <c r="P21" s="440">
        <v>1254</v>
      </c>
      <c r="Q21" s="440">
        <v>1176</v>
      </c>
      <c r="R21" s="440">
        <v>1060</v>
      </c>
      <c r="S21" s="440">
        <v>939</v>
      </c>
      <c r="T21" s="440">
        <v>889</v>
      </c>
      <c r="U21" s="440">
        <v>848</v>
      </c>
      <c r="V21" s="440">
        <v>824</v>
      </c>
      <c r="W21" s="440">
        <v>818</v>
      </c>
      <c r="X21" s="440">
        <v>836</v>
      </c>
      <c r="Y21" s="440">
        <v>808</v>
      </c>
      <c r="Z21" s="440">
        <v>761</v>
      </c>
      <c r="AA21" s="440">
        <v>703</v>
      </c>
      <c r="AB21" s="440">
        <v>649</v>
      </c>
      <c r="AC21" s="440">
        <v>623</v>
      </c>
      <c r="AD21" s="440">
        <v>631</v>
      </c>
      <c r="AE21" s="440">
        <v>626</v>
      </c>
      <c r="AF21" s="440">
        <v>372</v>
      </c>
      <c r="AG21" s="440">
        <v>390</v>
      </c>
      <c r="AH21" s="440">
        <v>395</v>
      </c>
      <c r="AI21" s="440">
        <v>425</v>
      </c>
      <c r="AJ21" s="440">
        <v>437</v>
      </c>
      <c r="AK21" s="440">
        <v>474</v>
      </c>
      <c r="AL21" s="440">
        <v>528</v>
      </c>
      <c r="AM21" s="440">
        <v>590</v>
      </c>
      <c r="AN21" s="440">
        <v>619</v>
      </c>
      <c r="AO21" s="440">
        <v>612</v>
      </c>
      <c r="AP21" s="440">
        <v>597</v>
      </c>
      <c r="AQ21" s="440">
        <v>593</v>
      </c>
      <c r="AR21" s="440">
        <v>578</v>
      </c>
      <c r="AS21" s="440">
        <v>551</v>
      </c>
      <c r="AT21" s="440">
        <v>579</v>
      </c>
      <c r="AU21" s="440">
        <v>601</v>
      </c>
      <c r="AV21" s="440">
        <v>590</v>
      </c>
      <c r="AW21" s="440">
        <v>586</v>
      </c>
      <c r="AX21" s="440">
        <v>591</v>
      </c>
      <c r="AY21" s="440">
        <v>591</v>
      </c>
      <c r="AZ21" s="440">
        <v>589</v>
      </c>
      <c r="BA21" s="440">
        <v>581</v>
      </c>
      <c r="BB21" s="440">
        <v>661</v>
      </c>
      <c r="BC21" s="440">
        <v>720</v>
      </c>
      <c r="BD21" s="440">
        <v>747</v>
      </c>
      <c r="BE21" s="440">
        <v>864</v>
      </c>
      <c r="BF21" s="440">
        <v>898</v>
      </c>
      <c r="BG21" s="440">
        <v>963</v>
      </c>
      <c r="BH21" s="440">
        <v>915</v>
      </c>
      <c r="BI21" s="440">
        <v>798</v>
      </c>
      <c r="BJ21" s="440">
        <v>800</v>
      </c>
      <c r="BK21" s="440">
        <v>768</v>
      </c>
      <c r="BL21" s="440">
        <v>772</v>
      </c>
      <c r="BM21" s="440">
        <v>766</v>
      </c>
      <c r="BN21" s="440">
        <v>780</v>
      </c>
      <c r="BO21" s="440">
        <v>792</v>
      </c>
      <c r="BP21" s="440">
        <v>790</v>
      </c>
      <c r="BQ21" s="440">
        <v>817</v>
      </c>
      <c r="BR21" s="440">
        <v>819</v>
      </c>
      <c r="BS21" s="440">
        <v>776</v>
      </c>
      <c r="BT21" s="440">
        <v>750</v>
      </c>
      <c r="BU21" s="440">
        <v>755</v>
      </c>
    </row>
    <row r="22" spans="1:73" x14ac:dyDescent="0.35">
      <c r="A22" s="440" t="s">
        <v>865</v>
      </c>
      <c r="B22" s="440">
        <v>1426</v>
      </c>
      <c r="C22" s="440">
        <v>1456</v>
      </c>
      <c r="D22" s="440">
        <v>1487</v>
      </c>
      <c r="E22" s="440">
        <v>1531</v>
      </c>
      <c r="F22" s="440">
        <v>1556</v>
      </c>
      <c r="G22" s="440">
        <v>1569</v>
      </c>
      <c r="H22" s="440">
        <v>1600</v>
      </c>
      <c r="I22" s="440">
        <v>1556</v>
      </c>
      <c r="J22" s="440">
        <v>1526</v>
      </c>
      <c r="K22" s="440">
        <v>1529</v>
      </c>
      <c r="L22" s="440">
        <v>1406</v>
      </c>
      <c r="M22" s="440">
        <v>1349</v>
      </c>
      <c r="N22" s="440">
        <v>1295</v>
      </c>
      <c r="O22" s="440">
        <v>1284</v>
      </c>
      <c r="P22" s="440">
        <v>1253</v>
      </c>
      <c r="Q22" s="440">
        <v>1269</v>
      </c>
      <c r="R22" s="440">
        <v>1113</v>
      </c>
      <c r="S22" s="440">
        <v>838</v>
      </c>
      <c r="T22" s="440">
        <v>704</v>
      </c>
      <c r="U22" s="440">
        <v>620</v>
      </c>
      <c r="V22" s="440">
        <v>589</v>
      </c>
      <c r="W22" s="440">
        <v>527</v>
      </c>
      <c r="X22" s="440">
        <v>494</v>
      </c>
      <c r="Y22" s="440">
        <v>457</v>
      </c>
      <c r="Z22" s="440">
        <v>433</v>
      </c>
      <c r="AA22" s="440">
        <v>419</v>
      </c>
      <c r="AB22" s="440">
        <v>413</v>
      </c>
      <c r="AC22" s="440">
        <v>408</v>
      </c>
      <c r="AD22" s="440">
        <v>408</v>
      </c>
      <c r="AE22" s="440">
        <v>392</v>
      </c>
      <c r="AF22" s="440">
        <v>238</v>
      </c>
      <c r="AG22" s="440">
        <v>231</v>
      </c>
      <c r="AH22" s="440">
        <v>221</v>
      </c>
      <c r="AI22" s="440">
        <v>225</v>
      </c>
      <c r="AJ22" s="440">
        <v>212</v>
      </c>
      <c r="AK22" s="440">
        <v>217</v>
      </c>
      <c r="AL22" s="440">
        <v>208</v>
      </c>
      <c r="AM22" s="440">
        <v>211</v>
      </c>
      <c r="AN22" s="440">
        <v>198</v>
      </c>
      <c r="AO22" s="440">
        <v>189</v>
      </c>
      <c r="AP22" s="440">
        <v>178</v>
      </c>
      <c r="AQ22" s="440">
        <v>167</v>
      </c>
      <c r="AR22" s="440">
        <v>154</v>
      </c>
      <c r="AS22" s="440">
        <v>146</v>
      </c>
      <c r="AT22" s="440">
        <v>144</v>
      </c>
      <c r="AU22" s="440">
        <v>136</v>
      </c>
      <c r="AV22" s="440">
        <v>147</v>
      </c>
      <c r="AW22" s="440">
        <v>153</v>
      </c>
      <c r="AX22" s="440">
        <v>176</v>
      </c>
      <c r="AY22" s="440">
        <v>183</v>
      </c>
      <c r="AZ22" s="440">
        <v>181</v>
      </c>
      <c r="BA22" s="440">
        <v>181</v>
      </c>
      <c r="BB22" s="440">
        <v>191</v>
      </c>
      <c r="BC22" s="440">
        <v>197</v>
      </c>
      <c r="BD22" s="440">
        <v>193</v>
      </c>
      <c r="BE22" s="440">
        <v>196</v>
      </c>
      <c r="BF22" s="440">
        <v>199</v>
      </c>
      <c r="BG22" s="440">
        <v>203</v>
      </c>
      <c r="BH22" s="440">
        <v>204</v>
      </c>
      <c r="BI22" s="440">
        <v>204</v>
      </c>
      <c r="BJ22" s="440">
        <v>224</v>
      </c>
      <c r="BK22" s="440">
        <v>217</v>
      </c>
      <c r="BL22" s="440">
        <v>215</v>
      </c>
      <c r="BM22" s="440">
        <v>205</v>
      </c>
      <c r="BN22" s="440">
        <v>196</v>
      </c>
      <c r="BO22" s="440">
        <v>187</v>
      </c>
      <c r="BP22" s="440">
        <v>198</v>
      </c>
      <c r="BQ22" s="440">
        <v>202</v>
      </c>
      <c r="BR22" s="440">
        <v>211</v>
      </c>
      <c r="BS22" s="440">
        <v>200</v>
      </c>
      <c r="BT22" s="440">
        <v>200</v>
      </c>
      <c r="BU22" s="440">
        <v>206</v>
      </c>
    </row>
    <row r="23" spans="1:73" ht="16" thickBot="1" x14ac:dyDescent="0.4">
      <c r="A23" s="441" t="s">
        <v>866</v>
      </c>
      <c r="B23" s="441">
        <v>432</v>
      </c>
      <c r="C23" s="441">
        <v>445</v>
      </c>
      <c r="D23" s="441">
        <v>443</v>
      </c>
      <c r="E23" s="441">
        <v>469</v>
      </c>
      <c r="F23" s="441">
        <v>447</v>
      </c>
      <c r="G23" s="441">
        <v>433</v>
      </c>
      <c r="H23" s="441">
        <v>440</v>
      </c>
      <c r="I23" s="441">
        <v>415</v>
      </c>
      <c r="J23" s="441">
        <v>392</v>
      </c>
      <c r="K23" s="441">
        <v>364</v>
      </c>
      <c r="L23" s="441">
        <v>338</v>
      </c>
      <c r="M23" s="441">
        <v>332</v>
      </c>
      <c r="N23" s="441">
        <v>317</v>
      </c>
      <c r="O23" s="441">
        <v>304</v>
      </c>
      <c r="P23" s="441">
        <v>288</v>
      </c>
      <c r="Q23" s="441">
        <v>276</v>
      </c>
      <c r="R23" s="441">
        <v>262</v>
      </c>
      <c r="S23" s="441">
        <v>232</v>
      </c>
      <c r="T23" s="441">
        <v>206</v>
      </c>
      <c r="U23" s="441">
        <v>201</v>
      </c>
      <c r="V23" s="441">
        <v>195</v>
      </c>
      <c r="W23" s="441">
        <v>201</v>
      </c>
      <c r="X23" s="441">
        <v>200</v>
      </c>
      <c r="Y23" s="441">
        <v>197</v>
      </c>
      <c r="Z23" s="441">
        <v>190</v>
      </c>
      <c r="AA23" s="441">
        <v>189</v>
      </c>
      <c r="AB23" s="441">
        <v>183</v>
      </c>
      <c r="AC23" s="441">
        <v>181</v>
      </c>
      <c r="AD23" s="441">
        <v>179</v>
      </c>
      <c r="AE23" s="441">
        <v>190</v>
      </c>
      <c r="AF23" s="441">
        <v>93</v>
      </c>
      <c r="AG23" s="441">
        <v>94</v>
      </c>
      <c r="AH23" s="441">
        <v>95</v>
      </c>
      <c r="AI23" s="441">
        <v>96</v>
      </c>
      <c r="AJ23" s="441">
        <v>88</v>
      </c>
      <c r="AK23" s="441">
        <v>92</v>
      </c>
      <c r="AL23" s="441">
        <v>90</v>
      </c>
      <c r="AM23" s="441">
        <v>88</v>
      </c>
      <c r="AN23" s="441">
        <v>82</v>
      </c>
      <c r="AO23" s="441">
        <v>82</v>
      </c>
      <c r="AP23" s="441">
        <v>76</v>
      </c>
      <c r="AQ23" s="441">
        <v>75</v>
      </c>
      <c r="AR23" s="441">
        <v>77</v>
      </c>
      <c r="AS23" s="441">
        <v>72</v>
      </c>
      <c r="AT23" s="441">
        <v>71</v>
      </c>
      <c r="AU23" s="441">
        <v>68</v>
      </c>
      <c r="AV23" s="441">
        <v>65</v>
      </c>
      <c r="AW23" s="441">
        <v>69</v>
      </c>
      <c r="AX23" s="441">
        <v>67</v>
      </c>
      <c r="AY23" s="441">
        <v>66</v>
      </c>
      <c r="AZ23" s="441">
        <v>69</v>
      </c>
      <c r="BA23" s="441">
        <v>67</v>
      </c>
      <c r="BB23" s="441">
        <v>65</v>
      </c>
      <c r="BC23" s="441">
        <v>67</v>
      </c>
      <c r="BD23" s="441">
        <v>71</v>
      </c>
      <c r="BE23" s="441">
        <v>69</v>
      </c>
      <c r="BF23" s="441">
        <v>67</v>
      </c>
      <c r="BG23" s="441">
        <v>68</v>
      </c>
      <c r="BH23" s="441">
        <v>67</v>
      </c>
      <c r="BI23" s="441">
        <v>72</v>
      </c>
      <c r="BJ23" s="441">
        <v>71</v>
      </c>
      <c r="BK23" s="441">
        <v>72</v>
      </c>
      <c r="BL23" s="441">
        <v>67</v>
      </c>
      <c r="BM23" s="441">
        <v>65</v>
      </c>
      <c r="BN23" s="441">
        <v>60</v>
      </c>
      <c r="BO23" s="441">
        <v>58</v>
      </c>
      <c r="BP23" s="441">
        <v>55</v>
      </c>
      <c r="BQ23" s="441">
        <v>54</v>
      </c>
      <c r="BR23" s="441">
        <v>55</v>
      </c>
      <c r="BS23" s="441">
        <v>52</v>
      </c>
      <c r="BT23" s="441">
        <v>54</v>
      </c>
      <c r="BU23" s="441">
        <v>49</v>
      </c>
    </row>
    <row r="24" spans="1:73" x14ac:dyDescent="0.35">
      <c r="A24" s="442" t="s">
        <v>0</v>
      </c>
      <c r="B24" s="442">
        <f>SUM(B20:B23)</f>
        <v>18965</v>
      </c>
      <c r="C24" s="442">
        <f t="shared" ref="C24:M24" si="0">SUM(C20:C23)</f>
        <v>18470</v>
      </c>
      <c r="D24" s="442">
        <f t="shared" si="0"/>
        <v>18253</v>
      </c>
      <c r="E24" s="442">
        <f t="shared" si="0"/>
        <v>18052</v>
      </c>
      <c r="F24" s="442">
        <f t="shared" si="0"/>
        <v>17541</v>
      </c>
      <c r="G24" s="442">
        <f t="shared" si="0"/>
        <v>17223</v>
      </c>
      <c r="H24" s="442">
        <f t="shared" si="0"/>
        <v>16478</v>
      </c>
      <c r="I24" s="442">
        <f t="shared" si="0"/>
        <v>15007</v>
      </c>
      <c r="J24" s="442">
        <f t="shared" si="0"/>
        <v>14471</v>
      </c>
      <c r="K24" s="442">
        <f t="shared" si="0"/>
        <v>14514</v>
      </c>
      <c r="L24" s="442">
        <f t="shared" si="0"/>
        <v>14291</v>
      </c>
      <c r="M24" s="442">
        <f t="shared" si="0"/>
        <v>13834</v>
      </c>
      <c r="N24" s="442">
        <v>12859</v>
      </c>
      <c r="O24" s="442">
        <v>12634</v>
      </c>
      <c r="P24" s="442">
        <v>12006</v>
      </c>
      <c r="Q24" s="442">
        <v>11966</v>
      </c>
      <c r="R24" s="442">
        <v>12002</v>
      </c>
      <c r="S24" s="442">
        <v>11533</v>
      </c>
      <c r="T24" s="442">
        <v>12548</v>
      </c>
      <c r="U24" s="442">
        <v>14702</v>
      </c>
      <c r="V24" s="442">
        <v>17791</v>
      </c>
      <c r="W24" s="442">
        <v>19448</v>
      </c>
      <c r="X24" s="442">
        <v>21736</v>
      </c>
      <c r="Y24" s="442">
        <v>22150</v>
      </c>
      <c r="Z24" s="442">
        <v>23037</v>
      </c>
      <c r="AA24" s="442">
        <v>21320</v>
      </c>
      <c r="AB24" s="442">
        <v>22250</v>
      </c>
      <c r="AC24" s="442">
        <v>20498</v>
      </c>
      <c r="AD24" s="442">
        <v>19454</v>
      </c>
      <c r="AE24" s="442">
        <v>19112</v>
      </c>
      <c r="AF24" s="442">
        <v>20214</v>
      </c>
      <c r="AG24" s="442">
        <v>20990</v>
      </c>
      <c r="AH24" s="442">
        <v>21618</v>
      </c>
      <c r="AI24" s="442">
        <v>20105</v>
      </c>
      <c r="AJ24" s="442">
        <v>19999</v>
      </c>
      <c r="AK24" s="442">
        <v>20768</v>
      </c>
      <c r="AL24" s="442">
        <v>19575</v>
      </c>
      <c r="AM24" s="442">
        <v>20619</v>
      </c>
      <c r="AN24" s="442">
        <v>19217</v>
      </c>
      <c r="AO24" s="442">
        <v>17973</v>
      </c>
      <c r="AP24" s="442">
        <v>19967</v>
      </c>
      <c r="AQ24" s="442">
        <v>19900</v>
      </c>
      <c r="AR24" s="442">
        <v>18440</v>
      </c>
      <c r="AS24" s="442">
        <v>20896</v>
      </c>
      <c r="AT24" s="442">
        <v>23301</v>
      </c>
      <c r="AU24" s="442">
        <v>25554</v>
      </c>
      <c r="AV24" s="442">
        <v>23553</v>
      </c>
      <c r="AW24" s="442">
        <v>23076</v>
      </c>
      <c r="AX24" s="442">
        <v>22008</v>
      </c>
      <c r="AY24" s="442">
        <v>22045</v>
      </c>
      <c r="AZ24" s="442">
        <v>24035</v>
      </c>
      <c r="BA24" s="442">
        <v>25120</v>
      </c>
      <c r="BB24" s="442">
        <v>23599</v>
      </c>
      <c r="BC24" s="442">
        <v>23806</v>
      </c>
      <c r="BD24" s="442">
        <v>26380</v>
      </c>
      <c r="BE24" s="442">
        <v>28871</v>
      </c>
      <c r="BF24" s="442">
        <v>28674</v>
      </c>
      <c r="BG24" s="442">
        <v>27261</v>
      </c>
      <c r="BH24" s="442">
        <v>22561</v>
      </c>
      <c r="BI24" s="442">
        <v>18218</v>
      </c>
      <c r="BJ24" s="442">
        <v>19450</v>
      </c>
      <c r="BK24" s="442">
        <v>23085</v>
      </c>
      <c r="BL24" s="442">
        <v>24230</v>
      </c>
      <c r="BM24" s="442">
        <v>24607</v>
      </c>
      <c r="BN24" s="443">
        <v>24365</v>
      </c>
      <c r="BO24" s="442">
        <v>23024</v>
      </c>
      <c r="BP24" s="443">
        <v>21795</v>
      </c>
      <c r="BQ24" s="442">
        <v>19986</v>
      </c>
      <c r="BR24" s="443">
        <v>21796</v>
      </c>
      <c r="BS24" s="442">
        <v>27784</v>
      </c>
      <c r="BT24" s="443">
        <v>27439</v>
      </c>
      <c r="BU24" s="442">
        <v>27292</v>
      </c>
    </row>
    <row r="25" spans="1:73" x14ac:dyDescent="0.35">
      <c r="A25" s="438" t="s">
        <v>859</v>
      </c>
      <c r="B25" s="439"/>
      <c r="C25" s="439"/>
      <c r="D25" s="439"/>
      <c r="E25" s="439"/>
      <c r="F25" s="439"/>
      <c r="G25" s="439"/>
      <c r="H25" s="439"/>
      <c r="I25" s="439"/>
      <c r="J25" s="439"/>
      <c r="K25" s="439"/>
      <c r="L25" s="439"/>
      <c r="M25" s="439"/>
      <c r="N25" s="439"/>
      <c r="O25" s="439"/>
      <c r="P25" s="439"/>
      <c r="Q25" s="439"/>
      <c r="R25" s="439"/>
      <c r="S25" s="439"/>
      <c r="T25" s="439"/>
      <c r="U25" s="439"/>
      <c r="V25" s="439"/>
      <c r="W25" s="439"/>
      <c r="X25" s="439"/>
      <c r="Y25" s="439"/>
      <c r="Z25" s="439"/>
      <c r="AA25" s="439"/>
      <c r="AB25" s="439"/>
      <c r="AC25" s="439"/>
      <c r="AD25" s="439"/>
      <c r="AE25" s="439"/>
      <c r="AF25" s="439"/>
      <c r="AG25" s="439"/>
      <c r="AH25" s="439"/>
      <c r="AI25" s="439"/>
      <c r="AJ25" s="439"/>
      <c r="AK25" s="439"/>
      <c r="AL25" s="439"/>
      <c r="AM25" s="439"/>
      <c r="AN25" s="439"/>
      <c r="AO25" s="439"/>
      <c r="AP25" s="439"/>
      <c r="AQ25" s="439"/>
      <c r="AR25" s="439"/>
      <c r="AS25" s="439"/>
      <c r="AT25" s="439"/>
      <c r="AU25" s="439"/>
      <c r="AV25" s="439"/>
      <c r="AW25" s="439"/>
      <c r="AX25" s="439"/>
      <c r="AY25" s="439"/>
      <c r="AZ25" s="439"/>
      <c r="BA25" s="439"/>
      <c r="BB25" s="439"/>
      <c r="BC25" s="439"/>
      <c r="BD25" s="439"/>
      <c r="BE25" s="439"/>
      <c r="BF25" s="439"/>
      <c r="BG25" s="439"/>
      <c r="BH25" s="439"/>
      <c r="BI25" s="439"/>
      <c r="BJ25" s="439"/>
      <c r="BK25" s="439"/>
      <c r="BL25" s="439"/>
      <c r="BM25" s="439"/>
      <c r="BN25" s="439"/>
      <c r="BO25" s="439"/>
      <c r="BP25" s="439"/>
      <c r="BQ25" s="439"/>
      <c r="BR25" s="439"/>
      <c r="BS25" s="439"/>
      <c r="BT25" s="439"/>
      <c r="BU25" s="439"/>
    </row>
    <row r="26" spans="1:73" x14ac:dyDescent="0.35">
      <c r="A26" s="440" t="s">
        <v>863</v>
      </c>
      <c r="B26" s="440">
        <v>244</v>
      </c>
      <c r="C26" s="440">
        <v>197</v>
      </c>
      <c r="D26" s="440">
        <v>99</v>
      </c>
      <c r="E26" s="440">
        <v>116</v>
      </c>
      <c r="F26" s="440">
        <v>89</v>
      </c>
      <c r="G26" s="440">
        <v>228</v>
      </c>
      <c r="H26" s="440">
        <v>209</v>
      </c>
      <c r="I26" s="440">
        <v>146</v>
      </c>
      <c r="J26" s="440">
        <v>149</v>
      </c>
      <c r="K26" s="440">
        <v>211</v>
      </c>
      <c r="L26" s="440">
        <v>153</v>
      </c>
      <c r="M26" s="440">
        <v>227</v>
      </c>
      <c r="N26" s="440">
        <v>164</v>
      </c>
      <c r="O26" s="440">
        <v>554</v>
      </c>
      <c r="P26" s="440">
        <v>416</v>
      </c>
      <c r="Q26" s="440">
        <v>257</v>
      </c>
      <c r="R26" s="440">
        <v>1051</v>
      </c>
      <c r="S26" s="440">
        <v>1225</v>
      </c>
      <c r="T26" s="440">
        <v>1016</v>
      </c>
      <c r="U26" s="440">
        <v>320</v>
      </c>
      <c r="V26" s="440">
        <v>484</v>
      </c>
      <c r="W26" s="440">
        <v>1226</v>
      </c>
      <c r="X26" s="440">
        <v>1119</v>
      </c>
      <c r="Y26" s="440">
        <v>935</v>
      </c>
      <c r="Z26" s="440">
        <v>1135</v>
      </c>
      <c r="AA26" s="440">
        <v>1092</v>
      </c>
      <c r="AB26" s="440">
        <v>1195</v>
      </c>
      <c r="AC26" s="440">
        <v>1165</v>
      </c>
      <c r="AD26" s="440">
        <v>775</v>
      </c>
      <c r="AE26" s="440">
        <v>591</v>
      </c>
      <c r="AF26" s="440">
        <v>1128</v>
      </c>
      <c r="AG26" s="440">
        <v>1031</v>
      </c>
      <c r="AH26" s="440">
        <v>1178</v>
      </c>
      <c r="AI26" s="440">
        <v>1449</v>
      </c>
      <c r="AJ26" s="440">
        <v>1007</v>
      </c>
      <c r="AK26" s="440">
        <v>155</v>
      </c>
      <c r="AL26" s="440">
        <v>313</v>
      </c>
      <c r="AM26" s="440">
        <v>312</v>
      </c>
      <c r="AN26" s="440">
        <v>294</v>
      </c>
      <c r="AO26" s="440">
        <v>147</v>
      </c>
      <c r="AP26" s="440">
        <v>100</v>
      </c>
      <c r="AQ26" s="440">
        <v>0</v>
      </c>
      <c r="AR26" s="440">
        <v>0</v>
      </c>
      <c r="AS26" s="440">
        <v>0</v>
      </c>
      <c r="AT26" s="440">
        <v>0</v>
      </c>
      <c r="AU26" s="440">
        <v>0</v>
      </c>
      <c r="AV26" s="440">
        <v>0</v>
      </c>
      <c r="AW26" s="440">
        <v>0</v>
      </c>
      <c r="AX26" s="440">
        <v>0</v>
      </c>
      <c r="AY26" s="440">
        <v>0</v>
      </c>
      <c r="AZ26" s="440">
        <v>0</v>
      </c>
      <c r="BA26" s="440">
        <v>0</v>
      </c>
      <c r="BB26" s="440">
        <v>0</v>
      </c>
      <c r="BC26" s="440">
        <v>0</v>
      </c>
      <c r="BD26" s="440">
        <v>0</v>
      </c>
      <c r="BE26" s="440">
        <v>0</v>
      </c>
      <c r="BF26" s="440">
        <v>0</v>
      </c>
      <c r="BG26" s="440">
        <v>0</v>
      </c>
      <c r="BH26" s="440">
        <v>0</v>
      </c>
      <c r="BI26" s="440">
        <v>0</v>
      </c>
      <c r="BJ26" s="440">
        <v>0</v>
      </c>
      <c r="BK26" s="440">
        <v>0</v>
      </c>
      <c r="BL26" s="440">
        <v>0</v>
      </c>
      <c r="BM26" s="440">
        <v>0</v>
      </c>
      <c r="BN26" s="440">
        <v>0</v>
      </c>
      <c r="BO26" s="440">
        <v>0</v>
      </c>
      <c r="BP26" s="440">
        <v>0</v>
      </c>
      <c r="BQ26" s="440">
        <v>0</v>
      </c>
      <c r="BR26" s="440">
        <v>0</v>
      </c>
      <c r="BS26" s="440">
        <v>0</v>
      </c>
      <c r="BT26" s="440">
        <v>0</v>
      </c>
      <c r="BU26" s="440">
        <v>0</v>
      </c>
    </row>
    <row r="27" spans="1:73" x14ac:dyDescent="0.35">
      <c r="A27" s="440" t="s">
        <v>864</v>
      </c>
      <c r="B27" s="440">
        <v>42</v>
      </c>
      <c r="C27" s="440">
        <v>40</v>
      </c>
      <c r="D27" s="440">
        <v>40</v>
      </c>
      <c r="E27" s="440">
        <v>26</v>
      </c>
      <c r="F27" s="440">
        <v>12</v>
      </c>
      <c r="G27" s="440">
        <v>10</v>
      </c>
      <c r="H27" s="440">
        <v>12</v>
      </c>
      <c r="I27" s="440">
        <v>2</v>
      </c>
      <c r="J27" s="440">
        <v>2</v>
      </c>
      <c r="K27" s="440">
        <v>2</v>
      </c>
      <c r="L27" s="440">
        <v>2</v>
      </c>
      <c r="M27" s="440">
        <v>0</v>
      </c>
      <c r="N27" s="440">
        <v>0</v>
      </c>
      <c r="O27" s="440">
        <v>0</v>
      </c>
      <c r="P27" s="440">
        <v>0</v>
      </c>
      <c r="Q27" s="440">
        <v>0</v>
      </c>
      <c r="R27" s="440">
        <v>0</v>
      </c>
      <c r="S27" s="440">
        <v>0</v>
      </c>
      <c r="T27" s="440">
        <v>0</v>
      </c>
      <c r="U27" s="440">
        <v>0</v>
      </c>
      <c r="V27" s="440">
        <v>0</v>
      </c>
      <c r="W27" s="440">
        <v>0</v>
      </c>
      <c r="X27" s="440">
        <v>0</v>
      </c>
      <c r="Y27" s="440">
        <v>0</v>
      </c>
      <c r="Z27" s="440">
        <v>0</v>
      </c>
      <c r="AA27" s="440">
        <v>0</v>
      </c>
      <c r="AB27" s="440">
        <v>0</v>
      </c>
      <c r="AC27" s="440">
        <v>0</v>
      </c>
      <c r="AD27" s="440">
        <v>0</v>
      </c>
      <c r="AE27" s="440">
        <v>0</v>
      </c>
      <c r="AF27" s="440">
        <v>0</v>
      </c>
      <c r="AG27" s="440">
        <v>0</v>
      </c>
      <c r="AH27" s="440">
        <v>0</v>
      </c>
      <c r="AI27" s="440">
        <v>0</v>
      </c>
      <c r="AJ27" s="440">
        <v>0</v>
      </c>
      <c r="AK27" s="440">
        <v>0</v>
      </c>
      <c r="AL27" s="440">
        <v>0</v>
      </c>
      <c r="AM27" s="440">
        <v>0</v>
      </c>
      <c r="AN27" s="440">
        <v>0</v>
      </c>
      <c r="AO27" s="440">
        <v>0</v>
      </c>
      <c r="AP27" s="440">
        <v>0</v>
      </c>
      <c r="AQ27" s="440">
        <v>0</v>
      </c>
      <c r="AR27" s="440">
        <v>0</v>
      </c>
      <c r="AS27" s="440">
        <v>0</v>
      </c>
      <c r="AT27" s="440">
        <v>0</v>
      </c>
      <c r="AU27" s="440">
        <v>0</v>
      </c>
      <c r="AV27" s="440">
        <v>0</v>
      </c>
      <c r="AW27" s="440">
        <v>0</v>
      </c>
      <c r="AX27" s="440">
        <v>0</v>
      </c>
      <c r="AY27" s="440">
        <v>0</v>
      </c>
      <c r="AZ27" s="440">
        <v>0</v>
      </c>
      <c r="BA27" s="440">
        <v>0</v>
      </c>
      <c r="BB27" s="440">
        <v>0</v>
      </c>
      <c r="BC27" s="440">
        <v>0</v>
      </c>
      <c r="BD27" s="440">
        <v>0</v>
      </c>
      <c r="BE27" s="440">
        <v>0</v>
      </c>
      <c r="BF27" s="440">
        <v>0</v>
      </c>
      <c r="BG27" s="440">
        <v>0</v>
      </c>
      <c r="BH27" s="440">
        <v>0</v>
      </c>
      <c r="BI27" s="440">
        <v>0</v>
      </c>
      <c r="BJ27" s="440">
        <v>0</v>
      </c>
      <c r="BK27" s="440">
        <v>0</v>
      </c>
      <c r="BL27" s="440">
        <v>0</v>
      </c>
      <c r="BM27" s="440">
        <v>0</v>
      </c>
      <c r="BN27" s="440">
        <v>0</v>
      </c>
      <c r="BO27" s="440">
        <v>0</v>
      </c>
      <c r="BP27" s="440">
        <v>0</v>
      </c>
      <c r="BQ27" s="440">
        <v>0</v>
      </c>
      <c r="BR27" s="440">
        <v>0</v>
      </c>
      <c r="BS27" s="440">
        <v>0</v>
      </c>
      <c r="BT27" s="440">
        <v>0</v>
      </c>
      <c r="BU27" s="440">
        <v>0</v>
      </c>
    </row>
    <row r="28" spans="1:73" x14ac:dyDescent="0.35">
      <c r="A28" s="440" t="s">
        <v>865</v>
      </c>
      <c r="B28" s="440">
        <v>0</v>
      </c>
      <c r="C28" s="440">
        <v>0</v>
      </c>
      <c r="D28" s="440">
        <v>0</v>
      </c>
      <c r="E28" s="440">
        <v>15</v>
      </c>
      <c r="F28" s="440">
        <v>25</v>
      </c>
      <c r="G28" s="440">
        <v>25</v>
      </c>
      <c r="H28" s="440">
        <v>24</v>
      </c>
      <c r="I28" s="440">
        <v>22</v>
      </c>
      <c r="J28" s="440">
        <v>20</v>
      </c>
      <c r="K28" s="440">
        <v>20</v>
      </c>
      <c r="L28" s="440">
        <v>20</v>
      </c>
      <c r="M28" s="440">
        <v>12</v>
      </c>
      <c r="N28" s="440">
        <v>10</v>
      </c>
      <c r="O28" s="440">
        <v>10</v>
      </c>
      <c r="P28" s="440">
        <v>0</v>
      </c>
      <c r="Q28" s="440">
        <v>0</v>
      </c>
      <c r="R28" s="440">
        <v>0</v>
      </c>
      <c r="S28" s="440">
        <v>0</v>
      </c>
      <c r="T28" s="440">
        <v>0</v>
      </c>
      <c r="U28" s="440">
        <v>0</v>
      </c>
      <c r="V28" s="440">
        <v>0</v>
      </c>
      <c r="W28" s="440">
        <v>0</v>
      </c>
      <c r="X28" s="440">
        <v>0</v>
      </c>
      <c r="Y28" s="440">
        <v>0</v>
      </c>
      <c r="Z28" s="440">
        <v>0</v>
      </c>
      <c r="AA28" s="440">
        <v>0</v>
      </c>
      <c r="AB28" s="440">
        <v>0</v>
      </c>
      <c r="AC28" s="440">
        <v>0</v>
      </c>
      <c r="AD28" s="440">
        <v>0</v>
      </c>
      <c r="AE28" s="440">
        <v>0</v>
      </c>
      <c r="AF28" s="440">
        <v>0</v>
      </c>
      <c r="AG28" s="440">
        <v>0</v>
      </c>
      <c r="AH28" s="440">
        <v>0</v>
      </c>
      <c r="AI28" s="440">
        <v>0</v>
      </c>
      <c r="AJ28" s="440">
        <v>0</v>
      </c>
      <c r="AK28" s="440">
        <v>0</v>
      </c>
      <c r="AL28" s="440">
        <v>0</v>
      </c>
      <c r="AM28" s="440">
        <v>0</v>
      </c>
      <c r="AN28" s="440">
        <v>0</v>
      </c>
      <c r="AO28" s="440">
        <v>0</v>
      </c>
      <c r="AP28" s="440">
        <v>0</v>
      </c>
      <c r="AQ28" s="440">
        <v>0</v>
      </c>
      <c r="AR28" s="440">
        <v>0</v>
      </c>
      <c r="AS28" s="440">
        <v>0</v>
      </c>
      <c r="AT28" s="440">
        <v>0</v>
      </c>
      <c r="AU28" s="440">
        <v>0</v>
      </c>
      <c r="AV28" s="440">
        <v>0</v>
      </c>
      <c r="AW28" s="440">
        <v>0</v>
      </c>
      <c r="AX28" s="440">
        <v>0</v>
      </c>
      <c r="AY28" s="440">
        <v>0</v>
      </c>
      <c r="AZ28" s="440">
        <v>0</v>
      </c>
      <c r="BA28" s="440">
        <v>0</v>
      </c>
      <c r="BB28" s="440">
        <v>0</v>
      </c>
      <c r="BC28" s="440">
        <v>0</v>
      </c>
      <c r="BD28" s="440">
        <v>0</v>
      </c>
      <c r="BE28" s="440">
        <v>0</v>
      </c>
      <c r="BF28" s="440">
        <v>0</v>
      </c>
      <c r="BG28" s="440">
        <v>0</v>
      </c>
      <c r="BH28" s="440">
        <v>0</v>
      </c>
      <c r="BI28" s="440">
        <v>0</v>
      </c>
      <c r="BJ28" s="440">
        <v>0</v>
      </c>
      <c r="BK28" s="440">
        <v>0</v>
      </c>
      <c r="BL28" s="440">
        <v>0</v>
      </c>
      <c r="BM28" s="440">
        <v>0</v>
      </c>
      <c r="BN28" s="440">
        <v>0</v>
      </c>
      <c r="BO28" s="440">
        <v>0</v>
      </c>
      <c r="BP28" s="440">
        <v>0</v>
      </c>
      <c r="BQ28" s="440">
        <v>0</v>
      </c>
      <c r="BR28" s="440">
        <v>0</v>
      </c>
      <c r="BS28" s="440">
        <v>0</v>
      </c>
      <c r="BT28" s="440">
        <v>0</v>
      </c>
      <c r="BU28" s="440">
        <v>0</v>
      </c>
    </row>
    <row r="29" spans="1:73" ht="16" thickBot="1" x14ac:dyDescent="0.4">
      <c r="A29" s="441" t="s">
        <v>866</v>
      </c>
      <c r="B29" s="441">
        <v>0</v>
      </c>
      <c r="C29" s="441">
        <v>0</v>
      </c>
      <c r="D29" s="441">
        <v>0</v>
      </c>
      <c r="E29" s="441">
        <v>0</v>
      </c>
      <c r="F29" s="441">
        <v>0</v>
      </c>
      <c r="G29" s="441">
        <v>0</v>
      </c>
      <c r="H29" s="441">
        <v>0</v>
      </c>
      <c r="I29" s="441">
        <v>0</v>
      </c>
      <c r="J29" s="441">
        <v>0</v>
      </c>
      <c r="K29" s="441">
        <v>0</v>
      </c>
      <c r="L29" s="441">
        <v>0</v>
      </c>
      <c r="M29" s="441">
        <v>0</v>
      </c>
      <c r="N29" s="441">
        <v>0</v>
      </c>
      <c r="O29" s="441">
        <v>0</v>
      </c>
      <c r="P29" s="441">
        <v>0</v>
      </c>
      <c r="Q29" s="441">
        <v>0</v>
      </c>
      <c r="R29" s="441">
        <v>0</v>
      </c>
      <c r="S29" s="441">
        <v>0</v>
      </c>
      <c r="T29" s="441">
        <v>0</v>
      </c>
      <c r="U29" s="441">
        <v>0</v>
      </c>
      <c r="V29" s="441">
        <v>0</v>
      </c>
      <c r="W29" s="441">
        <v>0</v>
      </c>
      <c r="X29" s="441">
        <v>0</v>
      </c>
      <c r="Y29" s="441">
        <v>0</v>
      </c>
      <c r="Z29" s="441">
        <v>0</v>
      </c>
      <c r="AA29" s="441">
        <v>0</v>
      </c>
      <c r="AB29" s="441">
        <v>0</v>
      </c>
      <c r="AC29" s="441">
        <v>0</v>
      </c>
      <c r="AD29" s="441">
        <v>0</v>
      </c>
      <c r="AE29" s="441">
        <v>0</v>
      </c>
      <c r="AF29" s="441">
        <v>0</v>
      </c>
      <c r="AG29" s="441">
        <v>0</v>
      </c>
      <c r="AH29" s="441">
        <v>0</v>
      </c>
      <c r="AI29" s="441">
        <v>0</v>
      </c>
      <c r="AJ29" s="441">
        <v>0</v>
      </c>
      <c r="AK29" s="441">
        <v>0</v>
      </c>
      <c r="AL29" s="441">
        <v>0</v>
      </c>
      <c r="AM29" s="441">
        <v>0</v>
      </c>
      <c r="AN29" s="441">
        <v>0</v>
      </c>
      <c r="AO29" s="441">
        <v>0</v>
      </c>
      <c r="AP29" s="441">
        <v>0</v>
      </c>
      <c r="AQ29" s="441">
        <v>0</v>
      </c>
      <c r="AR29" s="441">
        <v>0</v>
      </c>
      <c r="AS29" s="441">
        <v>0</v>
      </c>
      <c r="AT29" s="441">
        <v>0</v>
      </c>
      <c r="AU29" s="441">
        <v>0</v>
      </c>
      <c r="AV29" s="441">
        <v>0</v>
      </c>
      <c r="AW29" s="441">
        <v>0</v>
      </c>
      <c r="AX29" s="441">
        <v>0</v>
      </c>
      <c r="AY29" s="441">
        <v>0</v>
      </c>
      <c r="AZ29" s="441">
        <v>0</v>
      </c>
      <c r="BA29" s="441">
        <v>0</v>
      </c>
      <c r="BB29" s="441">
        <v>0</v>
      </c>
      <c r="BC29" s="441">
        <v>0</v>
      </c>
      <c r="BD29" s="441">
        <v>0</v>
      </c>
      <c r="BE29" s="441">
        <v>0</v>
      </c>
      <c r="BF29" s="441">
        <v>0</v>
      </c>
      <c r="BG29" s="441">
        <v>0</v>
      </c>
      <c r="BH29" s="441">
        <v>0</v>
      </c>
      <c r="BI29" s="441">
        <v>0</v>
      </c>
      <c r="BJ29" s="441">
        <v>0</v>
      </c>
      <c r="BK29" s="441">
        <v>0</v>
      </c>
      <c r="BL29" s="441">
        <v>0</v>
      </c>
      <c r="BM29" s="441">
        <v>0</v>
      </c>
      <c r="BN29" s="441">
        <v>0</v>
      </c>
      <c r="BO29" s="441">
        <v>0</v>
      </c>
      <c r="BP29" s="441">
        <v>0</v>
      </c>
      <c r="BQ29" s="441">
        <v>0</v>
      </c>
      <c r="BR29" s="441">
        <v>0</v>
      </c>
      <c r="BS29" s="441">
        <v>0</v>
      </c>
      <c r="BT29" s="441">
        <v>0</v>
      </c>
      <c r="BU29" s="441">
        <v>0</v>
      </c>
    </row>
    <row r="30" spans="1:73" x14ac:dyDescent="0.35">
      <c r="A30" s="442" t="s">
        <v>0</v>
      </c>
      <c r="B30" s="442">
        <f>SUM(B26:B29)</f>
        <v>286</v>
      </c>
      <c r="C30" s="442">
        <f t="shared" ref="C30:M30" si="1">SUM(C26:C29)</f>
        <v>237</v>
      </c>
      <c r="D30" s="442">
        <f t="shared" si="1"/>
        <v>139</v>
      </c>
      <c r="E30" s="442">
        <f t="shared" si="1"/>
        <v>157</v>
      </c>
      <c r="F30" s="442">
        <f t="shared" si="1"/>
        <v>126</v>
      </c>
      <c r="G30" s="442">
        <f t="shared" si="1"/>
        <v>263</v>
      </c>
      <c r="H30" s="442">
        <f t="shared" si="1"/>
        <v>245</v>
      </c>
      <c r="I30" s="442">
        <f t="shared" si="1"/>
        <v>170</v>
      </c>
      <c r="J30" s="442">
        <f t="shared" si="1"/>
        <v>171</v>
      </c>
      <c r="K30" s="442">
        <f t="shared" si="1"/>
        <v>233</v>
      </c>
      <c r="L30" s="442">
        <f t="shared" si="1"/>
        <v>175</v>
      </c>
      <c r="M30" s="442">
        <f t="shared" si="1"/>
        <v>239</v>
      </c>
      <c r="N30" s="442">
        <v>174</v>
      </c>
      <c r="O30" s="442">
        <v>564</v>
      </c>
      <c r="P30" s="442">
        <v>416</v>
      </c>
      <c r="Q30" s="442">
        <v>257</v>
      </c>
      <c r="R30" s="442">
        <v>1051</v>
      </c>
      <c r="S30" s="442">
        <v>1225</v>
      </c>
      <c r="T30" s="442">
        <v>1016</v>
      </c>
      <c r="U30" s="442">
        <v>320</v>
      </c>
      <c r="V30" s="442">
        <v>484</v>
      </c>
      <c r="W30" s="442">
        <v>1226</v>
      </c>
      <c r="X30" s="442">
        <v>1119</v>
      </c>
      <c r="Y30" s="442">
        <v>935</v>
      </c>
      <c r="Z30" s="442">
        <v>1135</v>
      </c>
      <c r="AA30" s="442">
        <v>1092</v>
      </c>
      <c r="AB30" s="442">
        <v>1195</v>
      </c>
      <c r="AC30" s="442">
        <v>1165</v>
      </c>
      <c r="AD30" s="442">
        <v>775</v>
      </c>
      <c r="AE30" s="442">
        <v>591</v>
      </c>
      <c r="AF30" s="442">
        <v>1128</v>
      </c>
      <c r="AG30" s="442">
        <v>1031</v>
      </c>
      <c r="AH30" s="442">
        <v>1178</v>
      </c>
      <c r="AI30" s="442">
        <v>1449</v>
      </c>
      <c r="AJ30" s="442">
        <v>1007</v>
      </c>
      <c r="AK30" s="442">
        <v>155</v>
      </c>
      <c r="AL30" s="442">
        <v>313</v>
      </c>
      <c r="AM30" s="442">
        <v>312</v>
      </c>
      <c r="AN30" s="442">
        <v>294</v>
      </c>
      <c r="AO30" s="442">
        <v>147</v>
      </c>
      <c r="AP30" s="442">
        <v>100</v>
      </c>
      <c r="AQ30" s="442">
        <f t="shared" ref="AQ30:BH30" si="2">SUM(AQ26:AQ29)</f>
        <v>0</v>
      </c>
      <c r="AR30" s="442">
        <f t="shared" si="2"/>
        <v>0</v>
      </c>
      <c r="AS30" s="442">
        <f t="shared" si="2"/>
        <v>0</v>
      </c>
      <c r="AT30" s="442">
        <f t="shared" si="2"/>
        <v>0</v>
      </c>
      <c r="AU30" s="442">
        <f t="shared" si="2"/>
        <v>0</v>
      </c>
      <c r="AV30" s="442">
        <f t="shared" si="2"/>
        <v>0</v>
      </c>
      <c r="AW30" s="442">
        <f t="shared" si="2"/>
        <v>0</v>
      </c>
      <c r="AX30" s="442">
        <f t="shared" si="2"/>
        <v>0</v>
      </c>
      <c r="AY30" s="442">
        <f t="shared" si="2"/>
        <v>0</v>
      </c>
      <c r="AZ30" s="442">
        <f t="shared" si="2"/>
        <v>0</v>
      </c>
      <c r="BA30" s="442">
        <f t="shared" si="2"/>
        <v>0</v>
      </c>
      <c r="BB30" s="442">
        <f t="shared" si="2"/>
        <v>0</v>
      </c>
      <c r="BC30" s="442">
        <f t="shared" si="2"/>
        <v>0</v>
      </c>
      <c r="BD30" s="442">
        <f t="shared" si="2"/>
        <v>0</v>
      </c>
      <c r="BE30" s="442">
        <f t="shared" si="2"/>
        <v>0</v>
      </c>
      <c r="BF30" s="442">
        <f t="shared" si="2"/>
        <v>0</v>
      </c>
      <c r="BG30" s="442">
        <f t="shared" si="2"/>
        <v>0</v>
      </c>
      <c r="BH30" s="442">
        <f t="shared" si="2"/>
        <v>0</v>
      </c>
      <c r="BI30" s="442">
        <v>0</v>
      </c>
      <c r="BJ30" s="442">
        <v>0</v>
      </c>
      <c r="BK30" s="442">
        <v>0</v>
      </c>
      <c r="BL30" s="442">
        <v>0</v>
      </c>
      <c r="BM30" s="442">
        <v>0</v>
      </c>
      <c r="BN30" s="442">
        <v>0</v>
      </c>
      <c r="BO30" s="442">
        <v>0</v>
      </c>
      <c r="BP30" s="442">
        <v>0</v>
      </c>
      <c r="BQ30" s="442">
        <v>0</v>
      </c>
      <c r="BR30" s="442">
        <v>0</v>
      </c>
      <c r="BS30" s="442">
        <v>0</v>
      </c>
      <c r="BT30" s="442">
        <v>0</v>
      </c>
      <c r="BU30" s="442">
        <v>0</v>
      </c>
    </row>
    <row r="31" spans="1:73" x14ac:dyDescent="0.35">
      <c r="A31" s="438" t="s">
        <v>860</v>
      </c>
      <c r="B31" s="439"/>
      <c r="C31" s="439"/>
      <c r="D31" s="439"/>
      <c r="E31" s="439"/>
      <c r="F31" s="439"/>
      <c r="G31" s="439"/>
      <c r="H31" s="439"/>
      <c r="I31" s="439"/>
      <c r="J31" s="439"/>
      <c r="K31" s="439"/>
      <c r="L31" s="439"/>
      <c r="M31" s="439"/>
      <c r="N31" s="439"/>
      <c r="O31" s="439"/>
      <c r="P31" s="439"/>
      <c r="Q31" s="439"/>
      <c r="R31" s="439"/>
      <c r="S31" s="439"/>
      <c r="T31" s="439"/>
      <c r="U31" s="439"/>
      <c r="V31" s="439"/>
      <c r="W31" s="439"/>
      <c r="X31" s="439"/>
      <c r="Y31" s="439"/>
      <c r="Z31" s="439"/>
      <c r="AA31" s="439"/>
      <c r="AB31" s="439"/>
      <c r="AC31" s="439"/>
      <c r="AD31" s="439"/>
      <c r="AE31" s="439"/>
      <c r="AF31" s="439"/>
      <c r="AG31" s="439"/>
      <c r="AH31" s="439"/>
      <c r="AI31" s="439"/>
      <c r="AJ31" s="439"/>
      <c r="AK31" s="439"/>
      <c r="AL31" s="439"/>
      <c r="AM31" s="439"/>
      <c r="AN31" s="439"/>
      <c r="AO31" s="439"/>
      <c r="AP31" s="439"/>
      <c r="AQ31" s="439"/>
      <c r="AR31" s="439"/>
      <c r="AS31" s="439"/>
      <c r="AT31" s="439"/>
      <c r="AU31" s="439"/>
      <c r="AV31" s="439"/>
      <c r="AW31" s="439"/>
      <c r="AX31" s="439"/>
      <c r="AY31" s="439"/>
      <c r="AZ31" s="439"/>
      <c r="BA31" s="439"/>
      <c r="BB31" s="439"/>
      <c r="BC31" s="439"/>
      <c r="BD31" s="439"/>
      <c r="BE31" s="439"/>
      <c r="BF31" s="439"/>
      <c r="BG31" s="439"/>
      <c r="BH31" s="439"/>
      <c r="BI31" s="439"/>
      <c r="BJ31" s="439"/>
      <c r="BK31" s="439"/>
      <c r="BL31" s="439"/>
      <c r="BM31" s="439"/>
      <c r="BN31" s="439"/>
      <c r="BO31" s="439"/>
      <c r="BP31" s="439"/>
      <c r="BQ31" s="439"/>
      <c r="BR31" s="439"/>
      <c r="BS31" s="439"/>
      <c r="BT31" s="439"/>
      <c r="BU31" s="439"/>
    </row>
    <row r="32" spans="1:73" x14ac:dyDescent="0.35">
      <c r="A32" s="440" t="s">
        <v>863</v>
      </c>
      <c r="B32" s="440">
        <v>1037</v>
      </c>
      <c r="C32" s="440">
        <v>855</v>
      </c>
      <c r="D32" s="440">
        <v>795</v>
      </c>
      <c r="E32" s="440">
        <v>644</v>
      </c>
      <c r="F32" s="440">
        <v>542</v>
      </c>
      <c r="G32" s="440">
        <v>502</v>
      </c>
      <c r="H32" s="440">
        <v>531</v>
      </c>
      <c r="I32" s="440">
        <v>511</v>
      </c>
      <c r="J32" s="440">
        <v>487</v>
      </c>
      <c r="K32" s="440">
        <v>519</v>
      </c>
      <c r="L32" s="440">
        <v>548</v>
      </c>
      <c r="M32" s="440">
        <v>560</v>
      </c>
      <c r="N32" s="440">
        <v>648</v>
      </c>
      <c r="O32" s="440">
        <v>637</v>
      </c>
      <c r="P32" s="440">
        <v>699</v>
      </c>
      <c r="Q32" s="440">
        <v>855</v>
      </c>
      <c r="R32" s="440">
        <v>1097</v>
      </c>
      <c r="S32" s="440">
        <v>1529</v>
      </c>
      <c r="T32" s="440">
        <v>1625</v>
      </c>
      <c r="U32" s="440">
        <v>2075</v>
      </c>
      <c r="V32" s="440">
        <v>2672</v>
      </c>
      <c r="W32" s="440">
        <v>3212</v>
      </c>
      <c r="X32" s="440">
        <v>3691</v>
      </c>
      <c r="Y32" s="440">
        <v>4359</v>
      </c>
      <c r="Z32" s="440">
        <v>3336</v>
      </c>
      <c r="AA32" s="440">
        <v>3326</v>
      </c>
      <c r="AB32" s="440">
        <v>2608</v>
      </c>
      <c r="AC32" s="440">
        <v>2484</v>
      </c>
      <c r="AD32" s="440">
        <v>2225</v>
      </c>
      <c r="AE32" s="440">
        <v>2397</v>
      </c>
      <c r="AF32" s="440">
        <v>2261</v>
      </c>
      <c r="AG32" s="440">
        <v>2216</v>
      </c>
      <c r="AH32" s="440">
        <v>2555</v>
      </c>
      <c r="AI32" s="440">
        <v>2223</v>
      </c>
      <c r="AJ32" s="440">
        <v>1816</v>
      </c>
      <c r="AK32" s="440">
        <v>1429</v>
      </c>
      <c r="AL32" s="440">
        <v>1225</v>
      </c>
      <c r="AM32" s="440">
        <v>1430</v>
      </c>
      <c r="AN32" s="440">
        <v>1580</v>
      </c>
      <c r="AO32" s="440">
        <v>1410</v>
      </c>
      <c r="AP32" s="440">
        <v>1365</v>
      </c>
      <c r="AQ32" s="440">
        <v>1038</v>
      </c>
      <c r="AR32" s="440">
        <v>1038</v>
      </c>
      <c r="AS32" s="440">
        <v>1151</v>
      </c>
      <c r="AT32" s="440">
        <v>1084</v>
      </c>
      <c r="AU32" s="440">
        <v>918</v>
      </c>
      <c r="AV32" s="440">
        <v>1461</v>
      </c>
      <c r="AW32" s="440">
        <v>1609</v>
      </c>
      <c r="AX32" s="440">
        <v>1782</v>
      </c>
      <c r="AY32" s="440">
        <v>1834</v>
      </c>
      <c r="AZ32" s="440">
        <v>2103</v>
      </c>
      <c r="BA32" s="440">
        <v>2215</v>
      </c>
      <c r="BB32" s="440">
        <v>2554</v>
      </c>
      <c r="BC32" s="440">
        <v>2700</v>
      </c>
      <c r="BD32" s="440">
        <v>2393</v>
      </c>
      <c r="BE32" s="440">
        <v>2622</v>
      </c>
      <c r="BF32" s="440">
        <v>3073</v>
      </c>
      <c r="BG32" s="440">
        <v>3149</v>
      </c>
      <c r="BH32" s="440">
        <v>3790</v>
      </c>
      <c r="BI32" s="440">
        <v>2544</v>
      </c>
      <c r="BJ32" s="440">
        <v>2093</v>
      </c>
      <c r="BK32" s="440">
        <v>2861</v>
      </c>
      <c r="BL32" s="440">
        <v>3124</v>
      </c>
      <c r="BM32" s="440">
        <v>3679</v>
      </c>
      <c r="BN32" s="440">
        <v>4535</v>
      </c>
      <c r="BO32" s="440">
        <v>4212</v>
      </c>
      <c r="BP32" s="440">
        <v>3892</v>
      </c>
      <c r="BQ32" s="440">
        <v>3254</v>
      </c>
      <c r="BR32" s="440">
        <v>2739</v>
      </c>
      <c r="BS32" s="440">
        <v>3315</v>
      </c>
      <c r="BT32" s="440">
        <v>3869</v>
      </c>
      <c r="BU32" s="440">
        <v>3896</v>
      </c>
    </row>
    <row r="33" spans="1:73" x14ac:dyDescent="0.35">
      <c r="A33" s="440" t="s">
        <v>864</v>
      </c>
      <c r="B33" s="440">
        <v>1207</v>
      </c>
      <c r="C33" s="440">
        <v>1052</v>
      </c>
      <c r="D33" s="440">
        <v>1013</v>
      </c>
      <c r="E33" s="440">
        <v>879</v>
      </c>
      <c r="F33" s="440">
        <v>781</v>
      </c>
      <c r="G33" s="440">
        <v>678</v>
      </c>
      <c r="H33" s="440">
        <v>552</v>
      </c>
      <c r="I33" s="440">
        <v>428</v>
      </c>
      <c r="J33" s="440">
        <v>343</v>
      </c>
      <c r="K33" s="440">
        <v>306</v>
      </c>
      <c r="L33" s="440">
        <v>257</v>
      </c>
      <c r="M33" s="440">
        <v>210</v>
      </c>
      <c r="N33" s="440">
        <v>189</v>
      </c>
      <c r="O33" s="440">
        <v>159</v>
      </c>
      <c r="P33" s="440">
        <v>130</v>
      </c>
      <c r="Q33" s="440">
        <v>112</v>
      </c>
      <c r="R33" s="440">
        <v>87</v>
      </c>
      <c r="S33" s="440">
        <v>57</v>
      </c>
      <c r="T33" s="440">
        <v>53</v>
      </c>
      <c r="U33" s="440">
        <v>46</v>
      </c>
      <c r="V33" s="440">
        <v>45</v>
      </c>
      <c r="W33" s="440">
        <v>56</v>
      </c>
      <c r="X33" s="440">
        <v>60</v>
      </c>
      <c r="Y33" s="440">
        <v>68</v>
      </c>
      <c r="Z33" s="440">
        <v>61</v>
      </c>
      <c r="AA33" s="440">
        <v>58</v>
      </c>
      <c r="AB33" s="440">
        <v>60</v>
      </c>
      <c r="AC33" s="440">
        <v>70</v>
      </c>
      <c r="AD33" s="440">
        <v>80</v>
      </c>
      <c r="AE33" s="440">
        <v>77</v>
      </c>
      <c r="AF33" s="440">
        <v>56</v>
      </c>
      <c r="AG33" s="440">
        <v>65</v>
      </c>
      <c r="AH33" s="440">
        <v>73</v>
      </c>
      <c r="AI33" s="440">
        <v>71</v>
      </c>
      <c r="AJ33" s="440">
        <v>62</v>
      </c>
      <c r="AK33" s="440">
        <v>64</v>
      </c>
      <c r="AL33" s="440">
        <v>67</v>
      </c>
      <c r="AM33" s="440">
        <v>72</v>
      </c>
      <c r="AN33" s="440">
        <v>63</v>
      </c>
      <c r="AO33" s="440">
        <v>65</v>
      </c>
      <c r="AP33" s="440">
        <v>63</v>
      </c>
      <c r="AQ33" s="440">
        <v>72</v>
      </c>
      <c r="AR33" s="440">
        <v>71</v>
      </c>
      <c r="AS33" s="440">
        <v>69</v>
      </c>
      <c r="AT33" s="440">
        <v>67</v>
      </c>
      <c r="AU33" s="440">
        <v>74</v>
      </c>
      <c r="AV33" s="440">
        <v>81</v>
      </c>
      <c r="AW33" s="440">
        <v>81</v>
      </c>
      <c r="AX33" s="440">
        <v>87</v>
      </c>
      <c r="AY33" s="440">
        <v>96</v>
      </c>
      <c r="AZ33" s="440">
        <v>96</v>
      </c>
      <c r="BA33" s="440">
        <v>96</v>
      </c>
      <c r="BB33" s="440">
        <v>95</v>
      </c>
      <c r="BC33" s="440">
        <v>95</v>
      </c>
      <c r="BD33" s="440">
        <v>104</v>
      </c>
      <c r="BE33" s="440">
        <v>114</v>
      </c>
      <c r="BF33" s="440">
        <v>118</v>
      </c>
      <c r="BG33" s="440">
        <v>139</v>
      </c>
      <c r="BH33" s="440">
        <v>154</v>
      </c>
      <c r="BI33" s="440">
        <v>154</v>
      </c>
      <c r="BJ33" s="440">
        <v>153</v>
      </c>
      <c r="BK33" s="440">
        <v>157</v>
      </c>
      <c r="BL33" s="440">
        <v>175</v>
      </c>
      <c r="BM33" s="440">
        <v>183</v>
      </c>
      <c r="BN33" s="440">
        <v>180</v>
      </c>
      <c r="BO33" s="440">
        <v>172</v>
      </c>
      <c r="BP33" s="440">
        <v>166</v>
      </c>
      <c r="BQ33" s="440">
        <v>164</v>
      </c>
      <c r="BR33" s="440">
        <v>118</v>
      </c>
      <c r="BS33" s="440">
        <v>116</v>
      </c>
      <c r="BT33" s="440">
        <v>116</v>
      </c>
      <c r="BU33" s="440">
        <v>135</v>
      </c>
    </row>
    <row r="34" spans="1:73" x14ac:dyDescent="0.35">
      <c r="A34" s="440" t="s">
        <v>865</v>
      </c>
      <c r="B34" s="440">
        <v>1127</v>
      </c>
      <c r="C34" s="440">
        <v>1220</v>
      </c>
      <c r="D34" s="440">
        <v>1214</v>
      </c>
      <c r="E34" s="440">
        <v>1268</v>
      </c>
      <c r="F34" s="440">
        <v>1278</v>
      </c>
      <c r="G34" s="440">
        <v>1245</v>
      </c>
      <c r="H34" s="440">
        <v>1188</v>
      </c>
      <c r="I34" s="440">
        <v>1150</v>
      </c>
      <c r="J34" s="440">
        <v>1098</v>
      </c>
      <c r="K34" s="440">
        <v>1029</v>
      </c>
      <c r="L34" s="440">
        <v>948</v>
      </c>
      <c r="M34" s="440">
        <v>874</v>
      </c>
      <c r="N34" s="440">
        <v>826</v>
      </c>
      <c r="O34" s="440">
        <v>755</v>
      </c>
      <c r="P34" s="440">
        <v>672</v>
      </c>
      <c r="Q34" s="440">
        <v>623</v>
      </c>
      <c r="R34" s="440">
        <v>477</v>
      </c>
      <c r="S34" s="440">
        <v>181</v>
      </c>
      <c r="T34" s="440">
        <v>84</v>
      </c>
      <c r="U34" s="440">
        <v>56</v>
      </c>
      <c r="V34" s="440">
        <v>48</v>
      </c>
      <c r="W34" s="440">
        <v>41</v>
      </c>
      <c r="X34" s="440">
        <v>40</v>
      </c>
      <c r="Y34" s="440">
        <v>41</v>
      </c>
      <c r="Z34" s="440">
        <v>36</v>
      </c>
      <c r="AA34" s="440">
        <v>40</v>
      </c>
      <c r="AB34" s="440">
        <v>36</v>
      </c>
      <c r="AC34" s="440">
        <v>32</v>
      </c>
      <c r="AD34" s="440">
        <v>30</v>
      </c>
      <c r="AE34" s="440">
        <v>30</v>
      </c>
      <c r="AF34" s="440">
        <v>12</v>
      </c>
      <c r="AG34" s="440">
        <v>15</v>
      </c>
      <c r="AH34" s="440">
        <v>17</v>
      </c>
      <c r="AI34" s="440">
        <v>18</v>
      </c>
      <c r="AJ34" s="440">
        <v>17</v>
      </c>
      <c r="AK34" s="440">
        <v>15</v>
      </c>
      <c r="AL34" s="440">
        <v>15</v>
      </c>
      <c r="AM34" s="440">
        <v>14</v>
      </c>
      <c r="AN34" s="440">
        <v>14</v>
      </c>
      <c r="AO34" s="440">
        <v>17</v>
      </c>
      <c r="AP34" s="440">
        <v>15</v>
      </c>
      <c r="AQ34" s="440">
        <v>12</v>
      </c>
      <c r="AR34" s="440">
        <v>13</v>
      </c>
      <c r="AS34" s="440">
        <v>13</v>
      </c>
      <c r="AT34" s="440">
        <v>15</v>
      </c>
      <c r="AU34" s="440">
        <v>16</v>
      </c>
      <c r="AV34" s="440">
        <v>17</v>
      </c>
      <c r="AW34" s="440">
        <v>16</v>
      </c>
      <c r="AX34" s="440">
        <v>16</v>
      </c>
      <c r="AY34" s="440">
        <v>18</v>
      </c>
      <c r="AZ34" s="440">
        <v>20</v>
      </c>
      <c r="BA34" s="440">
        <v>20</v>
      </c>
      <c r="BB34" s="440">
        <v>23</v>
      </c>
      <c r="BC34" s="440">
        <v>27</v>
      </c>
      <c r="BD34" s="440">
        <v>32</v>
      </c>
      <c r="BE34" s="440">
        <v>30</v>
      </c>
      <c r="BF34" s="440">
        <v>25</v>
      </c>
      <c r="BG34" s="440">
        <v>21</v>
      </c>
      <c r="BH34" s="440">
        <v>26</v>
      </c>
      <c r="BI34" s="440">
        <v>28</v>
      </c>
      <c r="BJ34" s="440">
        <v>30</v>
      </c>
      <c r="BK34" s="440">
        <v>31</v>
      </c>
      <c r="BL34" s="440">
        <v>33</v>
      </c>
      <c r="BM34" s="440">
        <v>32</v>
      </c>
      <c r="BN34" s="440">
        <v>29</v>
      </c>
      <c r="BO34" s="440">
        <v>32</v>
      </c>
      <c r="BP34" s="440">
        <v>38</v>
      </c>
      <c r="BQ34" s="440">
        <v>39</v>
      </c>
      <c r="BR34" s="440">
        <v>35</v>
      </c>
      <c r="BS34" s="440">
        <v>32</v>
      </c>
      <c r="BT34" s="440">
        <v>34</v>
      </c>
      <c r="BU34" s="440">
        <v>37</v>
      </c>
    </row>
    <row r="35" spans="1:73" ht="16" thickBot="1" x14ac:dyDescent="0.4">
      <c r="A35" s="441" t="s">
        <v>866</v>
      </c>
      <c r="B35" s="441">
        <v>1</v>
      </c>
      <c r="C35" s="441">
        <v>1</v>
      </c>
      <c r="D35" s="441">
        <v>1</v>
      </c>
      <c r="E35" s="441">
        <v>1</v>
      </c>
      <c r="F35" s="441">
        <v>1</v>
      </c>
      <c r="G35" s="441">
        <v>10</v>
      </c>
      <c r="H35" s="441">
        <v>12</v>
      </c>
      <c r="I35" s="441">
        <v>17</v>
      </c>
      <c r="J35" s="441">
        <v>20</v>
      </c>
      <c r="K35" s="441">
        <v>23</v>
      </c>
      <c r="L35" s="441">
        <v>32</v>
      </c>
      <c r="M35" s="441">
        <v>38</v>
      </c>
      <c r="N35" s="441">
        <v>54</v>
      </c>
      <c r="O35" s="441">
        <v>57</v>
      </c>
      <c r="P35" s="441">
        <v>65</v>
      </c>
      <c r="Q35" s="441">
        <v>64</v>
      </c>
      <c r="R35" s="441">
        <v>60</v>
      </c>
      <c r="S35" s="441">
        <v>35</v>
      </c>
      <c r="T35" s="441">
        <v>23</v>
      </c>
      <c r="U35" s="441">
        <v>14</v>
      </c>
      <c r="V35" s="441">
        <v>11</v>
      </c>
      <c r="W35" s="441">
        <v>11</v>
      </c>
      <c r="X35" s="441">
        <v>10</v>
      </c>
      <c r="Y35" s="441">
        <v>10</v>
      </c>
      <c r="Z35" s="441">
        <v>11</v>
      </c>
      <c r="AA35" s="441">
        <v>11</v>
      </c>
      <c r="AB35" s="441">
        <v>13</v>
      </c>
      <c r="AC35" s="441">
        <v>12</v>
      </c>
      <c r="AD35" s="441">
        <v>13</v>
      </c>
      <c r="AE35" s="441">
        <v>13</v>
      </c>
      <c r="AF35" s="441">
        <v>2</v>
      </c>
      <c r="AG35" s="441">
        <v>1</v>
      </c>
      <c r="AH35" s="441">
        <v>1</v>
      </c>
      <c r="AI35" s="441">
        <v>2</v>
      </c>
      <c r="AJ35" s="441">
        <v>2</v>
      </c>
      <c r="AK35" s="441">
        <v>3</v>
      </c>
      <c r="AL35" s="441">
        <v>3</v>
      </c>
      <c r="AM35" s="441">
        <v>5</v>
      </c>
      <c r="AN35" s="441">
        <v>5</v>
      </c>
      <c r="AO35" s="441">
        <v>5</v>
      </c>
      <c r="AP35" s="441">
        <v>5</v>
      </c>
      <c r="AQ35" s="441">
        <v>6</v>
      </c>
      <c r="AR35" s="441">
        <v>5</v>
      </c>
      <c r="AS35" s="441">
        <v>6</v>
      </c>
      <c r="AT35" s="441">
        <v>5</v>
      </c>
      <c r="AU35" s="441">
        <v>5</v>
      </c>
      <c r="AV35" s="441">
        <v>5</v>
      </c>
      <c r="AW35" s="441">
        <v>7</v>
      </c>
      <c r="AX35" s="441">
        <v>7</v>
      </c>
      <c r="AY35" s="441">
        <v>7</v>
      </c>
      <c r="AZ35" s="441">
        <v>7</v>
      </c>
      <c r="BA35" s="441">
        <v>6</v>
      </c>
      <c r="BB35" s="441">
        <v>6</v>
      </c>
      <c r="BC35" s="441">
        <v>4</v>
      </c>
      <c r="BD35" s="441">
        <v>4</v>
      </c>
      <c r="BE35" s="441">
        <v>5</v>
      </c>
      <c r="BF35" s="441">
        <v>5</v>
      </c>
      <c r="BG35" s="441">
        <v>6</v>
      </c>
      <c r="BH35" s="441">
        <v>6</v>
      </c>
      <c r="BI35" s="441">
        <v>6</v>
      </c>
      <c r="BJ35" s="441">
        <v>6</v>
      </c>
      <c r="BK35" s="441">
        <v>6</v>
      </c>
      <c r="BL35" s="441">
        <v>6</v>
      </c>
      <c r="BM35" s="441">
        <v>6</v>
      </c>
      <c r="BN35" s="441">
        <v>6</v>
      </c>
      <c r="BO35" s="441">
        <v>6</v>
      </c>
      <c r="BP35" s="441">
        <v>5</v>
      </c>
      <c r="BQ35" s="441">
        <v>5</v>
      </c>
      <c r="BR35" s="441">
        <v>5</v>
      </c>
      <c r="BS35" s="441">
        <v>5</v>
      </c>
      <c r="BT35" s="441">
        <v>5</v>
      </c>
      <c r="BU35" s="441">
        <v>5</v>
      </c>
    </row>
    <row r="36" spans="1:73" x14ac:dyDescent="0.35">
      <c r="A36" s="442" t="s">
        <v>0</v>
      </c>
      <c r="B36" s="442">
        <v>3372</v>
      </c>
      <c r="C36" s="442">
        <v>3128</v>
      </c>
      <c r="D36" s="442">
        <v>3023</v>
      </c>
      <c r="E36" s="442">
        <v>2792</v>
      </c>
      <c r="F36" s="442">
        <v>2602</v>
      </c>
      <c r="G36" s="442">
        <v>2435</v>
      </c>
      <c r="H36" s="442">
        <v>2283</v>
      </c>
      <c r="I36" s="442">
        <v>2106</v>
      </c>
      <c r="J36" s="442">
        <v>1948</v>
      </c>
      <c r="K36" s="442">
        <v>1877</v>
      </c>
      <c r="L36" s="442">
        <v>1785</v>
      </c>
      <c r="M36" s="442">
        <v>1682</v>
      </c>
      <c r="N36" s="442">
        <v>1717</v>
      </c>
      <c r="O36" s="442">
        <v>1608</v>
      </c>
      <c r="P36" s="442">
        <v>1566</v>
      </c>
      <c r="Q36" s="442">
        <v>1654</v>
      </c>
      <c r="R36" s="442">
        <v>1721</v>
      </c>
      <c r="S36" s="442">
        <v>1802</v>
      </c>
      <c r="T36" s="442">
        <v>1785</v>
      </c>
      <c r="U36" s="442">
        <v>2191</v>
      </c>
      <c r="V36" s="442">
        <v>2776</v>
      </c>
      <c r="W36" s="442">
        <v>3320</v>
      </c>
      <c r="X36" s="442">
        <v>3801</v>
      </c>
      <c r="Y36" s="442">
        <v>4478</v>
      </c>
      <c r="Z36" s="442">
        <v>3444</v>
      </c>
      <c r="AA36" s="442">
        <v>3435</v>
      </c>
      <c r="AB36" s="442">
        <v>2717</v>
      </c>
      <c r="AC36" s="442">
        <v>2598</v>
      </c>
      <c r="AD36" s="442">
        <v>2348</v>
      </c>
      <c r="AE36" s="442">
        <v>2517</v>
      </c>
      <c r="AF36" s="442">
        <v>2331</v>
      </c>
      <c r="AG36" s="442">
        <v>2297</v>
      </c>
      <c r="AH36" s="442">
        <v>2646</v>
      </c>
      <c r="AI36" s="442">
        <v>2314</v>
      </c>
      <c r="AJ36" s="442">
        <v>1897</v>
      </c>
      <c r="AK36" s="442">
        <v>1511</v>
      </c>
      <c r="AL36" s="442">
        <v>1310</v>
      </c>
      <c r="AM36" s="442">
        <v>1521</v>
      </c>
      <c r="AN36" s="442">
        <v>1662</v>
      </c>
      <c r="AO36" s="442">
        <v>1497</v>
      </c>
      <c r="AP36" s="442">
        <v>1448</v>
      </c>
      <c r="AQ36" s="442">
        <v>1128</v>
      </c>
      <c r="AR36" s="442">
        <v>1127</v>
      </c>
      <c r="AS36" s="442">
        <v>1239</v>
      </c>
      <c r="AT36" s="442">
        <v>1171</v>
      </c>
      <c r="AU36" s="442">
        <v>1013</v>
      </c>
      <c r="AV36" s="442">
        <v>1564</v>
      </c>
      <c r="AW36" s="442">
        <v>1713</v>
      </c>
      <c r="AX36" s="442">
        <v>1892</v>
      </c>
      <c r="AY36" s="442">
        <v>1955</v>
      </c>
      <c r="AZ36" s="442">
        <v>2226</v>
      </c>
      <c r="BA36" s="442">
        <v>2337</v>
      </c>
      <c r="BB36" s="442">
        <v>2678</v>
      </c>
      <c r="BC36" s="442">
        <v>2826</v>
      </c>
      <c r="BD36" s="442">
        <v>2533</v>
      </c>
      <c r="BE36" s="442">
        <v>2771</v>
      </c>
      <c r="BF36" s="442">
        <v>3221</v>
      </c>
      <c r="BG36" s="442">
        <v>3315</v>
      </c>
      <c r="BH36" s="442">
        <v>3976</v>
      </c>
      <c r="BI36" s="442">
        <v>2732</v>
      </c>
      <c r="BJ36" s="442">
        <v>2282</v>
      </c>
      <c r="BK36" s="442">
        <v>3055</v>
      </c>
      <c r="BL36" s="442">
        <v>3338</v>
      </c>
      <c r="BM36" s="442">
        <v>3900</v>
      </c>
      <c r="BN36" s="442">
        <v>4750</v>
      </c>
      <c r="BO36" s="442">
        <v>4422</v>
      </c>
      <c r="BP36" s="442">
        <v>4101</v>
      </c>
      <c r="BQ36" s="442">
        <v>3462</v>
      </c>
      <c r="BR36" s="442">
        <v>2897</v>
      </c>
      <c r="BS36" s="442">
        <v>3468</v>
      </c>
      <c r="BT36" s="442">
        <v>4024</v>
      </c>
      <c r="BU36" s="442">
        <v>4073</v>
      </c>
    </row>
    <row r="37" spans="1:73" x14ac:dyDescent="0.35">
      <c r="A37" s="438" t="s">
        <v>861</v>
      </c>
      <c r="B37" s="439"/>
      <c r="C37" s="439"/>
      <c r="D37" s="439"/>
      <c r="E37" s="439"/>
      <c r="F37" s="439"/>
      <c r="G37" s="439"/>
      <c r="H37" s="439"/>
      <c r="I37" s="439"/>
      <c r="J37" s="439"/>
      <c r="K37" s="439"/>
      <c r="L37" s="439"/>
      <c r="M37" s="439"/>
      <c r="N37" s="439"/>
      <c r="O37" s="439"/>
      <c r="P37" s="439"/>
      <c r="Q37" s="439"/>
      <c r="R37" s="439"/>
      <c r="S37" s="439"/>
      <c r="T37" s="439"/>
      <c r="U37" s="439"/>
      <c r="V37" s="439"/>
      <c r="W37" s="439"/>
      <c r="X37" s="439"/>
      <c r="Y37" s="439"/>
      <c r="Z37" s="439"/>
      <c r="AA37" s="439"/>
      <c r="AB37" s="439"/>
      <c r="AC37" s="439"/>
      <c r="AD37" s="439"/>
      <c r="AE37" s="439"/>
      <c r="AF37" s="439"/>
      <c r="AG37" s="439"/>
      <c r="AH37" s="439"/>
      <c r="AI37" s="439"/>
      <c r="AJ37" s="439"/>
      <c r="AK37" s="439"/>
      <c r="AL37" s="439"/>
      <c r="AM37" s="439"/>
      <c r="AN37" s="439"/>
      <c r="AO37" s="439"/>
      <c r="AP37" s="439"/>
      <c r="AQ37" s="439"/>
      <c r="AR37" s="439"/>
      <c r="AS37" s="439"/>
      <c r="AT37" s="439"/>
      <c r="AU37" s="439"/>
      <c r="AV37" s="439"/>
      <c r="AW37" s="439"/>
      <c r="AX37" s="439"/>
      <c r="AY37" s="439"/>
      <c r="AZ37" s="439"/>
      <c r="BA37" s="439"/>
      <c r="BB37" s="439"/>
      <c r="BC37" s="439"/>
      <c r="BD37" s="439"/>
      <c r="BE37" s="439"/>
      <c r="BF37" s="439"/>
      <c r="BG37" s="439"/>
      <c r="BH37" s="439"/>
      <c r="BI37" s="439"/>
      <c r="BJ37" s="439"/>
      <c r="BK37" s="439"/>
      <c r="BL37" s="439"/>
      <c r="BM37" s="439"/>
      <c r="BN37" s="439"/>
      <c r="BO37" s="439"/>
      <c r="BP37" s="439"/>
      <c r="BQ37" s="439"/>
      <c r="BR37" s="439"/>
      <c r="BS37" s="439"/>
      <c r="BT37" s="439"/>
      <c r="BU37" s="439"/>
    </row>
    <row r="38" spans="1:73" x14ac:dyDescent="0.35">
      <c r="A38" s="440" t="s">
        <v>863</v>
      </c>
      <c r="B38" s="440">
        <v>38</v>
      </c>
      <c r="C38" s="440">
        <v>54</v>
      </c>
      <c r="D38" s="440">
        <v>46</v>
      </c>
      <c r="E38" s="440">
        <v>30</v>
      </c>
      <c r="F38" s="440">
        <v>7</v>
      </c>
      <c r="G38" s="440">
        <v>13</v>
      </c>
      <c r="H38" s="440">
        <v>46</v>
      </c>
      <c r="I38" s="440">
        <v>39</v>
      </c>
      <c r="J38" s="440">
        <v>20</v>
      </c>
      <c r="K38" s="440">
        <v>64</v>
      </c>
      <c r="L38" s="440">
        <v>33</v>
      </c>
      <c r="M38" s="440">
        <v>58</v>
      </c>
      <c r="N38" s="440">
        <v>90</v>
      </c>
      <c r="O38" s="440">
        <v>76</v>
      </c>
      <c r="P38" s="440">
        <v>78</v>
      </c>
      <c r="Q38" s="440">
        <v>62</v>
      </c>
      <c r="R38" s="440">
        <v>0</v>
      </c>
      <c r="S38" s="440">
        <v>0</v>
      </c>
      <c r="T38" s="440">
        <v>0</v>
      </c>
      <c r="U38" s="440">
        <v>0</v>
      </c>
      <c r="V38" s="440">
        <v>0</v>
      </c>
      <c r="W38" s="440">
        <v>0</v>
      </c>
      <c r="X38" s="440">
        <v>0</v>
      </c>
      <c r="Y38" s="440">
        <v>0</v>
      </c>
      <c r="Z38" s="440">
        <v>0</v>
      </c>
      <c r="AA38" s="440">
        <v>5</v>
      </c>
      <c r="AB38" s="440">
        <v>0</v>
      </c>
      <c r="AC38" s="440">
        <v>0</v>
      </c>
      <c r="AD38" s="440">
        <v>0</v>
      </c>
      <c r="AE38" s="440">
        <v>0</v>
      </c>
      <c r="AF38" s="440">
        <v>2</v>
      </c>
      <c r="AG38" s="440">
        <v>0</v>
      </c>
      <c r="AH38" s="440">
        <v>2</v>
      </c>
      <c r="AI38" s="440">
        <v>3</v>
      </c>
      <c r="AJ38" s="440">
        <v>0</v>
      </c>
      <c r="AK38" s="440">
        <v>0</v>
      </c>
      <c r="AL38" s="440">
        <v>0</v>
      </c>
      <c r="AM38" s="440">
        <v>0</v>
      </c>
      <c r="AN38" s="440">
        <v>0</v>
      </c>
      <c r="AO38" s="440">
        <v>0</v>
      </c>
      <c r="AP38" s="440">
        <v>0</v>
      </c>
      <c r="AQ38" s="440">
        <v>0</v>
      </c>
      <c r="AR38" s="440">
        <v>0</v>
      </c>
      <c r="AS38" s="440">
        <v>0</v>
      </c>
      <c r="AT38" s="440">
        <v>0</v>
      </c>
      <c r="AU38" s="440">
        <v>0</v>
      </c>
      <c r="AV38" s="440">
        <v>0</v>
      </c>
      <c r="AW38" s="440">
        <v>0</v>
      </c>
      <c r="AX38" s="440"/>
      <c r="AY38" s="440"/>
      <c r="AZ38" s="440">
        <v>0</v>
      </c>
      <c r="BA38" s="440">
        <v>0</v>
      </c>
      <c r="BB38" s="440">
        <v>0</v>
      </c>
      <c r="BC38" s="440">
        <v>0</v>
      </c>
      <c r="BD38" s="440">
        <v>0</v>
      </c>
      <c r="BE38" s="440">
        <v>0</v>
      </c>
      <c r="BF38" s="440">
        <v>0</v>
      </c>
      <c r="BG38" s="440">
        <v>0</v>
      </c>
      <c r="BH38" s="440">
        <v>0</v>
      </c>
      <c r="BI38" s="440">
        <v>0</v>
      </c>
      <c r="BJ38" s="440">
        <v>0</v>
      </c>
      <c r="BK38" s="440">
        <v>0</v>
      </c>
      <c r="BL38" s="440">
        <v>0</v>
      </c>
      <c r="BM38" s="440">
        <v>0</v>
      </c>
      <c r="BN38" s="440">
        <v>0</v>
      </c>
      <c r="BO38" s="440">
        <v>0</v>
      </c>
      <c r="BP38" s="440">
        <v>0</v>
      </c>
      <c r="BQ38" s="440">
        <v>0</v>
      </c>
      <c r="BR38" s="440">
        <v>0</v>
      </c>
      <c r="BS38" s="440">
        <v>0</v>
      </c>
      <c r="BT38" s="440">
        <v>0</v>
      </c>
      <c r="BU38" s="440">
        <v>0</v>
      </c>
    </row>
    <row r="39" spans="1:73" x14ac:dyDescent="0.35">
      <c r="A39" s="440" t="s">
        <v>864</v>
      </c>
      <c r="B39" s="440">
        <v>49</v>
      </c>
      <c r="C39" s="440">
        <v>52</v>
      </c>
      <c r="D39" s="440">
        <v>52</v>
      </c>
      <c r="E39" s="440">
        <v>30</v>
      </c>
      <c r="F39" s="440">
        <v>36</v>
      </c>
      <c r="G39" s="440">
        <v>22</v>
      </c>
      <c r="H39" s="440">
        <v>10</v>
      </c>
      <c r="I39" s="440">
        <v>10</v>
      </c>
      <c r="J39" s="440">
        <v>10</v>
      </c>
      <c r="K39" s="440">
        <v>10</v>
      </c>
      <c r="L39" s="440">
        <v>6</v>
      </c>
      <c r="M39" s="440">
        <v>6</v>
      </c>
      <c r="N39" s="440">
        <v>3</v>
      </c>
      <c r="O39" s="440">
        <v>0</v>
      </c>
      <c r="P39" s="440">
        <v>0</v>
      </c>
      <c r="Q39" s="440">
        <v>0</v>
      </c>
      <c r="R39" s="440">
        <v>0</v>
      </c>
      <c r="S39" s="440">
        <v>0</v>
      </c>
      <c r="T39" s="440">
        <v>0</v>
      </c>
      <c r="U39" s="440">
        <v>0</v>
      </c>
      <c r="V39" s="440">
        <v>0</v>
      </c>
      <c r="W39" s="440">
        <v>0</v>
      </c>
      <c r="X39" s="440">
        <v>0</v>
      </c>
      <c r="Y39" s="440">
        <v>0</v>
      </c>
      <c r="Z39" s="440">
        <v>0</v>
      </c>
      <c r="AA39" s="440">
        <v>0</v>
      </c>
      <c r="AB39" s="440">
        <v>0</v>
      </c>
      <c r="AC39" s="440">
        <v>0</v>
      </c>
      <c r="AD39" s="440">
        <v>0</v>
      </c>
      <c r="AE39" s="440">
        <v>0</v>
      </c>
      <c r="AF39" s="440">
        <v>0</v>
      </c>
      <c r="AG39" s="440">
        <v>0</v>
      </c>
      <c r="AH39" s="440">
        <v>0</v>
      </c>
      <c r="AI39" s="440">
        <v>0</v>
      </c>
      <c r="AJ39" s="440">
        <v>0</v>
      </c>
      <c r="AK39" s="440">
        <v>0</v>
      </c>
      <c r="AL39" s="440">
        <v>0</v>
      </c>
      <c r="AM39" s="440">
        <v>0</v>
      </c>
      <c r="AN39" s="440">
        <v>0</v>
      </c>
      <c r="AO39" s="440">
        <v>0</v>
      </c>
      <c r="AP39" s="440">
        <v>0</v>
      </c>
      <c r="AQ39" s="440">
        <v>0</v>
      </c>
      <c r="AR39" s="440">
        <v>0</v>
      </c>
      <c r="AS39" s="440">
        <v>0</v>
      </c>
      <c r="AT39" s="440">
        <v>0</v>
      </c>
      <c r="AU39" s="440">
        <v>0</v>
      </c>
      <c r="AV39" s="440">
        <v>0</v>
      </c>
      <c r="AW39" s="440">
        <v>0</v>
      </c>
      <c r="AX39" s="440"/>
      <c r="AY39" s="440"/>
      <c r="AZ39" s="440">
        <v>0</v>
      </c>
      <c r="BA39" s="440">
        <v>0</v>
      </c>
      <c r="BB39" s="440">
        <v>0</v>
      </c>
      <c r="BC39" s="440">
        <v>0</v>
      </c>
      <c r="BD39" s="440">
        <v>0</v>
      </c>
      <c r="BE39" s="440">
        <v>0</v>
      </c>
      <c r="BF39" s="440">
        <v>0</v>
      </c>
      <c r="BG39" s="440">
        <v>0</v>
      </c>
      <c r="BH39" s="440">
        <v>0</v>
      </c>
      <c r="BI39" s="440">
        <v>0</v>
      </c>
      <c r="BJ39" s="440">
        <v>0</v>
      </c>
      <c r="BK39" s="440">
        <v>0</v>
      </c>
      <c r="BL39" s="440">
        <v>0</v>
      </c>
      <c r="BM39" s="440">
        <v>0</v>
      </c>
      <c r="BN39" s="440">
        <v>0</v>
      </c>
      <c r="BO39" s="440">
        <v>0</v>
      </c>
      <c r="BP39" s="440">
        <v>0</v>
      </c>
      <c r="BQ39" s="440">
        <v>0</v>
      </c>
      <c r="BR39" s="440">
        <v>0</v>
      </c>
      <c r="BS39" s="440">
        <v>0</v>
      </c>
      <c r="BT39" s="440">
        <v>0</v>
      </c>
      <c r="BU39" s="440">
        <v>0</v>
      </c>
    </row>
    <row r="40" spans="1:73" x14ac:dyDescent="0.35">
      <c r="A40" s="440" t="s">
        <v>865</v>
      </c>
      <c r="B40" s="440">
        <v>0</v>
      </c>
      <c r="C40" s="440">
        <v>0</v>
      </c>
      <c r="D40" s="440">
        <v>0</v>
      </c>
      <c r="E40" s="440">
        <v>22</v>
      </c>
      <c r="F40" s="440">
        <v>26</v>
      </c>
      <c r="G40" s="440">
        <v>30</v>
      </c>
      <c r="H40" s="440">
        <v>33</v>
      </c>
      <c r="I40" s="440">
        <v>21</v>
      </c>
      <c r="J40" s="440">
        <v>21</v>
      </c>
      <c r="K40" s="440">
        <v>21</v>
      </c>
      <c r="L40" s="440">
        <v>21</v>
      </c>
      <c r="M40" s="440">
        <v>0</v>
      </c>
      <c r="N40" s="440">
        <v>0</v>
      </c>
      <c r="O40" s="440">
        <v>0</v>
      </c>
      <c r="P40" s="440">
        <v>0</v>
      </c>
      <c r="Q40" s="440">
        <v>0</v>
      </c>
      <c r="R40" s="440">
        <v>0</v>
      </c>
      <c r="S40" s="440">
        <v>0</v>
      </c>
      <c r="T40" s="440">
        <v>0</v>
      </c>
      <c r="U40" s="440">
        <v>0</v>
      </c>
      <c r="V40" s="440">
        <v>0</v>
      </c>
      <c r="W40" s="440">
        <v>0</v>
      </c>
      <c r="X40" s="440">
        <v>0</v>
      </c>
      <c r="Y40" s="440">
        <v>0</v>
      </c>
      <c r="Z40" s="440">
        <v>0</v>
      </c>
      <c r="AA40" s="440">
        <v>0</v>
      </c>
      <c r="AB40" s="440">
        <v>0</v>
      </c>
      <c r="AC40" s="440">
        <v>0</v>
      </c>
      <c r="AD40" s="440">
        <v>0</v>
      </c>
      <c r="AE40" s="440">
        <v>0</v>
      </c>
      <c r="AF40" s="440">
        <v>0</v>
      </c>
      <c r="AG40" s="440">
        <v>0</v>
      </c>
      <c r="AH40" s="440">
        <v>0</v>
      </c>
      <c r="AI40" s="440">
        <v>0</v>
      </c>
      <c r="AJ40" s="440">
        <v>0</v>
      </c>
      <c r="AK40" s="440">
        <v>0</v>
      </c>
      <c r="AL40" s="440">
        <v>0</v>
      </c>
      <c r="AM40" s="440">
        <v>0</v>
      </c>
      <c r="AN40" s="440">
        <v>0</v>
      </c>
      <c r="AO40" s="440">
        <v>0</v>
      </c>
      <c r="AP40" s="440">
        <v>0</v>
      </c>
      <c r="AQ40" s="440">
        <v>0</v>
      </c>
      <c r="AR40" s="440">
        <v>0</v>
      </c>
      <c r="AS40" s="440">
        <v>0</v>
      </c>
      <c r="AT40" s="440">
        <v>0</v>
      </c>
      <c r="AU40" s="440">
        <v>0</v>
      </c>
      <c r="AV40" s="440">
        <v>0</v>
      </c>
      <c r="AW40" s="440">
        <v>0</v>
      </c>
      <c r="AX40" s="440"/>
      <c r="AY40" s="440"/>
      <c r="AZ40" s="440">
        <v>0</v>
      </c>
      <c r="BA40" s="440">
        <v>0</v>
      </c>
      <c r="BB40" s="440">
        <v>0</v>
      </c>
      <c r="BC40" s="440">
        <v>0</v>
      </c>
      <c r="BD40" s="440">
        <v>0</v>
      </c>
      <c r="BE40" s="440">
        <v>0</v>
      </c>
      <c r="BF40" s="440">
        <v>0</v>
      </c>
      <c r="BG40" s="440">
        <v>0</v>
      </c>
      <c r="BH40" s="440">
        <v>0</v>
      </c>
      <c r="BI40" s="440">
        <v>0</v>
      </c>
      <c r="BJ40" s="440">
        <v>0</v>
      </c>
      <c r="BK40" s="440">
        <v>0</v>
      </c>
      <c r="BL40" s="440">
        <v>0</v>
      </c>
      <c r="BM40" s="440">
        <v>0</v>
      </c>
      <c r="BN40" s="440">
        <v>0</v>
      </c>
      <c r="BO40" s="440">
        <v>0</v>
      </c>
      <c r="BP40" s="440">
        <v>0</v>
      </c>
      <c r="BQ40" s="440">
        <v>0</v>
      </c>
      <c r="BR40" s="440">
        <v>0</v>
      </c>
      <c r="BS40" s="440">
        <v>0</v>
      </c>
      <c r="BT40" s="440">
        <v>0</v>
      </c>
      <c r="BU40" s="440">
        <v>0</v>
      </c>
    </row>
    <row r="41" spans="1:73" ht="16" thickBot="1" x14ac:dyDescent="0.4">
      <c r="A41" s="441" t="s">
        <v>866</v>
      </c>
      <c r="B41" s="441">
        <v>0</v>
      </c>
      <c r="C41" s="441">
        <v>0</v>
      </c>
      <c r="D41" s="441">
        <v>0</v>
      </c>
      <c r="E41" s="441">
        <v>0</v>
      </c>
      <c r="F41" s="441">
        <v>0</v>
      </c>
      <c r="G41" s="441">
        <v>0</v>
      </c>
      <c r="H41" s="441">
        <v>0</v>
      </c>
      <c r="I41" s="441">
        <v>0</v>
      </c>
      <c r="J41" s="441">
        <v>0</v>
      </c>
      <c r="K41" s="441">
        <v>0</v>
      </c>
      <c r="L41" s="441">
        <v>0</v>
      </c>
      <c r="M41" s="441">
        <v>0</v>
      </c>
      <c r="N41" s="441">
        <v>0</v>
      </c>
      <c r="O41" s="441">
        <v>0</v>
      </c>
      <c r="P41" s="441">
        <v>0</v>
      </c>
      <c r="Q41" s="441">
        <v>0</v>
      </c>
      <c r="R41" s="441">
        <v>0</v>
      </c>
      <c r="S41" s="441">
        <v>0</v>
      </c>
      <c r="T41" s="441">
        <v>0</v>
      </c>
      <c r="U41" s="441">
        <v>0</v>
      </c>
      <c r="V41" s="441">
        <v>0</v>
      </c>
      <c r="W41" s="441">
        <v>0</v>
      </c>
      <c r="X41" s="441">
        <v>0</v>
      </c>
      <c r="Y41" s="441">
        <v>0</v>
      </c>
      <c r="Z41" s="441">
        <v>0</v>
      </c>
      <c r="AA41" s="441">
        <v>0</v>
      </c>
      <c r="AB41" s="441">
        <v>0</v>
      </c>
      <c r="AC41" s="441">
        <v>0</v>
      </c>
      <c r="AD41" s="441">
        <v>0</v>
      </c>
      <c r="AE41" s="441">
        <v>0</v>
      </c>
      <c r="AF41" s="441">
        <v>0</v>
      </c>
      <c r="AG41" s="441">
        <v>0</v>
      </c>
      <c r="AH41" s="441">
        <v>0</v>
      </c>
      <c r="AI41" s="441">
        <v>0</v>
      </c>
      <c r="AJ41" s="441">
        <v>0</v>
      </c>
      <c r="AK41" s="441">
        <v>0</v>
      </c>
      <c r="AL41" s="441">
        <v>0</v>
      </c>
      <c r="AM41" s="441">
        <v>0</v>
      </c>
      <c r="AN41" s="441">
        <v>0</v>
      </c>
      <c r="AO41" s="441">
        <v>0</v>
      </c>
      <c r="AP41" s="441">
        <v>0</v>
      </c>
      <c r="AQ41" s="441">
        <v>0</v>
      </c>
      <c r="AR41" s="441">
        <v>0</v>
      </c>
      <c r="AS41" s="441">
        <v>0</v>
      </c>
      <c r="AT41" s="441">
        <v>0</v>
      </c>
      <c r="AU41" s="441">
        <v>0</v>
      </c>
      <c r="AV41" s="441">
        <v>0</v>
      </c>
      <c r="AW41" s="441">
        <v>0</v>
      </c>
      <c r="AX41" s="441"/>
      <c r="AY41" s="441"/>
      <c r="AZ41" s="441">
        <v>0</v>
      </c>
      <c r="BA41" s="441">
        <v>0</v>
      </c>
      <c r="BB41" s="441">
        <v>0</v>
      </c>
      <c r="BC41" s="441">
        <v>0</v>
      </c>
      <c r="BD41" s="441">
        <v>0</v>
      </c>
      <c r="BE41" s="441">
        <v>0</v>
      </c>
      <c r="BF41" s="441">
        <v>0</v>
      </c>
      <c r="BG41" s="441">
        <v>0</v>
      </c>
      <c r="BH41" s="441">
        <v>0</v>
      </c>
      <c r="BI41" s="441">
        <v>0</v>
      </c>
      <c r="BJ41" s="441">
        <v>0</v>
      </c>
      <c r="BK41" s="441">
        <v>0</v>
      </c>
      <c r="BL41" s="441">
        <v>0</v>
      </c>
      <c r="BM41" s="441">
        <v>0</v>
      </c>
      <c r="BN41" s="441">
        <v>0</v>
      </c>
      <c r="BO41" s="441">
        <v>0</v>
      </c>
      <c r="BP41" s="441">
        <v>0</v>
      </c>
      <c r="BQ41" s="441">
        <v>0</v>
      </c>
      <c r="BR41" s="441">
        <v>0</v>
      </c>
      <c r="BS41" s="441">
        <v>0</v>
      </c>
      <c r="BT41" s="441">
        <v>0</v>
      </c>
      <c r="BU41" s="441">
        <v>0</v>
      </c>
    </row>
    <row r="42" spans="1:73" x14ac:dyDescent="0.35">
      <c r="A42" s="442" t="s">
        <v>0</v>
      </c>
      <c r="B42" s="442">
        <v>87</v>
      </c>
      <c r="C42" s="442">
        <v>106</v>
      </c>
      <c r="D42" s="442">
        <v>98</v>
      </c>
      <c r="E42" s="442">
        <v>82</v>
      </c>
      <c r="F42" s="442">
        <v>69</v>
      </c>
      <c r="G42" s="442">
        <v>65</v>
      </c>
      <c r="H42" s="442">
        <v>89</v>
      </c>
      <c r="I42" s="442">
        <v>70</v>
      </c>
      <c r="J42" s="442">
        <v>51</v>
      </c>
      <c r="K42" s="442">
        <v>95</v>
      </c>
      <c r="L42" s="442">
        <v>60</v>
      </c>
      <c r="M42" s="442">
        <v>64</v>
      </c>
      <c r="N42" s="442">
        <v>93</v>
      </c>
      <c r="O42" s="442">
        <v>76</v>
      </c>
      <c r="P42" s="442">
        <v>78</v>
      </c>
      <c r="Q42" s="442">
        <v>62</v>
      </c>
      <c r="R42" s="442">
        <v>0</v>
      </c>
      <c r="S42" s="442">
        <v>0</v>
      </c>
      <c r="T42" s="442">
        <v>0</v>
      </c>
      <c r="U42" s="442">
        <v>0</v>
      </c>
      <c r="V42" s="442">
        <v>0</v>
      </c>
      <c r="W42" s="442">
        <v>0</v>
      </c>
      <c r="X42" s="442">
        <v>0</v>
      </c>
      <c r="Y42" s="442">
        <v>0</v>
      </c>
      <c r="Z42" s="442">
        <v>0</v>
      </c>
      <c r="AA42" s="442">
        <v>5</v>
      </c>
      <c r="AB42" s="442">
        <v>0</v>
      </c>
      <c r="AC42" s="442">
        <v>0</v>
      </c>
      <c r="AD42" s="442">
        <v>0</v>
      </c>
      <c r="AE42" s="442">
        <v>0</v>
      </c>
      <c r="AF42" s="442">
        <v>2</v>
      </c>
      <c r="AG42" s="442">
        <v>0</v>
      </c>
      <c r="AH42" s="442">
        <v>2</v>
      </c>
      <c r="AI42" s="442">
        <v>3</v>
      </c>
      <c r="AJ42" s="442">
        <v>0</v>
      </c>
      <c r="AK42" s="442">
        <v>0</v>
      </c>
      <c r="AL42" s="442">
        <v>0</v>
      </c>
      <c r="AM42" s="442">
        <v>0</v>
      </c>
      <c r="AN42" s="442">
        <v>0</v>
      </c>
      <c r="AO42" s="442">
        <v>0</v>
      </c>
      <c r="AP42" s="442">
        <v>0</v>
      </c>
      <c r="AQ42" s="442">
        <v>0</v>
      </c>
      <c r="AR42" s="442">
        <v>0</v>
      </c>
      <c r="AS42" s="442">
        <v>0</v>
      </c>
      <c r="AT42" s="442">
        <v>0</v>
      </c>
      <c r="AU42" s="442">
        <v>0</v>
      </c>
      <c r="AV42" s="442">
        <v>0</v>
      </c>
      <c r="AW42" s="442">
        <v>0</v>
      </c>
      <c r="AX42" s="442"/>
      <c r="AY42" s="442"/>
      <c r="AZ42" s="442">
        <v>0</v>
      </c>
      <c r="BA42" s="442">
        <v>0</v>
      </c>
      <c r="BB42" s="442">
        <v>0</v>
      </c>
      <c r="BC42" s="442">
        <v>0</v>
      </c>
      <c r="BD42" s="442">
        <v>0</v>
      </c>
      <c r="BE42" s="442">
        <v>0</v>
      </c>
      <c r="BF42" s="442">
        <v>0</v>
      </c>
      <c r="BG42" s="442">
        <v>0</v>
      </c>
      <c r="BH42" s="442">
        <v>0</v>
      </c>
      <c r="BI42" s="442">
        <v>0</v>
      </c>
      <c r="BJ42" s="442">
        <v>0</v>
      </c>
      <c r="BK42" s="442">
        <v>0</v>
      </c>
      <c r="BL42" s="442">
        <v>0</v>
      </c>
      <c r="BM42" s="442">
        <v>0</v>
      </c>
      <c r="BN42" s="442">
        <v>0</v>
      </c>
      <c r="BO42" s="442">
        <v>0</v>
      </c>
      <c r="BP42" s="442">
        <v>0</v>
      </c>
      <c r="BQ42" s="442">
        <v>0</v>
      </c>
      <c r="BR42" s="442">
        <v>0</v>
      </c>
      <c r="BS42" s="442">
        <v>0</v>
      </c>
      <c r="BT42" s="442">
        <v>0</v>
      </c>
      <c r="BU42" s="442">
        <v>0</v>
      </c>
    </row>
    <row r="43" spans="1:73" x14ac:dyDescent="0.35">
      <c r="A43" s="438" t="s">
        <v>0</v>
      </c>
      <c r="B43" s="439"/>
      <c r="C43" s="439"/>
      <c r="D43" s="439"/>
      <c r="E43" s="439"/>
      <c r="F43" s="439"/>
      <c r="G43" s="439"/>
      <c r="H43" s="439"/>
      <c r="I43" s="439"/>
      <c r="J43" s="439"/>
      <c r="K43" s="439"/>
      <c r="L43" s="439"/>
      <c r="M43" s="439"/>
      <c r="N43" s="439"/>
      <c r="O43" s="439"/>
      <c r="P43" s="439"/>
      <c r="Q43" s="439"/>
      <c r="R43" s="439"/>
      <c r="S43" s="439"/>
      <c r="T43" s="439"/>
      <c r="U43" s="439"/>
      <c r="V43" s="439"/>
      <c r="W43" s="439"/>
      <c r="X43" s="439"/>
      <c r="Y43" s="439"/>
      <c r="Z43" s="439"/>
      <c r="AA43" s="439"/>
      <c r="AB43" s="439"/>
      <c r="AC43" s="439"/>
      <c r="AD43" s="439"/>
      <c r="AE43" s="439"/>
      <c r="AF43" s="439"/>
      <c r="AG43" s="439"/>
      <c r="AH43" s="439"/>
      <c r="AI43" s="439"/>
      <c r="AJ43" s="439"/>
      <c r="AK43" s="439"/>
      <c r="AL43" s="439"/>
      <c r="AM43" s="439"/>
      <c r="AN43" s="439"/>
      <c r="AO43" s="439"/>
      <c r="AP43" s="439"/>
      <c r="AQ43" s="439"/>
      <c r="AR43" s="439"/>
      <c r="AS43" s="439"/>
      <c r="AT43" s="439"/>
      <c r="AU43" s="439"/>
      <c r="AV43" s="439"/>
      <c r="AW43" s="439"/>
      <c r="AX43" s="439"/>
      <c r="AY43" s="439"/>
      <c r="AZ43" s="439"/>
      <c r="BA43" s="439"/>
      <c r="BB43" s="439"/>
      <c r="BC43" s="439"/>
      <c r="BD43" s="439"/>
      <c r="BE43" s="439"/>
      <c r="BF43" s="439"/>
      <c r="BG43" s="439"/>
      <c r="BH43" s="439"/>
      <c r="BI43" s="439"/>
      <c r="BJ43" s="439"/>
      <c r="BK43" s="439"/>
      <c r="BL43" s="439"/>
      <c r="BM43" s="439"/>
      <c r="BN43" s="439"/>
      <c r="BO43" s="439"/>
      <c r="BP43" s="439"/>
      <c r="BQ43" s="439"/>
      <c r="BR43" s="439"/>
      <c r="BS43" s="439"/>
      <c r="BT43" s="439"/>
      <c r="BU43" s="439"/>
    </row>
    <row r="44" spans="1:73" x14ac:dyDescent="0.35">
      <c r="A44" s="440" t="s">
        <v>863</v>
      </c>
      <c r="B44" s="440">
        <f t="shared" ref="B44:BM47" si="3">SUM(B20,B26,B32,B38)</f>
        <v>14505</v>
      </c>
      <c r="C44" s="440">
        <f t="shared" si="3"/>
        <v>13712</v>
      </c>
      <c r="D44" s="440">
        <f t="shared" si="3"/>
        <v>13213</v>
      </c>
      <c r="E44" s="440">
        <f t="shared" si="3"/>
        <v>12747</v>
      </c>
      <c r="F44" s="440">
        <f t="shared" si="3"/>
        <v>11954</v>
      </c>
      <c r="G44" s="440">
        <f t="shared" si="3"/>
        <v>12286</v>
      </c>
      <c r="H44" s="440">
        <f>SUM(H20,H26,H32,H38)</f>
        <v>12092</v>
      </c>
      <c r="I44" s="440">
        <f t="shared" si="3"/>
        <v>11232</v>
      </c>
      <c r="J44" s="440">
        <f t="shared" si="3"/>
        <v>11027</v>
      </c>
      <c r="K44" s="440">
        <f t="shared" si="3"/>
        <v>11457</v>
      </c>
      <c r="L44" s="440">
        <f t="shared" si="3"/>
        <v>11561</v>
      </c>
      <c r="M44" s="440">
        <f t="shared" si="3"/>
        <v>11418</v>
      </c>
      <c r="N44" s="440">
        <f t="shared" si="3"/>
        <v>10724</v>
      </c>
      <c r="O44" s="440">
        <f t="shared" si="3"/>
        <v>10978</v>
      </c>
      <c r="P44" s="440">
        <f t="shared" si="3"/>
        <v>10404</v>
      </c>
      <c r="Q44" s="440">
        <f t="shared" si="3"/>
        <v>10419</v>
      </c>
      <c r="R44" s="440">
        <f t="shared" si="3"/>
        <v>11715</v>
      </c>
      <c r="S44" s="440">
        <f t="shared" si="3"/>
        <v>12278</v>
      </c>
      <c r="T44" s="440">
        <f t="shared" si="3"/>
        <v>13390</v>
      </c>
      <c r="U44" s="440">
        <f t="shared" si="3"/>
        <v>15428</v>
      </c>
      <c r="V44" s="440">
        <f t="shared" si="3"/>
        <v>19339</v>
      </c>
      <c r="W44" s="440">
        <f t="shared" si="3"/>
        <v>22340</v>
      </c>
      <c r="X44" s="440">
        <f t="shared" si="3"/>
        <v>25016</v>
      </c>
      <c r="Y44" s="440">
        <f t="shared" si="3"/>
        <v>25982</v>
      </c>
      <c r="Z44" s="440">
        <f t="shared" si="3"/>
        <v>26124</v>
      </c>
      <c r="AA44" s="440">
        <f t="shared" si="3"/>
        <v>24432</v>
      </c>
      <c r="AB44" s="440">
        <f t="shared" si="3"/>
        <v>24808</v>
      </c>
      <c r="AC44" s="440">
        <f t="shared" si="3"/>
        <v>22935</v>
      </c>
      <c r="AD44" s="440">
        <f t="shared" si="3"/>
        <v>21236</v>
      </c>
      <c r="AE44" s="440">
        <f t="shared" si="3"/>
        <v>20892</v>
      </c>
      <c r="AF44" s="440">
        <f t="shared" si="3"/>
        <v>22902</v>
      </c>
      <c r="AG44" s="440">
        <f t="shared" si="3"/>
        <v>23522</v>
      </c>
      <c r="AH44" s="440">
        <f t="shared" si="3"/>
        <v>24642</v>
      </c>
      <c r="AI44" s="440">
        <f t="shared" si="3"/>
        <v>23034</v>
      </c>
      <c r="AJ44" s="440">
        <f t="shared" si="3"/>
        <v>22085</v>
      </c>
      <c r="AK44" s="440">
        <f t="shared" si="3"/>
        <v>21569</v>
      </c>
      <c r="AL44" s="440">
        <f t="shared" si="3"/>
        <v>20287</v>
      </c>
      <c r="AM44" s="440">
        <f t="shared" si="3"/>
        <v>21472</v>
      </c>
      <c r="AN44" s="440">
        <f t="shared" si="3"/>
        <v>20192</v>
      </c>
      <c r="AO44" s="440">
        <f t="shared" si="3"/>
        <v>18647</v>
      </c>
      <c r="AP44" s="440">
        <f t="shared" si="3"/>
        <v>20581</v>
      </c>
      <c r="AQ44" s="440">
        <f t="shared" si="3"/>
        <v>20103</v>
      </c>
      <c r="AR44" s="440">
        <f t="shared" si="3"/>
        <v>18669</v>
      </c>
      <c r="AS44" s="440">
        <f t="shared" si="3"/>
        <v>21278</v>
      </c>
      <c r="AT44" s="440">
        <f t="shared" si="3"/>
        <v>23591</v>
      </c>
      <c r="AU44" s="440">
        <f t="shared" si="3"/>
        <v>25667</v>
      </c>
      <c r="AV44" s="440">
        <f t="shared" si="3"/>
        <v>24212</v>
      </c>
      <c r="AW44" s="440">
        <f t="shared" si="3"/>
        <v>23877</v>
      </c>
      <c r="AX44" s="440">
        <f t="shared" si="3"/>
        <v>22956</v>
      </c>
      <c r="AY44" s="440">
        <f t="shared" si="3"/>
        <v>23039</v>
      </c>
      <c r="AZ44" s="440">
        <f t="shared" si="3"/>
        <v>25299</v>
      </c>
      <c r="BA44" s="440">
        <f t="shared" si="3"/>
        <v>26506</v>
      </c>
      <c r="BB44" s="440">
        <f t="shared" si="3"/>
        <v>25236</v>
      </c>
      <c r="BC44" s="440">
        <f t="shared" si="3"/>
        <v>25522</v>
      </c>
      <c r="BD44" s="440">
        <f>SUM(BD20,BD26,BD32,BD38)</f>
        <v>27762</v>
      </c>
      <c r="BE44" s="440">
        <f t="shared" si="3"/>
        <v>30364</v>
      </c>
      <c r="BF44" s="440">
        <f t="shared" si="3"/>
        <v>30583</v>
      </c>
      <c r="BG44" s="440">
        <f t="shared" si="3"/>
        <v>29176</v>
      </c>
      <c r="BH44" s="440">
        <f t="shared" si="3"/>
        <v>25165</v>
      </c>
      <c r="BI44" s="440">
        <f t="shared" si="3"/>
        <v>19688</v>
      </c>
      <c r="BJ44" s="440">
        <f t="shared" si="3"/>
        <v>20448</v>
      </c>
      <c r="BK44" s="440">
        <f t="shared" si="3"/>
        <v>24889</v>
      </c>
      <c r="BL44" s="440">
        <f t="shared" si="3"/>
        <v>26300</v>
      </c>
      <c r="BM44" s="440">
        <f t="shared" si="3"/>
        <v>27250</v>
      </c>
      <c r="BN44" s="440">
        <f t="shared" ref="BN44:BU47" si="4">SUM(BN20,BN26,BN32,BN38)</f>
        <v>27864</v>
      </c>
      <c r="BO44" s="440">
        <f t="shared" si="4"/>
        <v>26199</v>
      </c>
      <c r="BP44" s="440">
        <f t="shared" si="4"/>
        <v>24644</v>
      </c>
      <c r="BQ44" s="440">
        <f t="shared" si="4"/>
        <v>22167</v>
      </c>
      <c r="BR44" s="440">
        <f t="shared" si="4"/>
        <v>23450</v>
      </c>
      <c r="BS44" s="440">
        <f t="shared" si="4"/>
        <v>30071</v>
      </c>
      <c r="BT44" s="440">
        <f t="shared" si="4"/>
        <v>30304</v>
      </c>
      <c r="BU44" s="440">
        <f t="shared" si="4"/>
        <v>30178</v>
      </c>
    </row>
    <row r="45" spans="1:73" x14ac:dyDescent="0.35">
      <c r="A45" s="440" t="s">
        <v>864</v>
      </c>
      <c r="B45" s="440">
        <f t="shared" si="3"/>
        <v>5219</v>
      </c>
      <c r="C45" s="440">
        <f t="shared" si="3"/>
        <v>5107</v>
      </c>
      <c r="D45" s="440">
        <f t="shared" si="3"/>
        <v>5155</v>
      </c>
      <c r="E45" s="440">
        <f t="shared" si="3"/>
        <v>5030</v>
      </c>
      <c r="F45" s="440">
        <f t="shared" si="3"/>
        <v>5051</v>
      </c>
      <c r="G45" s="440">
        <f t="shared" si="3"/>
        <v>4388</v>
      </c>
      <c r="H45" s="440">
        <f t="shared" si="3"/>
        <v>3706</v>
      </c>
      <c r="I45" s="440">
        <f t="shared" si="3"/>
        <v>2940</v>
      </c>
      <c r="J45" s="440">
        <f t="shared" si="3"/>
        <v>2537</v>
      </c>
      <c r="K45" s="440">
        <f t="shared" si="3"/>
        <v>2276</v>
      </c>
      <c r="L45" s="440">
        <f t="shared" si="3"/>
        <v>1985</v>
      </c>
      <c r="M45" s="440">
        <f t="shared" si="3"/>
        <v>1796</v>
      </c>
      <c r="N45" s="440">
        <f t="shared" si="3"/>
        <v>1617</v>
      </c>
      <c r="O45" s="440">
        <f t="shared" si="3"/>
        <v>1494</v>
      </c>
      <c r="P45" s="440">
        <f t="shared" si="3"/>
        <v>1384</v>
      </c>
      <c r="Q45" s="440">
        <f t="shared" si="3"/>
        <v>1288</v>
      </c>
      <c r="R45" s="440">
        <f t="shared" si="3"/>
        <v>1147</v>
      </c>
      <c r="S45" s="440">
        <f t="shared" si="3"/>
        <v>996</v>
      </c>
      <c r="T45" s="440">
        <f t="shared" si="3"/>
        <v>942</v>
      </c>
      <c r="U45" s="440">
        <f t="shared" si="3"/>
        <v>894</v>
      </c>
      <c r="V45" s="440">
        <f t="shared" si="3"/>
        <v>869</v>
      </c>
      <c r="W45" s="440">
        <f t="shared" si="3"/>
        <v>874</v>
      </c>
      <c r="X45" s="440">
        <f t="shared" si="3"/>
        <v>896</v>
      </c>
      <c r="Y45" s="440">
        <f t="shared" si="3"/>
        <v>876</v>
      </c>
      <c r="Z45" s="440">
        <f t="shared" si="3"/>
        <v>822</v>
      </c>
      <c r="AA45" s="440">
        <f t="shared" si="3"/>
        <v>761</v>
      </c>
      <c r="AB45" s="440">
        <f t="shared" si="3"/>
        <v>709</v>
      </c>
      <c r="AC45" s="440">
        <f t="shared" si="3"/>
        <v>693</v>
      </c>
      <c r="AD45" s="440">
        <f t="shared" si="3"/>
        <v>711</v>
      </c>
      <c r="AE45" s="440">
        <f t="shared" si="3"/>
        <v>703</v>
      </c>
      <c r="AF45" s="440">
        <f t="shared" si="3"/>
        <v>428</v>
      </c>
      <c r="AG45" s="440">
        <f t="shared" si="3"/>
        <v>455</v>
      </c>
      <c r="AH45" s="440">
        <f t="shared" si="3"/>
        <v>468</v>
      </c>
      <c r="AI45" s="440">
        <f t="shared" si="3"/>
        <v>496</v>
      </c>
      <c r="AJ45" s="440">
        <f t="shared" si="3"/>
        <v>499</v>
      </c>
      <c r="AK45" s="440">
        <f t="shared" si="3"/>
        <v>538</v>
      </c>
      <c r="AL45" s="440">
        <f t="shared" si="3"/>
        <v>595</v>
      </c>
      <c r="AM45" s="440">
        <f t="shared" si="3"/>
        <v>662</v>
      </c>
      <c r="AN45" s="440">
        <f t="shared" si="3"/>
        <v>682</v>
      </c>
      <c r="AO45" s="440">
        <f t="shared" si="3"/>
        <v>677</v>
      </c>
      <c r="AP45" s="440">
        <f t="shared" si="3"/>
        <v>660</v>
      </c>
      <c r="AQ45" s="440">
        <f t="shared" si="3"/>
        <v>665</v>
      </c>
      <c r="AR45" s="440">
        <f t="shared" si="3"/>
        <v>649</v>
      </c>
      <c r="AS45" s="440">
        <f t="shared" si="3"/>
        <v>620</v>
      </c>
      <c r="AT45" s="440">
        <f t="shared" si="3"/>
        <v>646</v>
      </c>
      <c r="AU45" s="440">
        <f t="shared" si="3"/>
        <v>675</v>
      </c>
      <c r="AV45" s="440">
        <f t="shared" si="3"/>
        <v>671</v>
      </c>
      <c r="AW45" s="440">
        <f t="shared" si="3"/>
        <v>667</v>
      </c>
      <c r="AX45" s="440">
        <f t="shared" si="3"/>
        <v>678</v>
      </c>
      <c r="AY45" s="440">
        <f t="shared" si="3"/>
        <v>687</v>
      </c>
      <c r="AZ45" s="440">
        <f t="shared" si="3"/>
        <v>685</v>
      </c>
      <c r="BA45" s="440">
        <f t="shared" si="3"/>
        <v>677</v>
      </c>
      <c r="BB45" s="440">
        <f t="shared" si="3"/>
        <v>756</v>
      </c>
      <c r="BC45" s="440">
        <f t="shared" si="3"/>
        <v>815</v>
      </c>
      <c r="BD45" s="440">
        <f t="shared" si="3"/>
        <v>851</v>
      </c>
      <c r="BE45" s="440">
        <f t="shared" si="3"/>
        <v>978</v>
      </c>
      <c r="BF45" s="440">
        <f t="shared" si="3"/>
        <v>1016</v>
      </c>
      <c r="BG45" s="440">
        <f t="shared" si="3"/>
        <v>1102</v>
      </c>
      <c r="BH45" s="440">
        <f t="shared" si="3"/>
        <v>1069</v>
      </c>
      <c r="BI45" s="440">
        <f t="shared" si="3"/>
        <v>952</v>
      </c>
      <c r="BJ45" s="440">
        <f t="shared" si="3"/>
        <v>953</v>
      </c>
      <c r="BK45" s="440">
        <f t="shared" si="3"/>
        <v>925</v>
      </c>
      <c r="BL45" s="440">
        <f t="shared" si="3"/>
        <v>947</v>
      </c>
      <c r="BM45" s="440">
        <f t="shared" si="3"/>
        <v>949</v>
      </c>
      <c r="BN45" s="440">
        <f t="shared" si="4"/>
        <v>960</v>
      </c>
      <c r="BO45" s="440">
        <f t="shared" si="4"/>
        <v>964</v>
      </c>
      <c r="BP45" s="440">
        <f t="shared" si="4"/>
        <v>956</v>
      </c>
      <c r="BQ45" s="440">
        <f t="shared" si="4"/>
        <v>981</v>
      </c>
      <c r="BR45" s="440">
        <f t="shared" si="4"/>
        <v>937</v>
      </c>
      <c r="BS45" s="440">
        <f t="shared" si="4"/>
        <v>892</v>
      </c>
      <c r="BT45" s="440">
        <f t="shared" si="4"/>
        <v>866</v>
      </c>
      <c r="BU45" s="440">
        <f t="shared" si="4"/>
        <v>890</v>
      </c>
    </row>
    <row r="46" spans="1:73" x14ac:dyDescent="0.35">
      <c r="A46" s="440" t="s">
        <v>865</v>
      </c>
      <c r="B46" s="440">
        <f t="shared" si="3"/>
        <v>2553</v>
      </c>
      <c r="C46" s="440">
        <f t="shared" si="3"/>
        <v>2676</v>
      </c>
      <c r="D46" s="440">
        <f t="shared" si="3"/>
        <v>2701</v>
      </c>
      <c r="E46" s="440">
        <f t="shared" si="3"/>
        <v>2836</v>
      </c>
      <c r="F46" s="440">
        <f t="shared" si="3"/>
        <v>2885</v>
      </c>
      <c r="G46" s="440">
        <f t="shared" si="3"/>
        <v>2869</v>
      </c>
      <c r="H46" s="440">
        <f t="shared" si="3"/>
        <v>2845</v>
      </c>
      <c r="I46" s="440">
        <f t="shared" si="3"/>
        <v>2749</v>
      </c>
      <c r="J46" s="440">
        <f t="shared" si="3"/>
        <v>2665</v>
      </c>
      <c r="K46" s="440">
        <f t="shared" si="3"/>
        <v>2599</v>
      </c>
      <c r="L46" s="440">
        <f t="shared" si="3"/>
        <v>2395</v>
      </c>
      <c r="M46" s="440">
        <f t="shared" si="3"/>
        <v>2235</v>
      </c>
      <c r="N46" s="440">
        <f t="shared" si="3"/>
        <v>2131</v>
      </c>
      <c r="O46" s="440">
        <f t="shared" si="3"/>
        <v>2049</v>
      </c>
      <c r="P46" s="440">
        <f t="shared" si="3"/>
        <v>1925</v>
      </c>
      <c r="Q46" s="440">
        <f t="shared" si="3"/>
        <v>1892</v>
      </c>
      <c r="R46" s="440">
        <f t="shared" si="3"/>
        <v>1590</v>
      </c>
      <c r="S46" s="440">
        <f t="shared" si="3"/>
        <v>1019</v>
      </c>
      <c r="T46" s="440">
        <f t="shared" si="3"/>
        <v>788</v>
      </c>
      <c r="U46" s="440">
        <f t="shared" si="3"/>
        <v>676</v>
      </c>
      <c r="V46" s="440">
        <f t="shared" si="3"/>
        <v>637</v>
      </c>
      <c r="W46" s="440">
        <f t="shared" si="3"/>
        <v>568</v>
      </c>
      <c r="X46" s="440">
        <f t="shared" si="3"/>
        <v>534</v>
      </c>
      <c r="Y46" s="440">
        <f t="shared" si="3"/>
        <v>498</v>
      </c>
      <c r="Z46" s="440">
        <f t="shared" si="3"/>
        <v>469</v>
      </c>
      <c r="AA46" s="440">
        <f t="shared" si="3"/>
        <v>459</v>
      </c>
      <c r="AB46" s="440">
        <f t="shared" si="3"/>
        <v>449</v>
      </c>
      <c r="AC46" s="440">
        <f t="shared" si="3"/>
        <v>440</v>
      </c>
      <c r="AD46" s="440">
        <f t="shared" si="3"/>
        <v>438</v>
      </c>
      <c r="AE46" s="440">
        <f t="shared" si="3"/>
        <v>422</v>
      </c>
      <c r="AF46" s="440">
        <f t="shared" si="3"/>
        <v>250</v>
      </c>
      <c r="AG46" s="440">
        <f t="shared" si="3"/>
        <v>246</v>
      </c>
      <c r="AH46" s="440">
        <f t="shared" si="3"/>
        <v>238</v>
      </c>
      <c r="AI46" s="440">
        <f t="shared" si="3"/>
        <v>243</v>
      </c>
      <c r="AJ46" s="440">
        <f t="shared" si="3"/>
        <v>229</v>
      </c>
      <c r="AK46" s="440">
        <f t="shared" si="3"/>
        <v>232</v>
      </c>
      <c r="AL46" s="440">
        <f t="shared" si="3"/>
        <v>223</v>
      </c>
      <c r="AM46" s="440">
        <f t="shared" si="3"/>
        <v>225</v>
      </c>
      <c r="AN46" s="440">
        <f t="shared" si="3"/>
        <v>212</v>
      </c>
      <c r="AO46" s="440">
        <f t="shared" si="3"/>
        <v>206</v>
      </c>
      <c r="AP46" s="440">
        <f t="shared" si="3"/>
        <v>193</v>
      </c>
      <c r="AQ46" s="440">
        <f t="shared" si="3"/>
        <v>179</v>
      </c>
      <c r="AR46" s="440">
        <f t="shared" si="3"/>
        <v>167</v>
      </c>
      <c r="AS46" s="440">
        <f t="shared" si="3"/>
        <v>159</v>
      </c>
      <c r="AT46" s="440">
        <f t="shared" si="3"/>
        <v>159</v>
      </c>
      <c r="AU46" s="440">
        <f t="shared" si="3"/>
        <v>152</v>
      </c>
      <c r="AV46" s="440">
        <f t="shared" si="3"/>
        <v>164</v>
      </c>
      <c r="AW46" s="440">
        <f t="shared" si="3"/>
        <v>169</v>
      </c>
      <c r="AX46" s="440">
        <f t="shared" si="3"/>
        <v>192</v>
      </c>
      <c r="AY46" s="440">
        <f t="shared" si="3"/>
        <v>201</v>
      </c>
      <c r="AZ46" s="440">
        <f t="shared" si="3"/>
        <v>201</v>
      </c>
      <c r="BA46" s="440">
        <f t="shared" si="3"/>
        <v>201</v>
      </c>
      <c r="BB46" s="440">
        <f t="shared" si="3"/>
        <v>214</v>
      </c>
      <c r="BC46" s="440">
        <f t="shared" si="3"/>
        <v>224</v>
      </c>
      <c r="BD46" s="440">
        <f t="shared" si="3"/>
        <v>225</v>
      </c>
      <c r="BE46" s="440">
        <f t="shared" si="3"/>
        <v>226</v>
      </c>
      <c r="BF46" s="440">
        <f t="shared" si="3"/>
        <v>224</v>
      </c>
      <c r="BG46" s="440">
        <f t="shared" si="3"/>
        <v>224</v>
      </c>
      <c r="BH46" s="440">
        <f t="shared" si="3"/>
        <v>230</v>
      </c>
      <c r="BI46" s="440">
        <f t="shared" si="3"/>
        <v>232</v>
      </c>
      <c r="BJ46" s="440">
        <f t="shared" si="3"/>
        <v>254</v>
      </c>
      <c r="BK46" s="440">
        <f t="shared" si="3"/>
        <v>248</v>
      </c>
      <c r="BL46" s="440">
        <f t="shared" si="3"/>
        <v>248</v>
      </c>
      <c r="BM46" s="440">
        <f t="shared" si="3"/>
        <v>237</v>
      </c>
      <c r="BN46" s="440">
        <f t="shared" si="4"/>
        <v>225</v>
      </c>
      <c r="BO46" s="440">
        <f t="shared" si="4"/>
        <v>219</v>
      </c>
      <c r="BP46" s="440">
        <f t="shared" si="4"/>
        <v>236</v>
      </c>
      <c r="BQ46" s="440">
        <f t="shared" si="4"/>
        <v>241</v>
      </c>
      <c r="BR46" s="440">
        <f t="shared" si="4"/>
        <v>246</v>
      </c>
      <c r="BS46" s="440">
        <f t="shared" si="4"/>
        <v>232</v>
      </c>
      <c r="BT46" s="440">
        <f t="shared" si="4"/>
        <v>234</v>
      </c>
      <c r="BU46" s="440">
        <f t="shared" si="4"/>
        <v>243</v>
      </c>
    </row>
    <row r="47" spans="1:73" ht="16" thickBot="1" x14ac:dyDescent="0.4">
      <c r="A47" s="441" t="s">
        <v>866</v>
      </c>
      <c r="B47" s="441">
        <f t="shared" si="3"/>
        <v>433</v>
      </c>
      <c r="C47" s="441">
        <f t="shared" si="3"/>
        <v>446</v>
      </c>
      <c r="D47" s="441">
        <f t="shared" si="3"/>
        <v>444</v>
      </c>
      <c r="E47" s="441">
        <f t="shared" si="3"/>
        <v>470</v>
      </c>
      <c r="F47" s="441">
        <f t="shared" si="3"/>
        <v>448</v>
      </c>
      <c r="G47" s="441">
        <f t="shared" si="3"/>
        <v>443</v>
      </c>
      <c r="H47" s="441">
        <f t="shared" si="3"/>
        <v>452</v>
      </c>
      <c r="I47" s="441">
        <f t="shared" si="3"/>
        <v>432</v>
      </c>
      <c r="J47" s="441">
        <f t="shared" si="3"/>
        <v>412</v>
      </c>
      <c r="K47" s="441">
        <f t="shared" si="3"/>
        <v>387</v>
      </c>
      <c r="L47" s="441">
        <f t="shared" si="3"/>
        <v>370</v>
      </c>
      <c r="M47" s="441">
        <f t="shared" si="3"/>
        <v>370</v>
      </c>
      <c r="N47" s="441">
        <f t="shared" si="3"/>
        <v>371</v>
      </c>
      <c r="O47" s="441">
        <f t="shared" si="3"/>
        <v>361</v>
      </c>
      <c r="P47" s="441">
        <f t="shared" si="3"/>
        <v>353</v>
      </c>
      <c r="Q47" s="441">
        <f t="shared" si="3"/>
        <v>340</v>
      </c>
      <c r="R47" s="441">
        <f t="shared" si="3"/>
        <v>322</v>
      </c>
      <c r="S47" s="441">
        <f t="shared" si="3"/>
        <v>267</v>
      </c>
      <c r="T47" s="441">
        <f t="shared" si="3"/>
        <v>229</v>
      </c>
      <c r="U47" s="441">
        <f t="shared" si="3"/>
        <v>215</v>
      </c>
      <c r="V47" s="441">
        <f t="shared" si="3"/>
        <v>206</v>
      </c>
      <c r="W47" s="441">
        <f t="shared" si="3"/>
        <v>212</v>
      </c>
      <c r="X47" s="441">
        <f t="shared" si="3"/>
        <v>210</v>
      </c>
      <c r="Y47" s="441">
        <f t="shared" si="3"/>
        <v>207</v>
      </c>
      <c r="Z47" s="441">
        <f t="shared" si="3"/>
        <v>201</v>
      </c>
      <c r="AA47" s="441">
        <f t="shared" si="3"/>
        <v>200</v>
      </c>
      <c r="AB47" s="441">
        <f t="shared" si="3"/>
        <v>196</v>
      </c>
      <c r="AC47" s="441">
        <f t="shared" si="3"/>
        <v>193</v>
      </c>
      <c r="AD47" s="441">
        <f t="shared" si="3"/>
        <v>192</v>
      </c>
      <c r="AE47" s="441">
        <f t="shared" si="3"/>
        <v>203</v>
      </c>
      <c r="AF47" s="441">
        <f t="shared" si="3"/>
        <v>95</v>
      </c>
      <c r="AG47" s="441">
        <f t="shared" si="3"/>
        <v>95</v>
      </c>
      <c r="AH47" s="441">
        <f t="shared" si="3"/>
        <v>96</v>
      </c>
      <c r="AI47" s="441">
        <f t="shared" si="3"/>
        <v>98</v>
      </c>
      <c r="AJ47" s="441">
        <f t="shared" si="3"/>
        <v>90</v>
      </c>
      <c r="AK47" s="441">
        <f t="shared" si="3"/>
        <v>95</v>
      </c>
      <c r="AL47" s="441">
        <f t="shared" si="3"/>
        <v>93</v>
      </c>
      <c r="AM47" s="441">
        <f t="shared" si="3"/>
        <v>93</v>
      </c>
      <c r="AN47" s="441">
        <f t="shared" si="3"/>
        <v>87</v>
      </c>
      <c r="AO47" s="441">
        <f t="shared" si="3"/>
        <v>87</v>
      </c>
      <c r="AP47" s="441">
        <f t="shared" si="3"/>
        <v>81</v>
      </c>
      <c r="AQ47" s="441">
        <f t="shared" si="3"/>
        <v>81</v>
      </c>
      <c r="AR47" s="441">
        <f t="shared" si="3"/>
        <v>82</v>
      </c>
      <c r="AS47" s="441">
        <f t="shared" si="3"/>
        <v>78</v>
      </c>
      <c r="AT47" s="441">
        <f t="shared" si="3"/>
        <v>76</v>
      </c>
      <c r="AU47" s="441">
        <f t="shared" si="3"/>
        <v>73</v>
      </c>
      <c r="AV47" s="441">
        <f t="shared" si="3"/>
        <v>70</v>
      </c>
      <c r="AW47" s="441">
        <f t="shared" si="3"/>
        <v>76</v>
      </c>
      <c r="AX47" s="441">
        <f t="shared" si="3"/>
        <v>74</v>
      </c>
      <c r="AY47" s="441">
        <f t="shared" si="3"/>
        <v>73</v>
      </c>
      <c r="AZ47" s="441">
        <f t="shared" si="3"/>
        <v>76</v>
      </c>
      <c r="BA47" s="441">
        <f t="shared" si="3"/>
        <v>73</v>
      </c>
      <c r="BB47" s="441">
        <f t="shared" si="3"/>
        <v>71</v>
      </c>
      <c r="BC47" s="441">
        <f t="shared" si="3"/>
        <v>71</v>
      </c>
      <c r="BD47" s="441">
        <f t="shared" si="3"/>
        <v>75</v>
      </c>
      <c r="BE47" s="441">
        <f t="shared" si="3"/>
        <v>74</v>
      </c>
      <c r="BF47" s="441">
        <f t="shared" si="3"/>
        <v>72</v>
      </c>
      <c r="BG47" s="441">
        <f t="shared" si="3"/>
        <v>74</v>
      </c>
      <c r="BH47" s="441">
        <f t="shared" si="3"/>
        <v>73</v>
      </c>
      <c r="BI47" s="441">
        <f t="shared" si="3"/>
        <v>78</v>
      </c>
      <c r="BJ47" s="441">
        <f t="shared" si="3"/>
        <v>77</v>
      </c>
      <c r="BK47" s="441">
        <f t="shared" si="3"/>
        <v>78</v>
      </c>
      <c r="BL47" s="441">
        <f t="shared" si="3"/>
        <v>73</v>
      </c>
      <c r="BM47" s="441">
        <f t="shared" si="3"/>
        <v>71</v>
      </c>
      <c r="BN47" s="441">
        <f t="shared" si="4"/>
        <v>66</v>
      </c>
      <c r="BO47" s="441">
        <f t="shared" si="4"/>
        <v>64</v>
      </c>
      <c r="BP47" s="441">
        <f t="shared" si="4"/>
        <v>60</v>
      </c>
      <c r="BQ47" s="441">
        <f t="shared" si="4"/>
        <v>59</v>
      </c>
      <c r="BR47" s="441">
        <f t="shared" si="4"/>
        <v>60</v>
      </c>
      <c r="BS47" s="441">
        <f t="shared" si="4"/>
        <v>57</v>
      </c>
      <c r="BT47" s="441">
        <f t="shared" si="4"/>
        <v>59</v>
      </c>
      <c r="BU47" s="441">
        <f t="shared" si="4"/>
        <v>54</v>
      </c>
    </row>
    <row r="48" spans="1:73" x14ac:dyDescent="0.35">
      <c r="A48" s="442" t="s">
        <v>0</v>
      </c>
      <c r="B48" s="442">
        <f t="shared" ref="B48:BH48" si="5">SUM(B44:B47)</f>
        <v>22710</v>
      </c>
      <c r="C48" s="442">
        <f t="shared" si="5"/>
        <v>21941</v>
      </c>
      <c r="D48" s="442">
        <f t="shared" si="5"/>
        <v>21513</v>
      </c>
      <c r="E48" s="442">
        <f t="shared" si="5"/>
        <v>21083</v>
      </c>
      <c r="F48" s="442">
        <f t="shared" si="5"/>
        <v>20338</v>
      </c>
      <c r="G48" s="442">
        <f t="shared" si="5"/>
        <v>19986</v>
      </c>
      <c r="H48" s="442">
        <f t="shared" si="5"/>
        <v>19095</v>
      </c>
      <c r="I48" s="442">
        <f t="shared" si="5"/>
        <v>17353</v>
      </c>
      <c r="J48" s="442">
        <f t="shared" si="5"/>
        <v>16641</v>
      </c>
      <c r="K48" s="442">
        <f t="shared" si="5"/>
        <v>16719</v>
      </c>
      <c r="L48" s="442">
        <f t="shared" si="5"/>
        <v>16311</v>
      </c>
      <c r="M48" s="442">
        <f t="shared" si="5"/>
        <v>15819</v>
      </c>
      <c r="N48" s="442">
        <f t="shared" si="5"/>
        <v>14843</v>
      </c>
      <c r="O48" s="442">
        <f t="shared" si="5"/>
        <v>14882</v>
      </c>
      <c r="P48" s="442">
        <f t="shared" si="5"/>
        <v>14066</v>
      </c>
      <c r="Q48" s="442">
        <f t="shared" si="5"/>
        <v>13939</v>
      </c>
      <c r="R48" s="442">
        <f t="shared" si="5"/>
        <v>14774</v>
      </c>
      <c r="S48" s="442">
        <f t="shared" si="5"/>
        <v>14560</v>
      </c>
      <c r="T48" s="442">
        <f t="shared" si="5"/>
        <v>15349</v>
      </c>
      <c r="U48" s="442">
        <f t="shared" si="5"/>
        <v>17213</v>
      </c>
      <c r="V48" s="442">
        <f t="shared" si="5"/>
        <v>21051</v>
      </c>
      <c r="W48" s="442">
        <f t="shared" si="5"/>
        <v>23994</v>
      </c>
      <c r="X48" s="442">
        <f t="shared" si="5"/>
        <v>26656</v>
      </c>
      <c r="Y48" s="442">
        <f t="shared" si="5"/>
        <v>27563</v>
      </c>
      <c r="Z48" s="442">
        <f t="shared" si="5"/>
        <v>27616</v>
      </c>
      <c r="AA48" s="442">
        <f t="shared" si="5"/>
        <v>25852</v>
      </c>
      <c r="AB48" s="442">
        <f t="shared" si="5"/>
        <v>26162</v>
      </c>
      <c r="AC48" s="442">
        <f t="shared" si="5"/>
        <v>24261</v>
      </c>
      <c r="AD48" s="442">
        <f t="shared" si="5"/>
        <v>22577</v>
      </c>
      <c r="AE48" s="442">
        <f t="shared" si="5"/>
        <v>22220</v>
      </c>
      <c r="AF48" s="442">
        <f t="shared" si="5"/>
        <v>23675</v>
      </c>
      <c r="AG48" s="442">
        <f t="shared" si="5"/>
        <v>24318</v>
      </c>
      <c r="AH48" s="442">
        <f t="shared" si="5"/>
        <v>25444</v>
      </c>
      <c r="AI48" s="442">
        <f t="shared" si="5"/>
        <v>23871</v>
      </c>
      <c r="AJ48" s="442">
        <f t="shared" si="5"/>
        <v>22903</v>
      </c>
      <c r="AK48" s="442">
        <f t="shared" si="5"/>
        <v>22434</v>
      </c>
      <c r="AL48" s="442">
        <f t="shared" si="5"/>
        <v>21198</v>
      </c>
      <c r="AM48" s="442">
        <f t="shared" si="5"/>
        <v>22452</v>
      </c>
      <c r="AN48" s="442">
        <f t="shared" si="5"/>
        <v>21173</v>
      </c>
      <c r="AO48" s="442">
        <f t="shared" si="5"/>
        <v>19617</v>
      </c>
      <c r="AP48" s="442">
        <f t="shared" si="5"/>
        <v>21515</v>
      </c>
      <c r="AQ48" s="442">
        <f t="shared" si="5"/>
        <v>21028</v>
      </c>
      <c r="AR48" s="442">
        <f t="shared" si="5"/>
        <v>19567</v>
      </c>
      <c r="AS48" s="442">
        <f t="shared" si="5"/>
        <v>22135</v>
      </c>
      <c r="AT48" s="442">
        <f t="shared" si="5"/>
        <v>24472</v>
      </c>
      <c r="AU48" s="442">
        <f t="shared" si="5"/>
        <v>26567</v>
      </c>
      <c r="AV48" s="442">
        <f t="shared" si="5"/>
        <v>25117</v>
      </c>
      <c r="AW48" s="442">
        <f t="shared" si="5"/>
        <v>24789</v>
      </c>
      <c r="AX48" s="442">
        <f t="shared" si="5"/>
        <v>23900</v>
      </c>
      <c r="AY48" s="442">
        <f t="shared" si="5"/>
        <v>24000</v>
      </c>
      <c r="AZ48" s="442">
        <f t="shared" si="5"/>
        <v>26261</v>
      </c>
      <c r="BA48" s="442">
        <f t="shared" si="5"/>
        <v>27457</v>
      </c>
      <c r="BB48" s="442">
        <f t="shared" si="5"/>
        <v>26277</v>
      </c>
      <c r="BC48" s="442">
        <f t="shared" si="5"/>
        <v>26632</v>
      </c>
      <c r="BD48" s="442">
        <f t="shared" si="5"/>
        <v>28913</v>
      </c>
      <c r="BE48" s="442">
        <f t="shared" si="5"/>
        <v>31642</v>
      </c>
      <c r="BF48" s="442">
        <f t="shared" si="5"/>
        <v>31895</v>
      </c>
      <c r="BG48" s="442">
        <f t="shared" si="5"/>
        <v>30576</v>
      </c>
      <c r="BH48" s="442">
        <f t="shared" si="5"/>
        <v>26537</v>
      </c>
      <c r="BI48" s="442">
        <f t="shared" ref="BI48:BU48" si="6">SUM(BI44:BI47)</f>
        <v>20950</v>
      </c>
      <c r="BJ48" s="442">
        <f t="shared" si="6"/>
        <v>21732</v>
      </c>
      <c r="BK48" s="442">
        <f t="shared" si="6"/>
        <v>26140</v>
      </c>
      <c r="BL48" s="442">
        <f t="shared" si="6"/>
        <v>27568</v>
      </c>
      <c r="BM48" s="442">
        <f t="shared" si="6"/>
        <v>28507</v>
      </c>
      <c r="BN48" s="442">
        <f t="shared" si="6"/>
        <v>29115</v>
      </c>
      <c r="BO48" s="442">
        <f t="shared" si="6"/>
        <v>27446</v>
      </c>
      <c r="BP48" s="442">
        <f t="shared" si="6"/>
        <v>25896</v>
      </c>
      <c r="BQ48" s="442">
        <f t="shared" si="6"/>
        <v>23448</v>
      </c>
      <c r="BR48" s="442">
        <f t="shared" si="6"/>
        <v>24693</v>
      </c>
      <c r="BS48" s="442">
        <f t="shared" si="6"/>
        <v>31252</v>
      </c>
      <c r="BT48" s="442">
        <f t="shared" si="6"/>
        <v>31463</v>
      </c>
      <c r="BU48" s="442">
        <f t="shared" si="6"/>
        <v>31365</v>
      </c>
    </row>
    <row r="49" spans="2:55" x14ac:dyDescent="0.35">
      <c r="B49" s="444"/>
      <c r="C49" s="444"/>
      <c r="D49" s="444"/>
      <c r="E49" s="444"/>
      <c r="F49" s="444"/>
      <c r="G49" s="444"/>
      <c r="H49" s="444"/>
      <c r="I49" s="444"/>
      <c r="J49" s="444"/>
      <c r="K49" s="444"/>
      <c r="L49" s="444"/>
      <c r="M49" s="444"/>
    </row>
    <row r="50" spans="2:55" x14ac:dyDescent="0.35">
      <c r="N50" s="444"/>
      <c r="O50" s="444"/>
      <c r="P50" s="444"/>
      <c r="Q50" s="444"/>
      <c r="R50" s="444"/>
      <c r="S50" s="444"/>
      <c r="T50" s="444"/>
      <c r="U50" s="444"/>
      <c r="V50" s="444"/>
      <c r="W50" s="444"/>
      <c r="X50" s="444"/>
      <c r="Y50" s="444"/>
      <c r="Z50" s="444"/>
      <c r="AA50" s="444"/>
      <c r="AB50" s="444"/>
      <c r="AC50" s="444"/>
      <c r="AD50" s="444"/>
      <c r="AE50" s="445"/>
      <c r="AF50" s="445"/>
      <c r="AG50" s="445"/>
      <c r="AH50" s="445"/>
      <c r="AI50" s="445"/>
      <c r="AJ50" s="445"/>
      <c r="AK50" s="445"/>
      <c r="AL50" s="445"/>
      <c r="AM50" s="445"/>
      <c r="AN50" s="445"/>
      <c r="AO50" s="445"/>
      <c r="AP50" s="445"/>
      <c r="AQ50" s="445"/>
      <c r="AR50" s="445"/>
      <c r="AS50" s="445"/>
      <c r="AT50" s="445"/>
      <c r="AU50" s="445"/>
      <c r="AV50" s="445"/>
      <c r="AW50" s="445"/>
      <c r="AX50" s="445"/>
      <c r="AY50" s="445"/>
      <c r="AZ50" s="445"/>
      <c r="BA50" s="445"/>
      <c r="BB50" s="445"/>
    </row>
    <row r="51" spans="2:55" x14ac:dyDescent="0.35">
      <c r="AE51" s="445"/>
      <c r="AF51" s="445"/>
      <c r="AG51" s="445"/>
      <c r="AH51" s="445"/>
      <c r="AI51" s="445"/>
      <c r="AJ51" s="445"/>
      <c r="AK51" s="445"/>
      <c r="AL51" s="445"/>
      <c r="AM51" s="445"/>
      <c r="AN51" s="445"/>
      <c r="AO51" s="445"/>
      <c r="AP51" s="445"/>
      <c r="AQ51" s="445"/>
      <c r="AR51" s="445"/>
      <c r="AS51" s="445"/>
      <c r="AT51" s="445"/>
      <c r="AU51" s="445"/>
      <c r="AV51" s="445"/>
      <c r="AW51" s="445"/>
      <c r="AX51" s="445"/>
      <c r="AY51" s="445"/>
      <c r="AZ51" s="445"/>
      <c r="BA51" s="445"/>
      <c r="BB51" s="445"/>
      <c r="BC51" s="445"/>
    </row>
    <row r="52" spans="2:55" x14ac:dyDescent="0.35">
      <c r="AE52" s="445"/>
      <c r="AF52" s="445"/>
      <c r="AG52" s="445"/>
      <c r="AH52" s="445"/>
      <c r="AI52" s="445"/>
      <c r="AJ52" s="445"/>
      <c r="AK52" s="445"/>
      <c r="AL52" s="445"/>
      <c r="AM52" s="445"/>
      <c r="AN52" s="445"/>
      <c r="AO52" s="445"/>
      <c r="AP52" s="445"/>
      <c r="AQ52" s="445"/>
      <c r="AR52" s="445"/>
      <c r="AS52" s="445"/>
      <c r="AT52" s="445"/>
      <c r="AU52" s="445"/>
      <c r="AV52" s="445"/>
      <c r="AW52" s="445"/>
      <c r="AX52" s="445"/>
      <c r="AY52" s="445"/>
      <c r="AZ52" s="445"/>
      <c r="BA52" s="445"/>
      <c r="BB52" s="445"/>
      <c r="BC52" s="445"/>
    </row>
  </sheetData>
  <mergeCells count="74">
    <mergeCell ref="BN17:BO17"/>
    <mergeCell ref="BP17:BQ17"/>
    <mergeCell ref="BR17:BS17"/>
    <mergeCell ref="BT17:BU17"/>
    <mergeCell ref="BB17:BC17"/>
    <mergeCell ref="BD17:BE17"/>
    <mergeCell ref="BF17:BG17"/>
    <mergeCell ref="BH17:BI17"/>
    <mergeCell ref="BJ17:BK17"/>
    <mergeCell ref="BL17:BM17"/>
    <mergeCell ref="AP17:AQ17"/>
    <mergeCell ref="AR17:AS17"/>
    <mergeCell ref="AT17:AU17"/>
    <mergeCell ref="AV17:AW17"/>
    <mergeCell ref="AX17:AY17"/>
    <mergeCell ref="AZ17:BA17"/>
    <mergeCell ref="AD17:AE17"/>
    <mergeCell ref="AF17:AG17"/>
    <mergeCell ref="AH17:AI17"/>
    <mergeCell ref="AJ17:AK17"/>
    <mergeCell ref="AL17:AM17"/>
    <mergeCell ref="AN17:AO17"/>
    <mergeCell ref="R17:S17"/>
    <mergeCell ref="T17:U17"/>
    <mergeCell ref="V17:W17"/>
    <mergeCell ref="X17:Y17"/>
    <mergeCell ref="Z17:AA17"/>
    <mergeCell ref="AB17:AC17"/>
    <mergeCell ref="BT5:BU5"/>
    <mergeCell ref="A16:A18"/>
    <mergeCell ref="B17:C17"/>
    <mergeCell ref="D17:E17"/>
    <mergeCell ref="F17:G17"/>
    <mergeCell ref="H17:I17"/>
    <mergeCell ref="J17:K17"/>
    <mergeCell ref="L17:M17"/>
    <mergeCell ref="N17:O17"/>
    <mergeCell ref="P17:Q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CBC8-3C8D-4283-8348-621B943AD2D5}">
  <dimension ref="A1:O8"/>
  <sheetViews>
    <sheetView showGridLines="0" zoomScale="80" zoomScaleNormal="80" workbookViewId="0">
      <selection activeCell="H15" sqref="H15"/>
    </sheetView>
  </sheetViews>
  <sheetFormatPr defaultColWidth="8.7265625" defaultRowHeight="15.5" x14ac:dyDescent="0.35"/>
  <cols>
    <col min="1" max="1" width="37.453125" style="115" customWidth="1"/>
    <col min="2" max="6" width="12.7265625" style="115" customWidth="1"/>
    <col min="7" max="7" width="11" style="115" bestFit="1" customWidth="1"/>
    <col min="8" max="8" width="12.1796875" style="115" customWidth="1"/>
    <col min="9" max="9" width="10.7265625" style="115" bestFit="1" customWidth="1"/>
    <col min="10" max="10" width="10.7265625" style="115" customWidth="1"/>
    <col min="11" max="11" width="12.81640625" style="115" customWidth="1"/>
    <col min="12" max="12" width="10.1796875" style="115" bestFit="1" customWidth="1"/>
    <col min="13" max="13" width="11.453125" style="115" customWidth="1"/>
    <col min="14" max="14" width="11.36328125" style="115" customWidth="1"/>
    <col min="15" max="15" width="9.6328125" style="115" bestFit="1" customWidth="1"/>
    <col min="16" max="16384" width="8.7265625" style="115"/>
  </cols>
  <sheetData>
    <row r="1" spans="1:15" x14ac:dyDescent="0.35">
      <c r="A1" s="399" t="s">
        <v>867</v>
      </c>
    </row>
    <row r="2" spans="1:15" ht="16" thickBot="1" x14ac:dyDescent="0.4"/>
    <row r="3" spans="1:15" x14ac:dyDescent="0.35">
      <c r="A3" s="446"/>
      <c r="B3" s="447">
        <v>44713</v>
      </c>
      <c r="C3" s="447">
        <v>44743</v>
      </c>
      <c r="D3" s="447">
        <v>44774</v>
      </c>
      <c r="E3" s="447">
        <v>44805</v>
      </c>
      <c r="F3" s="448">
        <v>44835</v>
      </c>
      <c r="G3" s="448">
        <v>44866</v>
      </c>
      <c r="H3" s="448">
        <v>44896</v>
      </c>
      <c r="I3" s="448">
        <v>44927</v>
      </c>
      <c r="J3" s="448">
        <v>44958</v>
      </c>
      <c r="K3" s="448">
        <v>44986</v>
      </c>
      <c r="L3" s="448">
        <v>45017</v>
      </c>
      <c r="M3" s="448">
        <v>45047</v>
      </c>
      <c r="N3" s="448">
        <v>45078</v>
      </c>
      <c r="O3" s="449">
        <v>45108</v>
      </c>
    </row>
    <row r="4" spans="1:15" x14ac:dyDescent="0.35">
      <c r="A4" s="450" t="s">
        <v>868</v>
      </c>
      <c r="B4" s="451">
        <v>18319</v>
      </c>
      <c r="C4" s="451">
        <v>15557</v>
      </c>
      <c r="D4" s="451">
        <v>15103</v>
      </c>
      <c r="E4" s="451">
        <v>13147</v>
      </c>
      <c r="F4" s="451">
        <v>9720</v>
      </c>
      <c r="G4" s="451">
        <v>12477</v>
      </c>
      <c r="H4" s="451">
        <v>20302</v>
      </c>
      <c r="I4" s="451">
        <v>10901</v>
      </c>
      <c r="J4" s="451">
        <v>10116</v>
      </c>
      <c r="K4" s="451">
        <v>14259</v>
      </c>
      <c r="L4" s="451">
        <v>12675</v>
      </c>
      <c r="M4" s="451">
        <v>12440</v>
      </c>
      <c r="N4" s="451">
        <v>11069</v>
      </c>
      <c r="O4" s="452">
        <v>176</v>
      </c>
    </row>
    <row r="5" spans="1:15" x14ac:dyDescent="0.35">
      <c r="A5" s="450" t="s">
        <v>869</v>
      </c>
      <c r="B5" s="451">
        <v>3450</v>
      </c>
      <c r="C5" s="451">
        <v>3070</v>
      </c>
      <c r="D5" s="451">
        <v>3397</v>
      </c>
      <c r="E5" s="451">
        <v>2843</v>
      </c>
      <c r="F5" s="451">
        <v>2712</v>
      </c>
      <c r="G5" s="451">
        <v>2849</v>
      </c>
      <c r="H5" s="451">
        <v>1940</v>
      </c>
      <c r="I5" s="451">
        <v>913</v>
      </c>
      <c r="J5" s="451">
        <v>1072</v>
      </c>
      <c r="K5" s="451">
        <v>2036</v>
      </c>
      <c r="L5" s="451">
        <v>1015</v>
      </c>
      <c r="M5" s="451">
        <v>1260</v>
      </c>
      <c r="N5" s="451">
        <v>980</v>
      </c>
      <c r="O5" s="452">
        <v>48</v>
      </c>
    </row>
    <row r="6" spans="1:15" x14ac:dyDescent="0.35">
      <c r="A6" s="450" t="s">
        <v>870</v>
      </c>
      <c r="B6" s="453">
        <f t="shared" ref="B6:O6" si="0">IF(ISERROR(B5/B4),0,B5/B4)</f>
        <v>0.18832905726295104</v>
      </c>
      <c r="C6" s="453">
        <f t="shared" si="0"/>
        <v>0.19733881853827859</v>
      </c>
      <c r="D6" s="453">
        <f t="shared" si="0"/>
        <v>0.22492220088724094</v>
      </c>
      <c r="E6" s="453">
        <f t="shared" si="0"/>
        <v>0.21624705255951929</v>
      </c>
      <c r="F6" s="453">
        <f t="shared" si="0"/>
        <v>0.27901234567901234</v>
      </c>
      <c r="G6" s="453">
        <f t="shared" si="0"/>
        <v>0.22834014586839785</v>
      </c>
      <c r="H6" s="453">
        <f t="shared" si="0"/>
        <v>9.5557087971628416E-2</v>
      </c>
      <c r="I6" s="453">
        <f t="shared" si="0"/>
        <v>8.3753784056508573E-2</v>
      </c>
      <c r="J6" s="453">
        <f t="shared" si="0"/>
        <v>0.10597073942269672</v>
      </c>
      <c r="K6" s="453">
        <f t="shared" si="0"/>
        <v>0.14278701171190125</v>
      </c>
      <c r="L6" s="453">
        <f t="shared" si="0"/>
        <v>8.0078895463510852E-2</v>
      </c>
      <c r="M6" s="453">
        <f t="shared" si="0"/>
        <v>0.10128617363344052</v>
      </c>
      <c r="N6" s="453">
        <f t="shared" si="0"/>
        <v>8.8535549733489927E-2</v>
      </c>
      <c r="O6" s="454">
        <f t="shared" si="0"/>
        <v>0.27272727272727271</v>
      </c>
    </row>
    <row r="7" spans="1:15" x14ac:dyDescent="0.35">
      <c r="A7" s="450" t="s">
        <v>871</v>
      </c>
      <c r="B7" s="451">
        <v>4753.0787104269502</v>
      </c>
      <c r="C7" s="451">
        <v>5433.4336342360402</v>
      </c>
      <c r="D7" s="451">
        <v>5305.2949640287798</v>
      </c>
      <c r="E7" s="451">
        <v>5611.5643845335198</v>
      </c>
      <c r="F7" s="451">
        <v>5512.8279883381902</v>
      </c>
      <c r="G7" s="451">
        <v>6498.8564391273803</v>
      </c>
      <c r="H7" s="451">
        <v>5888.9180672268903</v>
      </c>
      <c r="I7" s="451">
        <v>5333.5129310344801</v>
      </c>
      <c r="J7" s="455">
        <v>5433.9796860572496</v>
      </c>
      <c r="K7" s="455">
        <v>4149.3917274939204</v>
      </c>
      <c r="L7" s="455">
        <v>6354.3983822042501</v>
      </c>
      <c r="M7" s="455">
        <v>6341.3197172034597</v>
      </c>
      <c r="N7" s="455">
        <v>6938.76518218623</v>
      </c>
      <c r="O7" s="456">
        <v>7963.6363636363603</v>
      </c>
    </row>
    <row r="8" spans="1:15" ht="16" thickBot="1" x14ac:dyDescent="0.4">
      <c r="A8" s="457" t="s">
        <v>872</v>
      </c>
      <c r="B8" s="458">
        <v>38.944637681159399</v>
      </c>
      <c r="C8" s="458">
        <v>43.503908794788302</v>
      </c>
      <c r="D8" s="458">
        <v>43.136296732410997</v>
      </c>
      <c r="E8" s="458">
        <v>46.504748505100203</v>
      </c>
      <c r="F8" s="458">
        <v>46.395648967551601</v>
      </c>
      <c r="G8" s="458">
        <v>46.081783081783101</v>
      </c>
      <c r="H8" s="458">
        <v>48.059793814433</v>
      </c>
      <c r="I8" s="458">
        <v>56.725082146768898</v>
      </c>
      <c r="J8" s="458">
        <v>56.799440298507498</v>
      </c>
      <c r="K8" s="458">
        <v>34.645874263261298</v>
      </c>
      <c r="L8" s="458">
        <v>46.685714285714297</v>
      </c>
      <c r="M8" s="458">
        <v>44.402380952381002</v>
      </c>
      <c r="N8" s="458">
        <v>48.213265306122501</v>
      </c>
      <c r="O8" s="459">
        <v>44.25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4333B-AB2E-4907-B9B0-3A663A806937}">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60" t="s">
        <v>873</v>
      </c>
      <c r="B1" s="461"/>
      <c r="C1" s="461"/>
      <c r="D1" s="461"/>
      <c r="E1" s="461"/>
      <c r="F1" s="461"/>
      <c r="G1" s="461"/>
      <c r="H1" s="461"/>
      <c r="I1" s="461"/>
      <c r="J1" s="461"/>
      <c r="K1" s="461"/>
      <c r="L1" s="461"/>
    </row>
    <row r="2" spans="1:12" ht="12.65" customHeight="1" x14ac:dyDescent="0.35"/>
    <row r="3" spans="1:12" ht="16" thickBot="1" x14ac:dyDescent="0.4">
      <c r="A3" s="399" t="s">
        <v>874</v>
      </c>
      <c r="B3" s="115"/>
      <c r="C3" s="115"/>
    </row>
    <row r="4" spans="1:12" ht="15" x14ac:dyDescent="0.35">
      <c r="A4" s="446" t="s">
        <v>835</v>
      </c>
      <c r="B4" s="449" t="s">
        <v>875</v>
      </c>
    </row>
    <row r="5" spans="1:12" ht="15.5" x14ac:dyDescent="0.35">
      <c r="A5" s="450" t="s">
        <v>876</v>
      </c>
      <c r="B5" s="462">
        <v>15</v>
      </c>
    </row>
    <row r="6" spans="1:12" ht="15.5" x14ac:dyDescent="0.35">
      <c r="A6" s="450" t="s">
        <v>877</v>
      </c>
      <c r="B6" s="462">
        <v>9</v>
      </c>
    </row>
    <row r="7" spans="1:12" ht="15.5" x14ac:dyDescent="0.35">
      <c r="A7" s="450" t="s">
        <v>878</v>
      </c>
      <c r="B7" s="462">
        <v>10</v>
      </c>
    </row>
    <row r="8" spans="1:12" ht="15.5" x14ac:dyDescent="0.35">
      <c r="A8" s="450" t="s">
        <v>837</v>
      </c>
      <c r="B8" s="462">
        <v>25</v>
      </c>
    </row>
    <row r="9" spans="1:12" ht="15.5" x14ac:dyDescent="0.35">
      <c r="A9" s="450" t="s">
        <v>879</v>
      </c>
      <c r="B9" s="462">
        <v>17</v>
      </c>
    </row>
    <row r="10" spans="1:12" ht="16" thickBot="1" x14ac:dyDescent="0.4">
      <c r="A10" s="457" t="s">
        <v>785</v>
      </c>
      <c r="B10" s="463">
        <v>34</v>
      </c>
    </row>
    <row r="12" spans="1:12" ht="16" thickBot="1" x14ac:dyDescent="0.4">
      <c r="A12" s="399" t="s">
        <v>880</v>
      </c>
      <c r="B12" s="115"/>
    </row>
    <row r="13" spans="1:12" ht="15" x14ac:dyDescent="0.35">
      <c r="A13" s="446" t="s">
        <v>835</v>
      </c>
      <c r="B13" s="449" t="s">
        <v>881</v>
      </c>
    </row>
    <row r="14" spans="1:12" ht="15.5" x14ac:dyDescent="0.35">
      <c r="A14" s="450" t="s">
        <v>876</v>
      </c>
      <c r="B14" s="462">
        <v>22</v>
      </c>
    </row>
    <row r="15" spans="1:12" ht="15.5" x14ac:dyDescent="0.35">
      <c r="A15" s="450" t="s">
        <v>877</v>
      </c>
      <c r="B15" s="462">
        <v>21</v>
      </c>
    </row>
    <row r="16" spans="1:12" ht="15.5" x14ac:dyDescent="0.35">
      <c r="A16" s="450" t="s">
        <v>878</v>
      </c>
      <c r="B16" s="462">
        <v>19</v>
      </c>
    </row>
    <row r="17" spans="1:2" ht="15.5" x14ac:dyDescent="0.35">
      <c r="A17" s="450" t="s">
        <v>837</v>
      </c>
      <c r="B17" s="462">
        <v>19</v>
      </c>
    </row>
    <row r="18" spans="1:2" ht="15.5" x14ac:dyDescent="0.35">
      <c r="A18" s="450" t="s">
        <v>879</v>
      </c>
      <c r="B18" s="462">
        <v>19</v>
      </c>
    </row>
    <row r="19" spans="1:2" ht="16" thickBot="1" x14ac:dyDescent="0.4">
      <c r="A19" s="457" t="s">
        <v>785</v>
      </c>
      <c r="B19" s="463">
        <v>29</v>
      </c>
    </row>
    <row r="20" spans="1:2" ht="15.5" x14ac:dyDescent="0.35">
      <c r="B20" s="464"/>
    </row>
    <row r="21" spans="1:2" ht="16" thickBot="1" x14ac:dyDescent="0.4">
      <c r="A21" s="399" t="s">
        <v>882</v>
      </c>
      <c r="B21" s="115"/>
    </row>
    <row r="22" spans="1:2" ht="15" x14ac:dyDescent="0.35">
      <c r="A22" s="446" t="s">
        <v>835</v>
      </c>
      <c r="B22" s="449" t="s">
        <v>816</v>
      </c>
    </row>
    <row r="23" spans="1:2" ht="15.5" x14ac:dyDescent="0.35">
      <c r="A23" s="450" t="s">
        <v>876</v>
      </c>
      <c r="B23" s="452">
        <v>12</v>
      </c>
    </row>
    <row r="24" spans="1:2" ht="15.5" x14ac:dyDescent="0.35">
      <c r="A24" s="450" t="s">
        <v>877</v>
      </c>
      <c r="B24" s="452">
        <v>3</v>
      </c>
    </row>
    <row r="25" spans="1:2" ht="15.5" x14ac:dyDescent="0.35">
      <c r="A25" s="450" t="s">
        <v>878</v>
      </c>
      <c r="B25" s="452">
        <v>9</v>
      </c>
    </row>
    <row r="26" spans="1:2" ht="15.5" x14ac:dyDescent="0.35">
      <c r="A26" s="450" t="s">
        <v>837</v>
      </c>
      <c r="B26" s="452">
        <v>11</v>
      </c>
    </row>
    <row r="27" spans="1:2" ht="15.5" x14ac:dyDescent="0.35">
      <c r="A27" s="450" t="s">
        <v>879</v>
      </c>
      <c r="B27" s="452">
        <v>8</v>
      </c>
    </row>
    <row r="28" spans="1:2" ht="16" thickBot="1" x14ac:dyDescent="0.4">
      <c r="A28" s="457" t="s">
        <v>785</v>
      </c>
      <c r="B28" s="465">
        <v>10</v>
      </c>
    </row>
    <row r="29" spans="1:2" ht="15.5" x14ac:dyDescent="0.35">
      <c r="B29" s="464"/>
    </row>
    <row r="30" spans="1:2" ht="16" thickBot="1" x14ac:dyDescent="0.4">
      <c r="A30" s="399" t="s">
        <v>883</v>
      </c>
      <c r="B30" s="115"/>
    </row>
    <row r="31" spans="1:2" ht="15" x14ac:dyDescent="0.35">
      <c r="A31" s="446" t="s">
        <v>835</v>
      </c>
      <c r="B31" s="449" t="s">
        <v>875</v>
      </c>
    </row>
    <row r="32" spans="1:2" ht="15.5" x14ac:dyDescent="0.35">
      <c r="A32" s="450" t="s">
        <v>876</v>
      </c>
      <c r="B32" s="462">
        <v>30</v>
      </c>
    </row>
    <row r="33" spans="1:2" ht="15.5" x14ac:dyDescent="0.35">
      <c r="A33" s="450" t="s">
        <v>877</v>
      </c>
      <c r="B33" s="462">
        <v>12</v>
      </c>
    </row>
    <row r="34" spans="1:2" ht="15.5" x14ac:dyDescent="0.35">
      <c r="A34" s="450" t="s">
        <v>878</v>
      </c>
      <c r="B34" s="462">
        <v>11</v>
      </c>
    </row>
    <row r="35" spans="1:2" ht="15.5" x14ac:dyDescent="0.35">
      <c r="A35" s="450" t="s">
        <v>837</v>
      </c>
      <c r="B35" s="462">
        <v>6</v>
      </c>
    </row>
    <row r="36" spans="1:2" ht="15.5" x14ac:dyDescent="0.35">
      <c r="A36" s="450" t="s">
        <v>836</v>
      </c>
      <c r="B36" s="452">
        <v>1</v>
      </c>
    </row>
    <row r="37" spans="1:2" ht="16" thickBot="1" x14ac:dyDescent="0.4">
      <c r="A37" s="457" t="s">
        <v>785</v>
      </c>
      <c r="B37" s="465">
        <v>4</v>
      </c>
    </row>
    <row r="39" spans="1:2" ht="16" thickBot="1" x14ac:dyDescent="0.4">
      <c r="A39" s="399" t="s">
        <v>884</v>
      </c>
      <c r="B39" s="115"/>
    </row>
    <row r="40" spans="1:2" ht="15" x14ac:dyDescent="0.35">
      <c r="A40" s="446" t="s">
        <v>835</v>
      </c>
      <c r="B40" s="449" t="s">
        <v>881</v>
      </c>
    </row>
    <row r="41" spans="1:2" ht="15.5" x14ac:dyDescent="0.35">
      <c r="A41" s="450" t="s">
        <v>876</v>
      </c>
      <c r="B41" s="462">
        <v>19</v>
      </c>
    </row>
    <row r="42" spans="1:2" ht="15.5" x14ac:dyDescent="0.35">
      <c r="A42" s="450" t="s">
        <v>877</v>
      </c>
      <c r="B42" s="462">
        <v>8</v>
      </c>
    </row>
    <row r="43" spans="1:2" ht="15.5" x14ac:dyDescent="0.35">
      <c r="A43" s="450" t="s">
        <v>878</v>
      </c>
      <c r="B43" s="462">
        <v>9</v>
      </c>
    </row>
    <row r="44" spans="1:2" ht="15.5" x14ac:dyDescent="0.35">
      <c r="A44" s="450" t="s">
        <v>837</v>
      </c>
      <c r="B44" s="462">
        <v>4</v>
      </c>
    </row>
    <row r="45" spans="1:2" ht="15.5" x14ac:dyDescent="0.35">
      <c r="A45" s="450" t="s">
        <v>836</v>
      </c>
      <c r="B45" s="466">
        <v>1</v>
      </c>
    </row>
    <row r="46" spans="1:2" ht="16" thickBot="1" x14ac:dyDescent="0.4">
      <c r="A46" s="457" t="s">
        <v>785</v>
      </c>
      <c r="B46" s="467">
        <v>3</v>
      </c>
    </row>
    <row r="47" spans="1:2" ht="15.5" x14ac:dyDescent="0.35">
      <c r="B47" s="464"/>
    </row>
    <row r="48" spans="1:2" ht="16" thickBot="1" x14ac:dyDescent="0.4">
      <c r="A48" s="399" t="s">
        <v>885</v>
      </c>
      <c r="B48" s="115"/>
    </row>
    <row r="49" spans="1:2" ht="15" x14ac:dyDescent="0.35">
      <c r="A49" s="446" t="s">
        <v>835</v>
      </c>
      <c r="B49" s="449" t="s">
        <v>816</v>
      </c>
    </row>
    <row r="50" spans="1:2" ht="15.5" x14ac:dyDescent="0.35">
      <c r="A50" s="450" t="s">
        <v>876</v>
      </c>
      <c r="B50" s="452">
        <v>2</v>
      </c>
    </row>
    <row r="51" spans="1:2" ht="15.5" x14ac:dyDescent="0.35">
      <c r="A51" s="450" t="s">
        <v>877</v>
      </c>
      <c r="B51" s="452">
        <v>1</v>
      </c>
    </row>
    <row r="52" spans="1:2" ht="15.5" x14ac:dyDescent="0.35">
      <c r="A52" s="450" t="s">
        <v>878</v>
      </c>
      <c r="B52" s="452">
        <v>0</v>
      </c>
    </row>
    <row r="53" spans="1:2" ht="15.5" x14ac:dyDescent="0.35">
      <c r="A53" s="450" t="s">
        <v>837</v>
      </c>
      <c r="B53" s="452">
        <v>0</v>
      </c>
    </row>
    <row r="54" spans="1:2" ht="15.5" x14ac:dyDescent="0.35">
      <c r="A54" s="450" t="s">
        <v>879</v>
      </c>
      <c r="B54" s="452">
        <v>0</v>
      </c>
    </row>
    <row r="55" spans="1:2" ht="16" thickBot="1" x14ac:dyDescent="0.4">
      <c r="A55" s="457" t="s">
        <v>785</v>
      </c>
      <c r="B55" s="465">
        <v>0</v>
      </c>
    </row>
    <row r="56" spans="1:2" ht="15.5" x14ac:dyDescent="0.35">
      <c r="B56" s="464"/>
    </row>
    <row r="57" spans="1:2" ht="16" thickBot="1" x14ac:dyDescent="0.4">
      <c r="A57" s="399" t="s">
        <v>886</v>
      </c>
      <c r="B57" s="115"/>
    </row>
    <row r="58" spans="1:2" ht="15" x14ac:dyDescent="0.35">
      <c r="A58" s="446" t="s">
        <v>835</v>
      </c>
      <c r="B58" s="449" t="s">
        <v>875</v>
      </c>
    </row>
    <row r="59" spans="1:2" ht="15.5" x14ac:dyDescent="0.35">
      <c r="A59" s="450" t="s">
        <v>876</v>
      </c>
      <c r="B59" s="462">
        <v>24545</v>
      </c>
    </row>
    <row r="60" spans="1:2" ht="15.5" x14ac:dyDescent="0.35">
      <c r="A60" s="450" t="s">
        <v>877</v>
      </c>
      <c r="B60" s="462">
        <v>22976</v>
      </c>
    </row>
    <row r="61" spans="1:2" ht="15.5" x14ac:dyDescent="0.35">
      <c r="A61" s="450" t="s">
        <v>878</v>
      </c>
      <c r="B61" s="462">
        <v>16174</v>
      </c>
    </row>
    <row r="62" spans="1:2" ht="15.5" x14ac:dyDescent="0.35">
      <c r="A62" s="450" t="s">
        <v>837</v>
      </c>
      <c r="B62" s="462">
        <v>6941</v>
      </c>
    </row>
    <row r="63" spans="1:2" ht="15.5" x14ac:dyDescent="0.35">
      <c r="A63" s="450" t="s">
        <v>879</v>
      </c>
      <c r="B63" s="462">
        <v>5977</v>
      </c>
    </row>
    <row r="64" spans="1:2" ht="16" thickBot="1" x14ac:dyDescent="0.4">
      <c r="A64" s="457" t="s">
        <v>785</v>
      </c>
      <c r="B64" s="463">
        <v>4375</v>
      </c>
    </row>
    <row r="66" spans="1:2" ht="16" thickBot="1" x14ac:dyDescent="0.4">
      <c r="A66" s="399" t="s">
        <v>887</v>
      </c>
      <c r="B66" s="115"/>
    </row>
    <row r="67" spans="1:2" ht="15" x14ac:dyDescent="0.35">
      <c r="A67" s="446" t="s">
        <v>835</v>
      </c>
      <c r="B67" s="449" t="s">
        <v>881</v>
      </c>
    </row>
    <row r="68" spans="1:2" ht="15.5" x14ac:dyDescent="0.35">
      <c r="A68" s="450" t="s">
        <v>876</v>
      </c>
      <c r="B68" s="462">
        <v>25793</v>
      </c>
    </row>
    <row r="69" spans="1:2" ht="15.5" x14ac:dyDescent="0.35">
      <c r="A69" s="450" t="s">
        <v>877</v>
      </c>
      <c r="B69" s="462">
        <v>24371</v>
      </c>
    </row>
    <row r="70" spans="1:2" ht="15.5" x14ac:dyDescent="0.35">
      <c r="A70" s="450" t="s">
        <v>878</v>
      </c>
      <c r="B70" s="462">
        <v>17657</v>
      </c>
    </row>
    <row r="71" spans="1:2" ht="15.5" x14ac:dyDescent="0.35">
      <c r="A71" s="450" t="s">
        <v>837</v>
      </c>
      <c r="B71" s="462">
        <v>7422</v>
      </c>
    </row>
    <row r="72" spans="1:2" ht="15.5" x14ac:dyDescent="0.35">
      <c r="A72" s="450" t="s">
        <v>879</v>
      </c>
      <c r="B72" s="462">
        <v>6468</v>
      </c>
    </row>
    <row r="73" spans="1:2" ht="16" thickBot="1" x14ac:dyDescent="0.4">
      <c r="A73" s="457" t="s">
        <v>785</v>
      </c>
      <c r="B73" s="463">
        <v>4538</v>
      </c>
    </row>
    <row r="74" spans="1:2" ht="15.5" x14ac:dyDescent="0.35">
      <c r="B74" s="464"/>
    </row>
    <row r="75" spans="1:2" ht="16" thickBot="1" x14ac:dyDescent="0.4">
      <c r="A75" s="399" t="s">
        <v>888</v>
      </c>
      <c r="B75" s="115"/>
    </row>
    <row r="76" spans="1:2" ht="15" x14ac:dyDescent="0.35">
      <c r="A76" s="446" t="s">
        <v>835</v>
      </c>
      <c r="B76" s="449" t="s">
        <v>816</v>
      </c>
    </row>
    <row r="77" spans="1:2" ht="15.5" x14ac:dyDescent="0.35">
      <c r="A77" s="450" t="s">
        <v>876</v>
      </c>
      <c r="B77" s="452">
        <v>13632</v>
      </c>
    </row>
    <row r="78" spans="1:2" ht="15.5" x14ac:dyDescent="0.35">
      <c r="A78" s="450" t="s">
        <v>877</v>
      </c>
      <c r="B78" s="452">
        <v>13203</v>
      </c>
    </row>
    <row r="79" spans="1:2" ht="15.5" x14ac:dyDescent="0.35">
      <c r="A79" s="450" t="s">
        <v>878</v>
      </c>
      <c r="B79" s="452">
        <v>10998</v>
      </c>
    </row>
    <row r="80" spans="1:2" ht="15.5" x14ac:dyDescent="0.35">
      <c r="A80" s="450" t="s">
        <v>837</v>
      </c>
      <c r="B80" s="452">
        <v>64</v>
      </c>
    </row>
    <row r="81" spans="1:7" ht="15.5" x14ac:dyDescent="0.35">
      <c r="A81" s="450" t="s">
        <v>879</v>
      </c>
      <c r="B81" s="452">
        <v>4065</v>
      </c>
    </row>
    <row r="82" spans="1:7" ht="16" thickBot="1" x14ac:dyDescent="0.4">
      <c r="A82" s="457" t="s">
        <v>785</v>
      </c>
      <c r="B82" s="465">
        <v>2632</v>
      </c>
    </row>
    <row r="83" spans="1:7" ht="15.5" x14ac:dyDescent="0.35">
      <c r="B83" s="464"/>
    </row>
    <row r="84" spans="1:7" ht="16" thickBot="1" x14ac:dyDescent="0.4">
      <c r="A84" s="399" t="s">
        <v>889</v>
      </c>
      <c r="B84" s="115"/>
    </row>
    <row r="85" spans="1:7" ht="15" x14ac:dyDescent="0.35">
      <c r="A85" s="446" t="s">
        <v>890</v>
      </c>
      <c r="B85" s="448" t="s">
        <v>876</v>
      </c>
      <c r="C85" s="448" t="s">
        <v>877</v>
      </c>
      <c r="D85" s="448" t="s">
        <v>878</v>
      </c>
      <c r="E85" s="448" t="s">
        <v>837</v>
      </c>
      <c r="F85" s="448" t="s">
        <v>836</v>
      </c>
      <c r="G85" s="449" t="s">
        <v>785</v>
      </c>
    </row>
    <row r="86" spans="1:7" ht="15.5" x14ac:dyDescent="0.35">
      <c r="A86" s="450" t="s">
        <v>891</v>
      </c>
      <c r="B86" s="468"/>
      <c r="C86" s="468"/>
      <c r="D86" s="468"/>
      <c r="E86" s="468"/>
      <c r="F86" s="451">
        <v>23</v>
      </c>
      <c r="G86" s="452">
        <v>81</v>
      </c>
    </row>
    <row r="87" spans="1:7" ht="15.5" x14ac:dyDescent="0.35">
      <c r="A87" s="450" t="s">
        <v>892</v>
      </c>
      <c r="B87" s="468">
        <v>0</v>
      </c>
      <c r="C87" s="468">
        <v>0</v>
      </c>
      <c r="D87" s="468">
        <v>0</v>
      </c>
      <c r="E87" s="451">
        <v>10</v>
      </c>
      <c r="F87" s="451">
        <v>37</v>
      </c>
      <c r="G87" s="452">
        <v>46</v>
      </c>
    </row>
    <row r="88" spans="1:7" ht="15.5" x14ac:dyDescent="0.35">
      <c r="A88" s="450" t="s">
        <v>893</v>
      </c>
      <c r="B88" s="468"/>
      <c r="C88" s="468"/>
      <c r="D88" s="468"/>
      <c r="E88" s="468"/>
      <c r="F88" s="451">
        <v>54</v>
      </c>
      <c r="G88" s="452">
        <v>84</v>
      </c>
    </row>
    <row r="89" spans="1:7" ht="15.5" x14ac:dyDescent="0.35">
      <c r="A89" s="450" t="s">
        <v>894</v>
      </c>
      <c r="B89" s="451">
        <v>10119</v>
      </c>
      <c r="C89" s="451">
        <v>9164</v>
      </c>
      <c r="D89" s="451">
        <v>6123</v>
      </c>
      <c r="E89" s="451">
        <v>5270</v>
      </c>
      <c r="F89" s="451">
        <v>6607</v>
      </c>
      <c r="G89" s="452">
        <v>2579</v>
      </c>
    </row>
    <row r="90" spans="1:7" ht="15.5" x14ac:dyDescent="0.35">
      <c r="A90" s="450" t="s">
        <v>895</v>
      </c>
      <c r="B90" s="468"/>
      <c r="C90" s="468"/>
      <c r="D90" s="468"/>
      <c r="E90" s="468"/>
      <c r="F90" s="468"/>
      <c r="G90" s="452">
        <v>10</v>
      </c>
    </row>
    <row r="91" spans="1:7" ht="15.5" x14ac:dyDescent="0.35">
      <c r="A91" s="450" t="s">
        <v>896</v>
      </c>
      <c r="B91" s="468">
        <v>0</v>
      </c>
      <c r="C91" s="468">
        <v>0</v>
      </c>
      <c r="D91" s="468">
        <v>0</v>
      </c>
      <c r="E91" s="451">
        <v>1303</v>
      </c>
      <c r="F91" s="451">
        <v>4296</v>
      </c>
      <c r="G91" s="452">
        <v>667</v>
      </c>
    </row>
    <row r="92" spans="1:7" ht="15.5" x14ac:dyDescent="0.35">
      <c r="A92" s="450" t="s">
        <v>897</v>
      </c>
      <c r="B92" s="451">
        <v>13597</v>
      </c>
      <c r="C92" s="451">
        <v>13716</v>
      </c>
      <c r="D92" s="451">
        <v>9950</v>
      </c>
      <c r="E92" s="451">
        <v>10790</v>
      </c>
      <c r="F92" s="451">
        <v>16487</v>
      </c>
      <c r="G92" s="452">
        <v>5697</v>
      </c>
    </row>
    <row r="93" spans="1:7" ht="15.5" x14ac:dyDescent="0.35">
      <c r="A93" s="450" t="s">
        <v>898</v>
      </c>
      <c r="B93" s="451">
        <v>53</v>
      </c>
      <c r="C93" s="451">
        <v>34</v>
      </c>
      <c r="D93" s="451">
        <v>36</v>
      </c>
      <c r="E93" s="451">
        <v>11</v>
      </c>
      <c r="F93" s="451">
        <v>30</v>
      </c>
      <c r="G93" s="452">
        <v>33</v>
      </c>
    </row>
    <row r="94" spans="1:7" ht="15.5" x14ac:dyDescent="0.35">
      <c r="A94" s="450" t="s">
        <v>899</v>
      </c>
      <c r="B94" s="451">
        <v>637</v>
      </c>
      <c r="C94" s="451">
        <v>823</v>
      </c>
      <c r="D94" s="451">
        <v>543</v>
      </c>
      <c r="E94" s="451">
        <v>2222</v>
      </c>
      <c r="F94" s="451">
        <v>10858</v>
      </c>
      <c r="G94" s="452">
        <v>13805</v>
      </c>
    </row>
    <row r="95" spans="1:7" ht="15.5" x14ac:dyDescent="0.35">
      <c r="A95" s="450" t="s">
        <v>900</v>
      </c>
      <c r="B95" s="451">
        <v>236</v>
      </c>
      <c r="C95" s="451">
        <v>132</v>
      </c>
      <c r="D95" s="451">
        <v>105</v>
      </c>
      <c r="E95" s="451">
        <v>52</v>
      </c>
      <c r="F95" s="451">
        <v>88</v>
      </c>
      <c r="G95" s="452">
        <v>138</v>
      </c>
    </row>
    <row r="96" spans="1:7" ht="15.5" x14ac:dyDescent="0.35">
      <c r="A96" s="450" t="s">
        <v>901</v>
      </c>
      <c r="B96" s="451">
        <v>81</v>
      </c>
      <c r="C96" s="451">
        <v>40</v>
      </c>
      <c r="D96" s="451">
        <v>29</v>
      </c>
      <c r="E96" s="451">
        <v>12</v>
      </c>
      <c r="F96" s="451">
        <v>5</v>
      </c>
      <c r="G96" s="452">
        <v>6</v>
      </c>
    </row>
    <row r="97" spans="1:7" ht="15.5" x14ac:dyDescent="0.35">
      <c r="A97" s="450" t="s">
        <v>902</v>
      </c>
      <c r="B97" s="451">
        <v>134</v>
      </c>
      <c r="C97" s="451">
        <v>82</v>
      </c>
      <c r="D97" s="451">
        <v>72</v>
      </c>
      <c r="E97" s="451">
        <v>29</v>
      </c>
      <c r="F97" s="451">
        <v>26</v>
      </c>
      <c r="G97" s="452">
        <v>23</v>
      </c>
    </row>
    <row r="98" spans="1:7" ht="15.5" x14ac:dyDescent="0.35">
      <c r="A98" s="450" t="s">
        <v>903</v>
      </c>
      <c r="B98" s="451">
        <v>27</v>
      </c>
      <c r="C98" s="451">
        <v>19</v>
      </c>
      <c r="D98" s="451">
        <v>17</v>
      </c>
      <c r="E98" s="451">
        <v>7</v>
      </c>
      <c r="F98" s="451">
        <v>12</v>
      </c>
      <c r="G98" s="452">
        <v>17</v>
      </c>
    </row>
    <row r="99" spans="1:7" ht="15.5" x14ac:dyDescent="0.35">
      <c r="A99" s="450" t="s">
        <v>904</v>
      </c>
      <c r="B99" s="468"/>
      <c r="C99" s="468"/>
      <c r="D99" s="468"/>
      <c r="E99" s="468"/>
      <c r="F99" s="451">
        <v>86</v>
      </c>
      <c r="G99" s="452">
        <v>60</v>
      </c>
    </row>
    <row r="100" spans="1:7" ht="15.5" x14ac:dyDescent="0.35">
      <c r="A100" s="450" t="s">
        <v>905</v>
      </c>
      <c r="B100" s="468">
        <v>0</v>
      </c>
      <c r="C100" s="468">
        <v>0</v>
      </c>
      <c r="D100" s="468">
        <v>0</v>
      </c>
      <c r="E100" s="451">
        <v>2452</v>
      </c>
      <c r="F100" s="451">
        <v>17061</v>
      </c>
      <c r="G100" s="452">
        <v>10715</v>
      </c>
    </row>
    <row r="101" spans="1:7" ht="16" thickBot="1" x14ac:dyDescent="0.4">
      <c r="A101" s="457" t="s">
        <v>906</v>
      </c>
      <c r="B101" s="469">
        <v>51</v>
      </c>
      <c r="C101" s="469">
        <v>32</v>
      </c>
      <c r="D101" s="469">
        <v>14</v>
      </c>
      <c r="E101" s="469">
        <v>5</v>
      </c>
      <c r="F101" s="469">
        <v>24</v>
      </c>
      <c r="G101" s="465">
        <v>4</v>
      </c>
    </row>
    <row r="103" spans="1:7" ht="16" thickBot="1" x14ac:dyDescent="0.4">
      <c r="A103" s="399" t="s">
        <v>907</v>
      </c>
      <c r="B103" s="115"/>
    </row>
    <row r="104" spans="1:7" ht="15" x14ac:dyDescent="0.35">
      <c r="A104" s="446" t="s">
        <v>890</v>
      </c>
      <c r="B104" s="448" t="s">
        <v>876</v>
      </c>
      <c r="C104" s="448" t="s">
        <v>877</v>
      </c>
      <c r="D104" s="448" t="s">
        <v>878</v>
      </c>
      <c r="E104" s="448" t="s">
        <v>837</v>
      </c>
      <c r="F104" s="448" t="s">
        <v>836</v>
      </c>
      <c r="G104" s="449" t="s">
        <v>785</v>
      </c>
    </row>
    <row r="105" spans="1:7" ht="15.5" x14ac:dyDescent="0.35">
      <c r="A105" s="450" t="s">
        <v>891</v>
      </c>
      <c r="B105" s="468"/>
      <c r="C105" s="468"/>
      <c r="D105" s="468"/>
      <c r="E105" s="468"/>
      <c r="F105" s="451">
        <v>173</v>
      </c>
      <c r="G105" s="452">
        <v>432</v>
      </c>
    </row>
    <row r="106" spans="1:7" ht="15.5" x14ac:dyDescent="0.35">
      <c r="A106" s="450" t="s">
        <v>892</v>
      </c>
      <c r="B106" s="468">
        <v>0</v>
      </c>
      <c r="C106" s="468">
        <v>0</v>
      </c>
      <c r="D106" s="468">
        <v>0</v>
      </c>
      <c r="E106" s="451">
        <v>10</v>
      </c>
      <c r="F106" s="451">
        <v>36</v>
      </c>
      <c r="G106" s="452">
        <v>26</v>
      </c>
    </row>
    <row r="107" spans="1:7" ht="15.5" x14ac:dyDescent="0.35">
      <c r="A107" s="450" t="s">
        <v>893</v>
      </c>
      <c r="B107" s="468"/>
      <c r="C107" s="468"/>
      <c r="D107" s="468"/>
      <c r="E107" s="468"/>
      <c r="F107" s="451">
        <v>108</v>
      </c>
      <c r="G107" s="452">
        <v>290</v>
      </c>
    </row>
    <row r="108" spans="1:7" ht="15.5" x14ac:dyDescent="0.35">
      <c r="A108" s="450" t="s">
        <v>894</v>
      </c>
      <c r="B108" s="451">
        <v>33169</v>
      </c>
      <c r="C108" s="451">
        <v>43408</v>
      </c>
      <c r="D108" s="451">
        <v>11108</v>
      </c>
      <c r="E108" s="451">
        <v>5137</v>
      </c>
      <c r="F108" s="451">
        <v>5367</v>
      </c>
      <c r="G108" s="452">
        <v>2726</v>
      </c>
    </row>
    <row r="109" spans="1:7" ht="15.5" x14ac:dyDescent="0.35">
      <c r="A109" s="450" t="s">
        <v>895</v>
      </c>
      <c r="B109" s="468"/>
      <c r="C109" s="468"/>
      <c r="D109" s="468"/>
      <c r="E109" s="468"/>
      <c r="F109" s="468"/>
      <c r="G109" s="452">
        <v>43</v>
      </c>
    </row>
    <row r="110" spans="1:7" ht="15.5" x14ac:dyDescent="0.35">
      <c r="A110" s="450" t="s">
        <v>896</v>
      </c>
      <c r="B110" s="468">
        <v>0</v>
      </c>
      <c r="C110" s="468">
        <v>0</v>
      </c>
      <c r="D110" s="468">
        <v>0</v>
      </c>
      <c r="E110" s="451">
        <v>12331</v>
      </c>
      <c r="F110" s="451">
        <v>3926</v>
      </c>
      <c r="G110" s="452">
        <v>810</v>
      </c>
    </row>
    <row r="111" spans="1:7" ht="15.5" x14ac:dyDescent="0.35">
      <c r="A111" s="450" t="s">
        <v>897</v>
      </c>
      <c r="B111" s="451">
        <v>62461</v>
      </c>
      <c r="C111" s="451">
        <v>104166</v>
      </c>
      <c r="D111" s="451">
        <v>16860</v>
      </c>
      <c r="E111" s="451">
        <v>13106</v>
      </c>
      <c r="F111" s="451">
        <v>11239</v>
      </c>
      <c r="G111" s="452">
        <v>5543</v>
      </c>
    </row>
    <row r="112" spans="1:7" ht="15.5" x14ac:dyDescent="0.35">
      <c r="A112" s="450" t="s">
        <v>898</v>
      </c>
      <c r="B112" s="451">
        <v>777</v>
      </c>
      <c r="C112" s="451">
        <v>371</v>
      </c>
      <c r="D112" s="451">
        <v>152</v>
      </c>
      <c r="E112" s="451">
        <v>384</v>
      </c>
      <c r="F112" s="451">
        <v>962</v>
      </c>
      <c r="G112" s="452">
        <v>354</v>
      </c>
    </row>
    <row r="113" spans="1:7" ht="15.5" x14ac:dyDescent="0.35">
      <c r="A113" s="450" t="s">
        <v>899</v>
      </c>
      <c r="B113" s="451">
        <v>3428</v>
      </c>
      <c r="C113" s="451">
        <v>7893</v>
      </c>
      <c r="D113" s="451">
        <v>1467</v>
      </c>
      <c r="E113" s="451">
        <v>26920</v>
      </c>
      <c r="F113" s="451">
        <v>48045</v>
      </c>
      <c r="G113" s="452">
        <v>2635</v>
      </c>
    </row>
    <row r="114" spans="1:7" ht="15.5" x14ac:dyDescent="0.35">
      <c r="A114" s="450" t="s">
        <v>900</v>
      </c>
      <c r="B114" s="451">
        <v>290</v>
      </c>
      <c r="C114" s="451">
        <v>155</v>
      </c>
      <c r="D114" s="451">
        <v>129</v>
      </c>
      <c r="E114" s="451">
        <v>106</v>
      </c>
      <c r="F114" s="451">
        <v>502</v>
      </c>
      <c r="G114" s="452">
        <v>326</v>
      </c>
    </row>
    <row r="115" spans="1:7" ht="15.5" x14ac:dyDescent="0.35">
      <c r="A115" s="450" t="s">
        <v>901</v>
      </c>
      <c r="B115" s="451">
        <v>113</v>
      </c>
      <c r="C115" s="451">
        <v>61</v>
      </c>
      <c r="D115" s="451">
        <v>39</v>
      </c>
      <c r="E115" s="451">
        <v>15</v>
      </c>
      <c r="F115" s="451">
        <v>9</v>
      </c>
      <c r="G115" s="452">
        <v>7</v>
      </c>
    </row>
    <row r="116" spans="1:7" ht="15.5" x14ac:dyDescent="0.35">
      <c r="A116" s="450" t="s">
        <v>902</v>
      </c>
      <c r="B116" s="451">
        <v>121</v>
      </c>
      <c r="C116" s="451">
        <v>73</v>
      </c>
      <c r="D116" s="451">
        <v>68</v>
      </c>
      <c r="E116" s="451">
        <v>46</v>
      </c>
      <c r="F116" s="451">
        <v>58</v>
      </c>
      <c r="G116" s="452">
        <v>53</v>
      </c>
    </row>
    <row r="117" spans="1:7" ht="15.5" x14ac:dyDescent="0.35">
      <c r="A117" s="450" t="s">
        <v>903</v>
      </c>
      <c r="B117" s="451">
        <v>41</v>
      </c>
      <c r="C117" s="451">
        <v>31</v>
      </c>
      <c r="D117" s="451">
        <v>21</v>
      </c>
      <c r="E117" s="451">
        <v>19</v>
      </c>
      <c r="F117" s="451">
        <v>107</v>
      </c>
      <c r="G117" s="452">
        <v>76</v>
      </c>
    </row>
    <row r="118" spans="1:7" ht="15.5" x14ac:dyDescent="0.35">
      <c r="A118" s="450" t="s">
        <v>904</v>
      </c>
      <c r="B118" s="468"/>
      <c r="C118" s="468"/>
      <c r="D118" s="468"/>
      <c r="E118" s="468"/>
      <c r="F118" s="451">
        <v>75</v>
      </c>
      <c r="G118" s="452">
        <v>46</v>
      </c>
    </row>
    <row r="119" spans="1:7" ht="15.5" x14ac:dyDescent="0.35">
      <c r="A119" s="450" t="s">
        <v>905</v>
      </c>
      <c r="B119" s="468">
        <v>0</v>
      </c>
      <c r="C119" s="468">
        <v>0</v>
      </c>
      <c r="D119" s="468">
        <v>0</v>
      </c>
      <c r="E119" s="451">
        <v>3823</v>
      </c>
      <c r="F119" s="451">
        <v>36644</v>
      </c>
      <c r="G119" s="452">
        <v>1893</v>
      </c>
    </row>
    <row r="120" spans="1:7" ht="16" thickBot="1" x14ac:dyDescent="0.4">
      <c r="A120" s="457" t="s">
        <v>906</v>
      </c>
      <c r="B120" s="469">
        <v>99</v>
      </c>
      <c r="C120" s="469">
        <v>83</v>
      </c>
      <c r="D120" s="469">
        <v>37</v>
      </c>
      <c r="E120" s="469">
        <v>43</v>
      </c>
      <c r="F120" s="469">
        <v>75</v>
      </c>
      <c r="G120" s="465">
        <v>20</v>
      </c>
    </row>
    <row r="121" spans="1:7" ht="15.5" x14ac:dyDescent="0.35">
      <c r="A121" s="470"/>
      <c r="B121" s="471"/>
      <c r="C121" s="471"/>
      <c r="D121" s="471"/>
      <c r="E121" s="471"/>
      <c r="F121" s="471"/>
    </row>
    <row r="122" spans="1:7" ht="16" thickBot="1" x14ac:dyDescent="0.4">
      <c r="A122" s="399" t="s">
        <v>908</v>
      </c>
      <c r="B122" s="115"/>
    </row>
    <row r="123" spans="1:7" ht="15" x14ac:dyDescent="0.35">
      <c r="A123" s="446" t="s">
        <v>890</v>
      </c>
      <c r="B123" s="448" t="s">
        <v>876</v>
      </c>
      <c r="C123" s="448" t="s">
        <v>877</v>
      </c>
      <c r="D123" s="448" t="s">
        <v>878</v>
      </c>
      <c r="E123" s="448" t="s">
        <v>837</v>
      </c>
      <c r="F123" s="448" t="s">
        <v>836</v>
      </c>
      <c r="G123" s="449" t="s">
        <v>785</v>
      </c>
    </row>
    <row r="124" spans="1:7" ht="15.5" x14ac:dyDescent="0.35">
      <c r="A124" s="450" t="s">
        <v>891</v>
      </c>
      <c r="B124" s="468"/>
      <c r="C124" s="468"/>
      <c r="D124" s="468"/>
      <c r="E124" s="468"/>
      <c r="F124" s="451">
        <v>8</v>
      </c>
      <c r="G124" s="452">
        <v>17</v>
      </c>
    </row>
    <row r="125" spans="1:7" ht="15.5" x14ac:dyDescent="0.35">
      <c r="A125" s="450" t="s">
        <v>892</v>
      </c>
      <c r="B125" s="468">
        <v>0</v>
      </c>
      <c r="C125" s="468">
        <v>0</v>
      </c>
      <c r="D125" s="468">
        <v>0</v>
      </c>
      <c r="E125" s="451">
        <v>0</v>
      </c>
      <c r="F125" s="451">
        <v>1</v>
      </c>
      <c r="G125" s="452">
        <v>1</v>
      </c>
    </row>
    <row r="126" spans="1:7" ht="15.5" x14ac:dyDescent="0.35">
      <c r="A126" s="450" t="s">
        <v>893</v>
      </c>
      <c r="B126" s="468"/>
      <c r="C126" s="468"/>
      <c r="D126" s="468"/>
      <c r="E126" s="468"/>
      <c r="F126" s="451">
        <v>5</v>
      </c>
      <c r="G126" s="452">
        <v>16</v>
      </c>
    </row>
    <row r="127" spans="1:7" ht="15.5" x14ac:dyDescent="0.35">
      <c r="A127" s="450" t="s">
        <v>894</v>
      </c>
      <c r="B127" s="451">
        <v>15445</v>
      </c>
      <c r="C127" s="451">
        <v>18981</v>
      </c>
      <c r="D127" s="451">
        <v>12590</v>
      </c>
      <c r="E127" s="451">
        <v>2872</v>
      </c>
      <c r="F127" s="451">
        <v>7376</v>
      </c>
      <c r="G127" s="452">
        <v>3187</v>
      </c>
    </row>
    <row r="128" spans="1:7" ht="15.5" x14ac:dyDescent="0.35">
      <c r="A128" s="450" t="s">
        <v>895</v>
      </c>
      <c r="B128" s="468"/>
      <c r="C128" s="468"/>
      <c r="D128" s="468"/>
      <c r="E128" s="468"/>
      <c r="F128" s="468"/>
      <c r="G128" s="452">
        <v>9</v>
      </c>
    </row>
    <row r="129" spans="1:7" ht="15.5" x14ac:dyDescent="0.35">
      <c r="A129" s="450" t="s">
        <v>896</v>
      </c>
      <c r="B129" s="468">
        <v>0</v>
      </c>
      <c r="C129" s="468">
        <v>0</v>
      </c>
      <c r="D129" s="468">
        <v>0</v>
      </c>
      <c r="E129" s="451">
        <v>16</v>
      </c>
      <c r="F129" s="451">
        <v>1612</v>
      </c>
      <c r="G129" s="452">
        <v>438</v>
      </c>
    </row>
    <row r="130" spans="1:7" ht="15.5" x14ac:dyDescent="0.35">
      <c r="A130" s="450" t="s">
        <v>897</v>
      </c>
      <c r="B130" s="451">
        <v>28894</v>
      </c>
      <c r="C130" s="451">
        <v>41800</v>
      </c>
      <c r="D130" s="451">
        <v>21139</v>
      </c>
      <c r="E130" s="451">
        <v>4904</v>
      </c>
      <c r="F130" s="451">
        <v>6541</v>
      </c>
      <c r="G130" s="452">
        <v>3953</v>
      </c>
    </row>
    <row r="131" spans="1:7" ht="15.5" x14ac:dyDescent="0.35">
      <c r="A131" s="450" t="s">
        <v>898</v>
      </c>
      <c r="B131" s="451">
        <v>45</v>
      </c>
      <c r="C131" s="451">
        <v>162</v>
      </c>
      <c r="D131" s="451">
        <v>97</v>
      </c>
      <c r="E131" s="451">
        <v>23</v>
      </c>
      <c r="F131" s="451">
        <v>32</v>
      </c>
      <c r="G131" s="452">
        <v>13</v>
      </c>
    </row>
    <row r="132" spans="1:7" ht="15.5" x14ac:dyDescent="0.35">
      <c r="A132" s="450" t="s">
        <v>899</v>
      </c>
      <c r="B132" s="451">
        <v>879</v>
      </c>
      <c r="C132" s="451">
        <v>2240</v>
      </c>
      <c r="D132" s="451">
        <v>1416</v>
      </c>
      <c r="E132" s="451">
        <v>964</v>
      </c>
      <c r="F132" s="451">
        <v>2605</v>
      </c>
      <c r="G132" s="452">
        <v>1548</v>
      </c>
    </row>
    <row r="133" spans="1:7" ht="15.5" x14ac:dyDescent="0.35">
      <c r="A133" s="450" t="s">
        <v>900</v>
      </c>
      <c r="B133" s="451">
        <v>229</v>
      </c>
      <c r="C133" s="451">
        <v>151</v>
      </c>
      <c r="D133" s="451">
        <v>112</v>
      </c>
      <c r="E133" s="451">
        <v>47</v>
      </c>
      <c r="F133" s="451">
        <v>23</v>
      </c>
      <c r="G133" s="452">
        <v>20</v>
      </c>
    </row>
    <row r="134" spans="1:7" ht="15.5" x14ac:dyDescent="0.35">
      <c r="A134" s="450" t="s">
        <v>901</v>
      </c>
      <c r="B134" s="451">
        <v>61</v>
      </c>
      <c r="C134" s="451">
        <v>65</v>
      </c>
      <c r="D134" s="451">
        <v>41</v>
      </c>
      <c r="E134" s="451">
        <v>22</v>
      </c>
      <c r="F134" s="451">
        <v>0</v>
      </c>
      <c r="G134" s="452">
        <v>2</v>
      </c>
    </row>
    <row r="135" spans="1:7" ht="15.5" x14ac:dyDescent="0.35">
      <c r="A135" s="450" t="s">
        <v>902</v>
      </c>
      <c r="B135" s="451">
        <v>42</v>
      </c>
      <c r="C135" s="451">
        <v>18</v>
      </c>
      <c r="D135" s="451">
        <v>17</v>
      </c>
      <c r="E135" s="451">
        <v>4</v>
      </c>
      <c r="F135" s="451">
        <v>9</v>
      </c>
      <c r="G135" s="452">
        <v>8</v>
      </c>
    </row>
    <row r="136" spans="1:7" ht="15.5" x14ac:dyDescent="0.35">
      <c r="A136" s="450" t="s">
        <v>903</v>
      </c>
      <c r="B136" s="451">
        <v>7</v>
      </c>
      <c r="C136" s="451">
        <v>9</v>
      </c>
      <c r="D136" s="451">
        <v>2</v>
      </c>
      <c r="E136" s="451">
        <v>0</v>
      </c>
      <c r="F136" s="451">
        <v>6</v>
      </c>
      <c r="G136" s="452">
        <v>11</v>
      </c>
    </row>
    <row r="137" spans="1:7" ht="15.5" x14ac:dyDescent="0.35">
      <c r="A137" s="450" t="s">
        <v>904</v>
      </c>
      <c r="B137" s="468"/>
      <c r="C137" s="468"/>
      <c r="D137" s="468"/>
      <c r="E137" s="468"/>
      <c r="F137" s="451">
        <v>10</v>
      </c>
      <c r="G137" s="452">
        <v>20</v>
      </c>
    </row>
    <row r="138" spans="1:7" ht="15.5" x14ac:dyDescent="0.35">
      <c r="A138" s="450" t="s">
        <v>905</v>
      </c>
      <c r="B138" s="468">
        <v>0</v>
      </c>
      <c r="C138" s="468">
        <v>0</v>
      </c>
      <c r="D138" s="468">
        <v>0</v>
      </c>
      <c r="E138" s="451">
        <v>18</v>
      </c>
      <c r="F138" s="451">
        <v>197</v>
      </c>
      <c r="G138" s="452">
        <v>297</v>
      </c>
    </row>
    <row r="139" spans="1:7" ht="16" thickBot="1" x14ac:dyDescent="0.4">
      <c r="A139" s="457" t="s">
        <v>906</v>
      </c>
      <c r="B139" s="469">
        <v>24</v>
      </c>
      <c r="C139" s="469">
        <v>46</v>
      </c>
      <c r="D139" s="469">
        <v>14</v>
      </c>
      <c r="E139" s="469">
        <v>6</v>
      </c>
      <c r="F139" s="469">
        <v>17</v>
      </c>
      <c r="G139" s="465">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7BE7C-2CE3-412D-9404-802637ECD014}">
  <dimension ref="A1:AG138"/>
  <sheetViews>
    <sheetView zoomScale="70" zoomScaleNormal="70" workbookViewId="0">
      <pane xSplit="1" topLeftCell="AB1" activePane="topRight" state="frozen"/>
      <selection pane="topRight" activeCell="AE12" sqref="AE12"/>
    </sheetView>
  </sheetViews>
  <sheetFormatPr defaultColWidth="9.453125" defaultRowHeight="14.5" x14ac:dyDescent="0.35"/>
  <cols>
    <col min="1" max="1" width="67.54296875" customWidth="1"/>
    <col min="2" max="2" width="56.81640625" customWidth="1"/>
    <col min="3" max="3" width="24.54296875" customWidth="1"/>
    <col min="4" max="5" width="9.54296875" customWidth="1"/>
    <col min="6" max="6" width="11.1796875" customWidth="1"/>
    <col min="7" max="7" width="22.81640625" customWidth="1"/>
    <col min="8" max="8" width="21" customWidth="1"/>
    <col min="9" max="9" width="14.54296875" style="159" customWidth="1"/>
    <col min="10" max="13" width="14.81640625" style="159" customWidth="1"/>
    <col min="14" max="15" width="18" style="159" customWidth="1"/>
    <col min="16" max="16" width="15.453125" style="159" customWidth="1"/>
    <col min="17" max="17" width="17.1796875" style="159" customWidth="1"/>
    <col min="18" max="18" width="14" style="159" customWidth="1"/>
    <col min="19" max="20" width="14.453125" style="159" customWidth="1"/>
    <col min="21" max="21" width="15.54296875" style="13" customWidth="1"/>
    <col min="22" max="22" width="18.453125" style="13" customWidth="1"/>
    <col min="23" max="23" width="18.1796875" customWidth="1"/>
    <col min="24" max="24" width="15.54296875" bestFit="1" customWidth="1"/>
    <col min="25" max="25" width="18.54296875" style="97" bestFit="1" customWidth="1"/>
    <col min="26" max="26" width="34" bestFit="1" customWidth="1"/>
    <col min="27" max="27" width="24.54296875" bestFit="1" customWidth="1"/>
    <col min="28" max="28" width="37.54296875" style="1" bestFit="1" customWidth="1"/>
    <col min="29" max="29" width="37.54296875" style="1" customWidth="1"/>
    <col min="30" max="30" width="27.453125" style="150" bestFit="1" customWidth="1"/>
    <col min="31" max="31" width="35.1796875" style="151" bestFit="1" customWidth="1"/>
    <col min="32" max="32" width="34" style="1" bestFit="1" customWidth="1"/>
    <col min="33" max="33" width="36.81640625" style="96" bestFit="1" customWidth="1"/>
    <col min="34" max="34" width="13.453125" bestFit="1" customWidth="1"/>
  </cols>
  <sheetData>
    <row r="1" spans="1:33" ht="41.9" customHeight="1" x14ac:dyDescent="0.35">
      <c r="A1" s="208" t="s">
        <v>678</v>
      </c>
      <c r="B1" s="208"/>
      <c r="C1" s="208"/>
      <c r="D1" s="208"/>
      <c r="E1" s="3"/>
      <c r="F1" s="3"/>
      <c r="G1" s="3"/>
      <c r="H1" s="3"/>
      <c r="I1" s="132"/>
      <c r="J1" s="132"/>
      <c r="K1" s="132"/>
      <c r="L1" s="132"/>
      <c r="M1" s="132"/>
      <c r="N1" s="132"/>
      <c r="O1" s="132"/>
      <c r="P1" s="132"/>
      <c r="Q1" s="132"/>
      <c r="R1" s="132"/>
      <c r="S1" s="132"/>
      <c r="T1" s="132"/>
      <c r="U1" s="68"/>
      <c r="V1" s="68"/>
      <c r="W1" s="132"/>
      <c r="X1" s="3"/>
      <c r="Y1" s="131"/>
      <c r="Z1" s="3"/>
      <c r="AA1" s="3"/>
      <c r="AB1" s="133"/>
      <c r="AC1" s="133"/>
      <c r="AD1" s="134"/>
      <c r="AE1" s="135"/>
      <c r="AF1" s="133"/>
      <c r="AG1" s="130"/>
    </row>
    <row r="2" spans="1:33" ht="45" customHeight="1" x14ac:dyDescent="0.35">
      <c r="A2" s="209" t="s">
        <v>677</v>
      </c>
      <c r="B2" s="209"/>
      <c r="C2" s="209"/>
      <c r="D2" s="209"/>
      <c r="E2" s="3"/>
      <c r="F2" s="3"/>
      <c r="G2" s="3"/>
      <c r="H2" s="3"/>
      <c r="I2" s="132"/>
      <c r="J2" s="132"/>
      <c r="K2" s="132"/>
      <c r="L2" s="132"/>
      <c r="M2" s="132"/>
      <c r="N2" s="132"/>
      <c r="O2" s="132"/>
      <c r="P2" s="132"/>
      <c r="Q2" s="132"/>
      <c r="R2" s="132"/>
      <c r="S2" s="132"/>
      <c r="T2" s="132"/>
      <c r="U2" s="68"/>
      <c r="V2" s="68"/>
      <c r="W2" s="132"/>
      <c r="X2" s="3"/>
      <c r="Y2" s="131"/>
      <c r="Z2" s="3"/>
      <c r="AA2" s="3"/>
      <c r="AB2" s="133"/>
      <c r="AC2" s="133"/>
      <c r="AD2" s="134"/>
      <c r="AE2" s="135"/>
      <c r="AF2" s="133"/>
      <c r="AG2" s="130"/>
    </row>
    <row r="3" spans="1:33" ht="48.65" customHeight="1" x14ac:dyDescent="0.6">
      <c r="A3" s="205" t="s">
        <v>676</v>
      </c>
      <c r="B3" s="205"/>
      <c r="C3" s="205"/>
      <c r="D3" s="205"/>
      <c r="E3" s="205"/>
      <c r="F3" s="205"/>
      <c r="G3" s="205"/>
      <c r="H3" s="205"/>
      <c r="I3" s="204"/>
      <c r="J3" s="204"/>
      <c r="K3" s="204"/>
      <c r="L3" s="204"/>
      <c r="M3" s="204"/>
      <c r="N3" s="204"/>
      <c r="O3" s="204"/>
      <c r="P3" s="204"/>
      <c r="Q3" s="204"/>
      <c r="R3" s="204"/>
      <c r="S3" s="204"/>
      <c r="T3" s="204"/>
      <c r="U3" s="205"/>
      <c r="V3" s="205"/>
      <c r="W3" s="205"/>
      <c r="X3" s="205"/>
      <c r="Y3" s="129"/>
      <c r="Z3" s="58"/>
      <c r="AA3" s="58"/>
      <c r="AB3" s="205"/>
      <c r="AC3" s="205"/>
      <c r="AD3" s="205"/>
      <c r="AE3" s="205"/>
      <c r="AF3" s="205"/>
      <c r="AG3" s="136"/>
    </row>
    <row r="4" spans="1:33" ht="30.75" customHeight="1" x14ac:dyDescent="0.35">
      <c r="A4" s="206" t="s">
        <v>675</v>
      </c>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row>
    <row r="5" spans="1:33" ht="70" x14ac:dyDescent="0.35">
      <c r="A5" s="128" t="s">
        <v>113</v>
      </c>
      <c r="B5" s="127"/>
      <c r="C5" s="127"/>
      <c r="D5" s="127"/>
      <c r="E5" s="127"/>
      <c r="F5" s="127"/>
      <c r="G5" s="127"/>
      <c r="H5" s="127"/>
      <c r="I5" s="172" t="s">
        <v>114</v>
      </c>
      <c r="J5" s="207" t="s">
        <v>674</v>
      </c>
      <c r="K5" s="207"/>
      <c r="L5" s="207"/>
      <c r="M5" s="207"/>
      <c r="N5" s="207" t="s">
        <v>673</v>
      </c>
      <c r="O5" s="207"/>
      <c r="P5" s="207"/>
      <c r="Q5" s="207"/>
      <c r="R5" s="203" t="s">
        <v>672</v>
      </c>
      <c r="S5" s="203"/>
      <c r="T5" s="203"/>
      <c r="U5" s="203"/>
      <c r="V5" s="126" t="s">
        <v>671</v>
      </c>
      <c r="W5" s="203" t="s">
        <v>115</v>
      </c>
      <c r="X5" s="203"/>
      <c r="Y5" s="203"/>
      <c r="Z5" s="203"/>
      <c r="AA5" s="203"/>
      <c r="AB5" s="203"/>
      <c r="AC5" s="203"/>
      <c r="AD5" s="203"/>
      <c r="AE5" s="203"/>
      <c r="AF5" s="203"/>
      <c r="AG5" s="203"/>
    </row>
    <row r="6" spans="1:33" ht="20.25" customHeight="1" x14ac:dyDescent="0.35">
      <c r="A6" s="125" t="s">
        <v>771</v>
      </c>
      <c r="B6" s="124"/>
      <c r="C6" s="124"/>
      <c r="D6" s="124"/>
      <c r="E6" s="124"/>
      <c r="F6" s="124"/>
      <c r="G6" s="124"/>
      <c r="H6" s="124"/>
      <c r="I6" s="171"/>
      <c r="J6" s="170"/>
      <c r="K6" s="170"/>
      <c r="L6" s="170"/>
      <c r="M6" s="170"/>
      <c r="N6" s="170"/>
      <c r="O6" s="170"/>
      <c r="P6" s="170"/>
      <c r="Q6" s="170"/>
      <c r="R6" s="122"/>
      <c r="S6" s="122"/>
      <c r="T6" s="122"/>
      <c r="U6" s="119"/>
      <c r="V6" s="123"/>
      <c r="W6" s="122"/>
      <c r="X6" s="119"/>
      <c r="Y6" s="121"/>
      <c r="Z6" s="119"/>
      <c r="AA6" s="119"/>
      <c r="AB6" s="119"/>
      <c r="AC6" s="119"/>
      <c r="AD6" s="137"/>
      <c r="AE6" s="121"/>
      <c r="AF6" s="119"/>
      <c r="AG6" s="120"/>
    </row>
    <row r="7" spans="1:33" ht="31.75" customHeight="1" x14ac:dyDescent="0.35">
      <c r="A7" s="194"/>
      <c r="B7" s="193"/>
      <c r="C7" s="193"/>
      <c r="D7" s="193"/>
      <c r="E7" s="193"/>
      <c r="F7" s="193"/>
      <c r="G7" s="193"/>
      <c r="H7" s="193"/>
      <c r="I7" s="192"/>
      <c r="J7" s="191"/>
      <c r="K7" s="191"/>
      <c r="L7" s="191"/>
      <c r="M7" s="191"/>
      <c r="N7" s="191"/>
      <c r="O7" s="191"/>
      <c r="P7" s="191"/>
      <c r="Q7" s="191"/>
      <c r="R7" s="189"/>
      <c r="S7" s="189"/>
      <c r="T7" s="189"/>
      <c r="U7" s="186"/>
      <c r="V7" s="190"/>
      <c r="W7" s="189"/>
      <c r="X7" s="186"/>
      <c r="Y7" s="186"/>
      <c r="Z7" s="186"/>
      <c r="AA7" s="186"/>
      <c r="AB7" s="186"/>
      <c r="AC7" s="186"/>
      <c r="AD7" s="188"/>
      <c r="AE7" s="187"/>
      <c r="AF7" s="186"/>
      <c r="AG7" s="185"/>
    </row>
    <row r="8" spans="1:33" ht="48" customHeight="1" x14ac:dyDescent="0.35">
      <c r="A8" s="116" t="s">
        <v>116</v>
      </c>
      <c r="B8" s="116" t="s">
        <v>117</v>
      </c>
      <c r="C8" s="116" t="s">
        <v>118</v>
      </c>
      <c r="D8" s="116" t="s">
        <v>119</v>
      </c>
      <c r="E8" s="116" t="s">
        <v>120</v>
      </c>
      <c r="F8" s="116" t="s">
        <v>51</v>
      </c>
      <c r="G8" s="116" t="s">
        <v>121</v>
      </c>
      <c r="H8" s="116" t="s">
        <v>86</v>
      </c>
      <c r="I8" s="118" t="s">
        <v>670</v>
      </c>
      <c r="J8" s="116" t="s">
        <v>122</v>
      </c>
      <c r="K8" s="116" t="s">
        <v>123</v>
      </c>
      <c r="L8" s="116" t="s">
        <v>124</v>
      </c>
      <c r="M8" s="116" t="s">
        <v>125</v>
      </c>
      <c r="N8" s="116" t="s">
        <v>126</v>
      </c>
      <c r="O8" s="116" t="s">
        <v>127</v>
      </c>
      <c r="P8" s="116" t="s">
        <v>128</v>
      </c>
      <c r="Q8" s="116" t="s">
        <v>129</v>
      </c>
      <c r="R8" s="116" t="s">
        <v>130</v>
      </c>
      <c r="S8" s="116" t="s">
        <v>131</v>
      </c>
      <c r="T8" s="116" t="s">
        <v>132</v>
      </c>
      <c r="U8" s="169" t="s">
        <v>133</v>
      </c>
      <c r="V8" s="169" t="s">
        <v>134</v>
      </c>
      <c r="W8" s="116" t="s">
        <v>135</v>
      </c>
      <c r="X8" s="116" t="s">
        <v>136</v>
      </c>
      <c r="Y8" s="184" t="s">
        <v>770</v>
      </c>
      <c r="Z8" s="116" t="s">
        <v>669</v>
      </c>
      <c r="AA8" s="116" t="s">
        <v>668</v>
      </c>
      <c r="AB8" s="138" t="s">
        <v>667</v>
      </c>
      <c r="AC8" s="138" t="s">
        <v>666</v>
      </c>
      <c r="AD8" s="117" t="s">
        <v>665</v>
      </c>
      <c r="AE8" s="168" t="s">
        <v>664</v>
      </c>
      <c r="AF8" s="138" t="s">
        <v>663</v>
      </c>
      <c r="AG8" s="139" t="s">
        <v>662</v>
      </c>
    </row>
    <row r="9" spans="1:33" ht="15.5" x14ac:dyDescent="0.35">
      <c r="A9" s="173" t="s">
        <v>22</v>
      </c>
      <c r="B9" s="173" t="s">
        <v>169</v>
      </c>
      <c r="C9" s="173" t="s">
        <v>170</v>
      </c>
      <c r="D9" s="173" t="s">
        <v>171</v>
      </c>
      <c r="E9" s="173">
        <v>39120</v>
      </c>
      <c r="F9" s="173" t="s">
        <v>160</v>
      </c>
      <c r="G9" s="173" t="s">
        <v>141</v>
      </c>
      <c r="H9" s="173" t="s">
        <v>142</v>
      </c>
      <c r="I9" s="174">
        <v>28.117829993089099</v>
      </c>
      <c r="J9" s="174">
        <v>798.14925373134577</v>
      </c>
      <c r="K9" s="174">
        <v>36.29477611940294</v>
      </c>
      <c r="L9" s="174">
        <v>8.8843283582089576</v>
      </c>
      <c r="M9" s="174">
        <v>10.123134328358205</v>
      </c>
      <c r="N9" s="174">
        <v>19.847014925373134</v>
      </c>
      <c r="O9" s="174">
        <v>833.60447761194177</v>
      </c>
      <c r="P9" s="174">
        <v>0</v>
      </c>
      <c r="Q9" s="174">
        <v>0</v>
      </c>
      <c r="R9" s="174">
        <v>2.6194029850746268</v>
      </c>
      <c r="S9" s="174">
        <v>2.2089552238805972</v>
      </c>
      <c r="T9" s="174">
        <v>1.3432835820895523</v>
      </c>
      <c r="U9" s="175">
        <v>847.27985074627009</v>
      </c>
      <c r="V9" s="175">
        <v>310.731343283581</v>
      </c>
      <c r="W9" s="173">
        <v>1100</v>
      </c>
      <c r="X9" s="173" t="s">
        <v>695</v>
      </c>
      <c r="Y9" s="176">
        <v>44981</v>
      </c>
      <c r="Z9" s="176" t="s">
        <v>739</v>
      </c>
      <c r="AA9" s="176" t="s">
        <v>240</v>
      </c>
      <c r="AB9" s="177" t="s">
        <v>559</v>
      </c>
      <c r="AC9" s="177" t="s">
        <v>144</v>
      </c>
      <c r="AD9" s="178" t="s">
        <v>661</v>
      </c>
      <c r="AE9" s="179" t="s">
        <v>737</v>
      </c>
      <c r="AF9" s="179" t="s">
        <v>559</v>
      </c>
      <c r="AG9" s="178">
        <v>44168</v>
      </c>
    </row>
    <row r="10" spans="1:33" ht="15.5" x14ac:dyDescent="0.35">
      <c r="A10" s="173" t="s">
        <v>5</v>
      </c>
      <c r="B10" s="173" t="s">
        <v>137</v>
      </c>
      <c r="C10" s="173" t="s">
        <v>138</v>
      </c>
      <c r="D10" s="173" t="s">
        <v>139</v>
      </c>
      <c r="E10" s="173">
        <v>92301</v>
      </c>
      <c r="F10" s="173" t="s">
        <v>140</v>
      </c>
      <c r="G10" s="173" t="s">
        <v>154</v>
      </c>
      <c r="H10" s="173" t="s">
        <v>142</v>
      </c>
      <c r="I10" s="174">
        <v>907.81818181818198</v>
      </c>
      <c r="J10" s="174">
        <v>1.9664179104477613</v>
      </c>
      <c r="K10" s="174">
        <v>1</v>
      </c>
      <c r="L10" s="174">
        <v>1</v>
      </c>
      <c r="M10" s="174">
        <v>12.507462686567166</v>
      </c>
      <c r="N10" s="174">
        <v>13.507462686567166</v>
      </c>
      <c r="O10" s="174">
        <v>0.96641791044776126</v>
      </c>
      <c r="P10" s="174">
        <v>2</v>
      </c>
      <c r="Q10" s="174">
        <v>0</v>
      </c>
      <c r="R10" s="174">
        <v>13.518656716417912</v>
      </c>
      <c r="S10" s="174">
        <v>1.294776119402985</v>
      </c>
      <c r="T10" s="174">
        <v>0</v>
      </c>
      <c r="U10" s="175">
        <v>1.6604477611940296</v>
      </c>
      <c r="V10" s="175">
        <v>16.473880597014926</v>
      </c>
      <c r="W10" s="173">
        <v>640</v>
      </c>
      <c r="X10" s="173" t="s">
        <v>695</v>
      </c>
      <c r="Y10" s="176">
        <v>45022</v>
      </c>
      <c r="Z10" s="176" t="s">
        <v>739</v>
      </c>
      <c r="AA10" s="176" t="s">
        <v>240</v>
      </c>
      <c r="AB10" s="177" t="s">
        <v>559</v>
      </c>
      <c r="AC10" s="177" t="s">
        <v>144</v>
      </c>
      <c r="AD10" s="178" t="s">
        <v>660</v>
      </c>
      <c r="AE10" s="179" t="s">
        <v>737</v>
      </c>
      <c r="AF10" s="179" t="s">
        <v>559</v>
      </c>
      <c r="AG10" s="178">
        <v>44155</v>
      </c>
    </row>
    <row r="11" spans="1:33" ht="15.5" x14ac:dyDescent="0.35">
      <c r="A11" s="173" t="s">
        <v>369</v>
      </c>
      <c r="B11" s="173" t="s">
        <v>370</v>
      </c>
      <c r="C11" s="173" t="s">
        <v>371</v>
      </c>
      <c r="D11" s="173" t="s">
        <v>372</v>
      </c>
      <c r="E11" s="173">
        <v>27253</v>
      </c>
      <c r="F11" s="173" t="s">
        <v>149</v>
      </c>
      <c r="G11" s="173" t="s">
        <v>161</v>
      </c>
      <c r="H11" s="173" t="s">
        <v>142</v>
      </c>
      <c r="I11" s="174">
        <v>3.1880064829821699</v>
      </c>
      <c r="J11" s="174">
        <v>1.6604477611940287</v>
      </c>
      <c r="K11" s="174">
        <v>2.1343283582089536</v>
      </c>
      <c r="L11" s="174">
        <v>5.7462686567164267</v>
      </c>
      <c r="M11" s="174">
        <v>5.7537313432835981</v>
      </c>
      <c r="N11" s="174">
        <v>13.309701492537286</v>
      </c>
      <c r="O11" s="174">
        <v>1.9067164179104472</v>
      </c>
      <c r="P11" s="174">
        <v>3.3582089552238806E-2</v>
      </c>
      <c r="Q11" s="174">
        <v>4.4776119402985065E-2</v>
      </c>
      <c r="R11" s="174">
        <v>0.4738805970149253</v>
      </c>
      <c r="S11" s="174">
        <v>0.17164179104477612</v>
      </c>
      <c r="T11" s="174">
        <v>0.11940298507462685</v>
      </c>
      <c r="U11" s="175">
        <v>14.529850746268595</v>
      </c>
      <c r="V11" s="175">
        <v>10.794776119402972</v>
      </c>
      <c r="W11" s="173">
        <v>40</v>
      </c>
      <c r="X11" s="173" t="s">
        <v>737</v>
      </c>
      <c r="Y11" s="176" t="s">
        <v>558</v>
      </c>
      <c r="Z11" s="176" t="s">
        <v>558</v>
      </c>
      <c r="AA11" s="176" t="s">
        <v>558</v>
      </c>
      <c r="AB11" s="177" t="s">
        <v>239</v>
      </c>
      <c r="AC11" s="180" t="s">
        <v>249</v>
      </c>
      <c r="AD11" s="181" t="s">
        <v>659</v>
      </c>
      <c r="AE11" s="179" t="s">
        <v>737</v>
      </c>
      <c r="AF11" s="179" t="s">
        <v>239</v>
      </c>
      <c r="AG11" s="178">
        <v>44364</v>
      </c>
    </row>
    <row r="12" spans="1:33" ht="15.5" x14ac:dyDescent="0.35">
      <c r="A12" s="173" t="s">
        <v>8</v>
      </c>
      <c r="B12" s="173" t="s">
        <v>278</v>
      </c>
      <c r="C12" s="173" t="s">
        <v>26</v>
      </c>
      <c r="D12" s="173" t="s">
        <v>159</v>
      </c>
      <c r="E12" s="173">
        <v>71303</v>
      </c>
      <c r="F12" s="173" t="s">
        <v>160</v>
      </c>
      <c r="G12" s="173" t="s">
        <v>279</v>
      </c>
      <c r="H12" s="173" t="s">
        <v>4</v>
      </c>
      <c r="I12" s="174">
        <v>3.5351656187204301</v>
      </c>
      <c r="J12" s="174">
        <v>95.638059701489752</v>
      </c>
      <c r="K12" s="174">
        <v>23.929104477611631</v>
      </c>
      <c r="L12" s="174">
        <v>44.511194029850792</v>
      </c>
      <c r="M12" s="174">
        <v>42.238805970149237</v>
      </c>
      <c r="N12" s="174">
        <v>100.15671641790742</v>
      </c>
      <c r="O12" s="174">
        <v>106.14179104477221</v>
      </c>
      <c r="P12" s="174">
        <v>1.8656716417910446E-2</v>
      </c>
      <c r="Q12" s="174">
        <v>0</v>
      </c>
      <c r="R12" s="174">
        <v>43.95522388059706</v>
      </c>
      <c r="S12" s="174">
        <v>18.272388059701278</v>
      </c>
      <c r="T12" s="174">
        <v>18.869402985074455</v>
      </c>
      <c r="U12" s="175">
        <v>125.22014925372662</v>
      </c>
      <c r="V12" s="175">
        <v>203.26492537312711</v>
      </c>
      <c r="W12" s="173"/>
      <c r="X12" s="173" t="s">
        <v>162</v>
      </c>
      <c r="Y12" s="176" t="s">
        <v>558</v>
      </c>
      <c r="Z12" s="176" t="s">
        <v>558</v>
      </c>
      <c r="AA12" s="176" t="s">
        <v>558</v>
      </c>
      <c r="AB12" s="177" t="s">
        <v>162</v>
      </c>
      <c r="AC12" s="177" t="s">
        <v>162</v>
      </c>
      <c r="AD12" s="177" t="s">
        <v>162</v>
      </c>
      <c r="AE12" s="179" t="s">
        <v>162</v>
      </c>
      <c r="AF12" s="179" t="s">
        <v>162</v>
      </c>
      <c r="AG12" s="179" t="s">
        <v>162</v>
      </c>
    </row>
    <row r="13" spans="1:33" ht="15.5" x14ac:dyDescent="0.35">
      <c r="A13" s="173" t="s">
        <v>6</v>
      </c>
      <c r="B13" s="173" t="s">
        <v>321</v>
      </c>
      <c r="C13" s="173" t="s">
        <v>322</v>
      </c>
      <c r="D13" s="173" t="s">
        <v>159</v>
      </c>
      <c r="E13" s="173">
        <v>70655</v>
      </c>
      <c r="F13" s="173" t="s">
        <v>160</v>
      </c>
      <c r="G13" s="173" t="s">
        <v>161</v>
      </c>
      <c r="H13" s="173" t="s">
        <v>4</v>
      </c>
      <c r="I13" s="174">
        <v>54.531120331950198</v>
      </c>
      <c r="J13" s="174">
        <v>88.186567164178953</v>
      </c>
      <c r="K13" s="174">
        <v>2.6791044776119408</v>
      </c>
      <c r="L13" s="174">
        <v>8.2089552238805971E-2</v>
      </c>
      <c r="M13" s="174">
        <v>0.35447761194029853</v>
      </c>
      <c r="N13" s="174">
        <v>3.4776119402985075</v>
      </c>
      <c r="O13" s="174">
        <v>87.824626865671533</v>
      </c>
      <c r="P13" s="174">
        <v>0</v>
      </c>
      <c r="Q13" s="174">
        <v>0</v>
      </c>
      <c r="R13" s="174">
        <v>0.75373134328358204</v>
      </c>
      <c r="S13" s="174">
        <v>0.56716417910447758</v>
      </c>
      <c r="T13" s="174">
        <v>2.0559701492537314</v>
      </c>
      <c r="U13" s="175">
        <v>87.925373134328254</v>
      </c>
      <c r="V13" s="175">
        <v>60.735074626865526</v>
      </c>
      <c r="W13" s="173">
        <v>170</v>
      </c>
      <c r="X13" s="173" t="s">
        <v>695</v>
      </c>
      <c r="Y13" s="176">
        <v>44895</v>
      </c>
      <c r="Z13" s="176" t="s">
        <v>739</v>
      </c>
      <c r="AA13" s="176" t="s">
        <v>249</v>
      </c>
      <c r="AB13" s="177" t="s">
        <v>559</v>
      </c>
      <c r="AC13" s="177" t="s">
        <v>144</v>
      </c>
      <c r="AD13" s="178" t="s">
        <v>583</v>
      </c>
      <c r="AE13" s="177" t="s">
        <v>737</v>
      </c>
      <c r="AF13" s="177" t="s">
        <v>559</v>
      </c>
      <c r="AG13" s="178">
        <v>44427</v>
      </c>
    </row>
    <row r="14" spans="1:33" ht="15.5" x14ac:dyDescent="0.35">
      <c r="A14" s="173" t="s">
        <v>286</v>
      </c>
      <c r="B14" s="173" t="s">
        <v>287</v>
      </c>
      <c r="C14" s="173" t="s">
        <v>236</v>
      </c>
      <c r="D14" s="173" t="s">
        <v>148</v>
      </c>
      <c r="E14" s="173">
        <v>31537</v>
      </c>
      <c r="F14" s="173" t="s">
        <v>149</v>
      </c>
      <c r="G14" s="173" t="s">
        <v>141</v>
      </c>
      <c r="H14" s="173" t="s">
        <v>4</v>
      </c>
      <c r="I14" s="174">
        <v>24.182295081967201</v>
      </c>
      <c r="J14" s="174">
        <v>72.757462686566313</v>
      </c>
      <c r="K14" s="174">
        <v>13.179104477611929</v>
      </c>
      <c r="L14" s="174">
        <v>13.343283582089558</v>
      </c>
      <c r="M14" s="174">
        <v>36.675373134328353</v>
      </c>
      <c r="N14" s="174">
        <v>57.552238805970141</v>
      </c>
      <c r="O14" s="174">
        <v>78.402985074625747</v>
      </c>
      <c r="P14" s="174">
        <v>0</v>
      </c>
      <c r="Q14" s="174">
        <v>0</v>
      </c>
      <c r="R14" s="174">
        <v>13.757462686567166</v>
      </c>
      <c r="S14" s="174">
        <v>5.2388059701492535</v>
      </c>
      <c r="T14" s="174">
        <v>1.1156716417910446</v>
      </c>
      <c r="U14" s="175">
        <v>115.84328358208865</v>
      </c>
      <c r="V14" s="175">
        <v>84.563432835820663</v>
      </c>
      <c r="W14" s="173">
        <v>338</v>
      </c>
      <c r="X14" s="173" t="s">
        <v>737</v>
      </c>
      <c r="Y14" s="176" t="s">
        <v>558</v>
      </c>
      <c r="Z14" s="176" t="s">
        <v>558</v>
      </c>
      <c r="AA14" s="176" t="s">
        <v>558</v>
      </c>
      <c r="AB14" s="177" t="s">
        <v>559</v>
      </c>
      <c r="AC14" s="177" t="s">
        <v>144</v>
      </c>
      <c r="AD14" s="178" t="s">
        <v>633</v>
      </c>
      <c r="AE14" s="179" t="s">
        <v>737</v>
      </c>
      <c r="AF14" s="179" t="s">
        <v>559</v>
      </c>
      <c r="AG14" s="178">
        <v>44407</v>
      </c>
    </row>
    <row r="15" spans="1:33" ht="15.5" x14ac:dyDescent="0.35">
      <c r="A15" s="173" t="s">
        <v>283</v>
      </c>
      <c r="B15" s="173" t="s">
        <v>284</v>
      </c>
      <c r="C15" s="173" t="s">
        <v>285</v>
      </c>
      <c r="D15" s="173" t="s">
        <v>231</v>
      </c>
      <c r="E15" s="173">
        <v>32063</v>
      </c>
      <c r="F15" s="173" t="s">
        <v>25</v>
      </c>
      <c r="G15" s="173" t="s">
        <v>161</v>
      </c>
      <c r="H15" s="173" t="s">
        <v>142</v>
      </c>
      <c r="I15" s="174">
        <v>50.777544596012604</v>
      </c>
      <c r="J15" s="174">
        <v>15.884328358208943</v>
      </c>
      <c r="K15" s="174">
        <v>30.115671641791046</v>
      </c>
      <c r="L15" s="174">
        <v>71.664179104477611</v>
      </c>
      <c r="M15" s="174">
        <v>59.272388059701534</v>
      </c>
      <c r="N15" s="174">
        <v>126.95149253731323</v>
      </c>
      <c r="O15" s="174">
        <v>33.115671641791067</v>
      </c>
      <c r="P15" s="174">
        <v>10.757462686567166</v>
      </c>
      <c r="Q15" s="174">
        <v>6.1119402985074638</v>
      </c>
      <c r="R15" s="174">
        <v>35.287313432835823</v>
      </c>
      <c r="S15" s="174">
        <v>13.727611940298509</v>
      </c>
      <c r="T15" s="174">
        <v>9.3395522388059735</v>
      </c>
      <c r="U15" s="175">
        <v>118.5820895522387</v>
      </c>
      <c r="V15" s="175">
        <v>147.83208955223841</v>
      </c>
      <c r="W15" s="173"/>
      <c r="X15" s="173" t="s">
        <v>695</v>
      </c>
      <c r="Y15" s="176">
        <v>44900</v>
      </c>
      <c r="Z15" s="176" t="s">
        <v>556</v>
      </c>
      <c r="AA15" s="176" t="s">
        <v>240</v>
      </c>
      <c r="AB15" s="177" t="s">
        <v>556</v>
      </c>
      <c r="AC15" s="177" t="s">
        <v>249</v>
      </c>
      <c r="AD15" s="178" t="s">
        <v>572</v>
      </c>
      <c r="AE15" s="179" t="s">
        <v>737</v>
      </c>
      <c r="AF15" s="179" t="s">
        <v>556</v>
      </c>
      <c r="AG15" s="178">
        <v>44336</v>
      </c>
    </row>
    <row r="16" spans="1:33" ht="15.5" x14ac:dyDescent="0.35">
      <c r="A16" s="173" t="s">
        <v>309</v>
      </c>
      <c r="B16" s="173" t="s">
        <v>310</v>
      </c>
      <c r="C16" s="173" t="s">
        <v>311</v>
      </c>
      <c r="D16" s="173" t="s">
        <v>152</v>
      </c>
      <c r="E16" s="173">
        <v>79501</v>
      </c>
      <c r="F16" s="173" t="s">
        <v>220</v>
      </c>
      <c r="G16" s="173" t="s">
        <v>141</v>
      </c>
      <c r="H16" s="173" t="s">
        <v>4</v>
      </c>
      <c r="I16" s="174">
        <v>40.0945504087193</v>
      </c>
      <c r="J16" s="174">
        <v>383.63059701492671</v>
      </c>
      <c r="K16" s="174">
        <v>55.100746268656714</v>
      </c>
      <c r="L16" s="174">
        <v>60.347014925373109</v>
      </c>
      <c r="M16" s="174">
        <v>31.697761194029848</v>
      </c>
      <c r="N16" s="174">
        <v>144.16791044776119</v>
      </c>
      <c r="O16" s="174">
        <v>304.9328358208964</v>
      </c>
      <c r="P16" s="174">
        <v>3.2686567164179108</v>
      </c>
      <c r="Q16" s="174">
        <v>78.406716417910189</v>
      </c>
      <c r="R16" s="174">
        <v>31.268656716417897</v>
      </c>
      <c r="S16" s="174">
        <v>20.89552238805971</v>
      </c>
      <c r="T16" s="174">
        <v>30.380597014925367</v>
      </c>
      <c r="U16" s="175">
        <v>448.23134328358248</v>
      </c>
      <c r="V16" s="175">
        <v>371.608208955225</v>
      </c>
      <c r="W16" s="173">
        <v>750</v>
      </c>
      <c r="X16" s="173" t="s">
        <v>695</v>
      </c>
      <c r="Y16" s="176">
        <v>44967</v>
      </c>
      <c r="Z16" s="176" t="s">
        <v>739</v>
      </c>
      <c r="AA16" s="176" t="s">
        <v>240</v>
      </c>
      <c r="AB16" s="177" t="s">
        <v>559</v>
      </c>
      <c r="AC16" s="179" t="s">
        <v>144</v>
      </c>
      <c r="AD16" s="178" t="s">
        <v>658</v>
      </c>
      <c r="AE16" s="179" t="s">
        <v>737</v>
      </c>
      <c r="AF16" s="179" t="s">
        <v>559</v>
      </c>
      <c r="AG16" s="178">
        <v>44378</v>
      </c>
    </row>
    <row r="17" spans="1:33" ht="15.5" x14ac:dyDescent="0.35">
      <c r="A17" s="173" t="s">
        <v>312</v>
      </c>
      <c r="B17" s="173" t="s">
        <v>313</v>
      </c>
      <c r="C17" s="173" t="s">
        <v>314</v>
      </c>
      <c r="D17" s="173" t="s">
        <v>315</v>
      </c>
      <c r="E17" s="173">
        <v>41005</v>
      </c>
      <c r="F17" s="173" t="s">
        <v>30</v>
      </c>
      <c r="G17" s="173" t="s">
        <v>202</v>
      </c>
      <c r="H17" s="173" t="s">
        <v>142</v>
      </c>
      <c r="I17" s="174">
        <v>30.461828463713498</v>
      </c>
      <c r="J17" s="174">
        <v>18.623134328358187</v>
      </c>
      <c r="K17" s="174">
        <v>20.429104477611936</v>
      </c>
      <c r="L17" s="174">
        <v>47.470149253731329</v>
      </c>
      <c r="M17" s="174">
        <v>42.067164179104459</v>
      </c>
      <c r="N17" s="174">
        <v>98.324626865671462</v>
      </c>
      <c r="O17" s="174">
        <v>26.425373134328357</v>
      </c>
      <c r="P17" s="174">
        <v>3.2761194029850742</v>
      </c>
      <c r="Q17" s="174">
        <v>0.56343283582089554</v>
      </c>
      <c r="R17" s="174">
        <v>30.100746268656721</v>
      </c>
      <c r="S17" s="174">
        <v>11.417910447761189</v>
      </c>
      <c r="T17" s="174">
        <v>8.3208955223880583</v>
      </c>
      <c r="U17" s="175">
        <v>78.749999999999915</v>
      </c>
      <c r="V17" s="175">
        <v>97.220149253731066</v>
      </c>
      <c r="W17" s="173"/>
      <c r="X17" s="173" t="s">
        <v>695</v>
      </c>
      <c r="Y17" s="176">
        <v>44951</v>
      </c>
      <c r="Z17" s="176" t="s">
        <v>587</v>
      </c>
      <c r="AA17" s="176" t="s">
        <v>240</v>
      </c>
      <c r="AB17" s="177" t="s">
        <v>239</v>
      </c>
      <c r="AC17" s="177" t="s">
        <v>249</v>
      </c>
      <c r="AD17" s="181" t="s">
        <v>606</v>
      </c>
      <c r="AE17" s="179" t="s">
        <v>737</v>
      </c>
      <c r="AF17" s="179" t="s">
        <v>239</v>
      </c>
      <c r="AG17" s="178">
        <v>44258</v>
      </c>
    </row>
    <row r="18" spans="1:33" ht="15.5" x14ac:dyDescent="0.35">
      <c r="A18" s="173" t="s">
        <v>7</v>
      </c>
      <c r="B18" s="173" t="s">
        <v>237</v>
      </c>
      <c r="C18" s="173" t="s">
        <v>238</v>
      </c>
      <c r="D18" s="173" t="s">
        <v>231</v>
      </c>
      <c r="E18" s="173">
        <v>33073</v>
      </c>
      <c r="F18" s="173" t="s">
        <v>25</v>
      </c>
      <c r="G18" s="173" t="s">
        <v>154</v>
      </c>
      <c r="H18" s="173" t="s">
        <v>142</v>
      </c>
      <c r="I18" s="174">
        <v>44.364249037227196</v>
      </c>
      <c r="J18" s="174">
        <v>384.64179104477716</v>
      </c>
      <c r="K18" s="174">
        <v>112.79104477611934</v>
      </c>
      <c r="L18" s="174">
        <v>0.16044776119402987</v>
      </c>
      <c r="M18" s="174">
        <v>0.27985074626865669</v>
      </c>
      <c r="N18" s="174">
        <v>124.23507462686564</v>
      </c>
      <c r="O18" s="174">
        <v>296.21268656716234</v>
      </c>
      <c r="P18" s="174">
        <v>7.981343283582091</v>
      </c>
      <c r="Q18" s="174">
        <v>69.44402985074629</v>
      </c>
      <c r="R18" s="174">
        <v>9.9291044776119399</v>
      </c>
      <c r="S18" s="174">
        <v>25.772388059701495</v>
      </c>
      <c r="T18" s="174">
        <v>31.425373134328368</v>
      </c>
      <c r="U18" s="175">
        <v>430.74626865671974</v>
      </c>
      <c r="V18" s="175">
        <v>329.36567164179144</v>
      </c>
      <c r="W18" s="173">
        <v>700</v>
      </c>
      <c r="X18" s="173" t="s">
        <v>695</v>
      </c>
      <c r="Y18" s="176">
        <v>44960</v>
      </c>
      <c r="Z18" s="176" t="s">
        <v>739</v>
      </c>
      <c r="AA18" s="176" t="s">
        <v>240</v>
      </c>
      <c r="AB18" s="177" t="s">
        <v>559</v>
      </c>
      <c r="AC18" s="180" t="s">
        <v>144</v>
      </c>
      <c r="AD18" s="178" t="s">
        <v>627</v>
      </c>
      <c r="AE18" s="179" t="s">
        <v>737</v>
      </c>
      <c r="AF18" s="179" t="s">
        <v>143</v>
      </c>
      <c r="AG18" s="178">
        <v>44098</v>
      </c>
    </row>
    <row r="19" spans="1:33" ht="15.5" x14ac:dyDescent="0.35">
      <c r="A19" s="173" t="s">
        <v>244</v>
      </c>
      <c r="B19" s="173" t="s">
        <v>245</v>
      </c>
      <c r="C19" s="173" t="s">
        <v>246</v>
      </c>
      <c r="D19" s="173" t="s">
        <v>247</v>
      </c>
      <c r="E19" s="173">
        <v>14020</v>
      </c>
      <c r="F19" s="173" t="s">
        <v>248</v>
      </c>
      <c r="G19" s="173" t="s">
        <v>185</v>
      </c>
      <c r="H19" s="173" t="s">
        <v>142</v>
      </c>
      <c r="I19" s="174">
        <v>73.166347992351803</v>
      </c>
      <c r="J19" s="174">
        <v>60.694029850746148</v>
      </c>
      <c r="K19" s="174">
        <v>21.660447761194039</v>
      </c>
      <c r="L19" s="174">
        <v>88.660447761194007</v>
      </c>
      <c r="M19" s="174">
        <v>140.55597014925337</v>
      </c>
      <c r="N19" s="174">
        <v>215.33582089552175</v>
      </c>
      <c r="O19" s="174">
        <v>96.231343283581808</v>
      </c>
      <c r="P19" s="174">
        <v>3.7313432835820895E-3</v>
      </c>
      <c r="Q19" s="174">
        <v>0</v>
      </c>
      <c r="R19" s="174">
        <v>115.65298507462681</v>
      </c>
      <c r="S19" s="174">
        <v>13.07089552238806</v>
      </c>
      <c r="T19" s="174">
        <v>12.119402985074627</v>
      </c>
      <c r="U19" s="175">
        <v>170.72761194029837</v>
      </c>
      <c r="V19" s="175">
        <v>254.91044776119341</v>
      </c>
      <c r="W19" s="173">
        <v>400</v>
      </c>
      <c r="X19" s="173" t="s">
        <v>695</v>
      </c>
      <c r="Y19" s="176">
        <v>44967</v>
      </c>
      <c r="Z19" s="176" t="s">
        <v>739</v>
      </c>
      <c r="AA19" s="176" t="s">
        <v>422</v>
      </c>
      <c r="AB19" s="177" t="s">
        <v>559</v>
      </c>
      <c r="AC19" s="177" t="s">
        <v>144</v>
      </c>
      <c r="AD19" s="178" t="s">
        <v>616</v>
      </c>
      <c r="AE19" s="179" t="s">
        <v>737</v>
      </c>
      <c r="AF19" s="179" t="s">
        <v>559</v>
      </c>
      <c r="AG19" s="178">
        <v>44434</v>
      </c>
    </row>
    <row r="20" spans="1:33" ht="15.5" x14ac:dyDescent="0.35">
      <c r="A20" s="173" t="s">
        <v>657</v>
      </c>
      <c r="B20" s="173" t="s">
        <v>656</v>
      </c>
      <c r="C20" s="173" t="s">
        <v>655</v>
      </c>
      <c r="D20" s="173" t="s">
        <v>152</v>
      </c>
      <c r="E20" s="173">
        <v>78611</v>
      </c>
      <c r="F20" s="173" t="s">
        <v>153</v>
      </c>
      <c r="G20" s="173" t="s">
        <v>202</v>
      </c>
      <c r="H20" s="173" t="s">
        <v>4</v>
      </c>
      <c r="I20" s="174">
        <v>1.23529411764706</v>
      </c>
      <c r="J20" s="174">
        <v>0.22761194029850759</v>
      </c>
      <c r="K20" s="174">
        <v>0.54104477611940271</v>
      </c>
      <c r="L20" s="174">
        <v>0.19776119402985082</v>
      </c>
      <c r="M20" s="174">
        <v>2.9850746268656716E-2</v>
      </c>
      <c r="N20" s="174">
        <v>0.70522388059701535</v>
      </c>
      <c r="O20" s="174">
        <v>0.27985074626865697</v>
      </c>
      <c r="P20" s="174">
        <v>0</v>
      </c>
      <c r="Q20" s="174">
        <v>1.1194029850746268E-2</v>
      </c>
      <c r="R20" s="174">
        <v>3.7313432835820895E-3</v>
      </c>
      <c r="S20" s="174">
        <v>7.462686567164179E-3</v>
      </c>
      <c r="T20" s="174">
        <v>0</v>
      </c>
      <c r="U20" s="175">
        <v>0.98507462686566982</v>
      </c>
      <c r="V20" s="175">
        <v>0.38432835820895578</v>
      </c>
      <c r="W20" s="173"/>
      <c r="X20" s="173" t="s">
        <v>695</v>
      </c>
      <c r="Y20" s="176">
        <v>45110</v>
      </c>
      <c r="Z20" s="176" t="s">
        <v>556</v>
      </c>
      <c r="AA20" s="176" t="s">
        <v>738</v>
      </c>
      <c r="AB20" s="177" t="s">
        <v>556</v>
      </c>
      <c r="AC20" s="177" t="s">
        <v>564</v>
      </c>
      <c r="AD20" s="178" t="s">
        <v>654</v>
      </c>
      <c r="AE20" s="179" t="s">
        <v>737</v>
      </c>
      <c r="AF20" s="179" t="s">
        <v>556</v>
      </c>
      <c r="AG20" s="178">
        <v>44522</v>
      </c>
    </row>
    <row r="21" spans="1:33" ht="15.5" x14ac:dyDescent="0.35">
      <c r="A21" s="173" t="s">
        <v>305</v>
      </c>
      <c r="B21" s="173" t="s">
        <v>306</v>
      </c>
      <c r="C21" s="173" t="s">
        <v>307</v>
      </c>
      <c r="D21" s="173" t="s">
        <v>308</v>
      </c>
      <c r="E21" s="173">
        <v>49014</v>
      </c>
      <c r="F21" s="173" t="s">
        <v>303</v>
      </c>
      <c r="G21" s="173" t="s">
        <v>161</v>
      </c>
      <c r="H21" s="173" t="s">
        <v>142</v>
      </c>
      <c r="I21" s="174">
        <v>52.487534626038801</v>
      </c>
      <c r="J21" s="174">
        <v>23.152985074626823</v>
      </c>
      <c r="K21" s="174">
        <v>14.94402985074627</v>
      </c>
      <c r="L21" s="174">
        <v>18.361940298507459</v>
      </c>
      <c r="M21" s="174">
        <v>18.518656716417908</v>
      </c>
      <c r="N21" s="174">
        <v>47.242537313432855</v>
      </c>
      <c r="O21" s="174">
        <v>23.052238805970106</v>
      </c>
      <c r="P21" s="174">
        <v>2.9888059701492531</v>
      </c>
      <c r="Q21" s="174">
        <v>1.6940298507462688</v>
      </c>
      <c r="R21" s="174">
        <v>19.884328358208958</v>
      </c>
      <c r="S21" s="174">
        <v>6.1753731343283595</v>
      </c>
      <c r="T21" s="174">
        <v>10.123134328358208</v>
      </c>
      <c r="U21" s="175">
        <v>38.794776119402933</v>
      </c>
      <c r="V21" s="175">
        <v>64.794776119403124</v>
      </c>
      <c r="W21" s="173">
        <v>75</v>
      </c>
      <c r="X21" s="173" t="s">
        <v>695</v>
      </c>
      <c r="Y21" s="176">
        <v>45085</v>
      </c>
      <c r="Z21" s="176" t="s">
        <v>556</v>
      </c>
      <c r="AA21" s="176" t="s">
        <v>240</v>
      </c>
      <c r="AB21" s="177" t="s">
        <v>556</v>
      </c>
      <c r="AC21" s="177" t="s">
        <v>249</v>
      </c>
      <c r="AD21" s="178" t="s">
        <v>606</v>
      </c>
      <c r="AE21" s="179" t="s">
        <v>737</v>
      </c>
      <c r="AF21" s="179" t="s">
        <v>556</v>
      </c>
      <c r="AG21" s="178">
        <v>44258</v>
      </c>
    </row>
    <row r="22" spans="1:33" ht="15.5" x14ac:dyDescent="0.35">
      <c r="A22" s="173" t="s">
        <v>280</v>
      </c>
      <c r="B22" s="173" t="s">
        <v>281</v>
      </c>
      <c r="C22" s="173" t="s">
        <v>282</v>
      </c>
      <c r="D22" s="173" t="s">
        <v>226</v>
      </c>
      <c r="E22" s="173">
        <v>22427</v>
      </c>
      <c r="F22" s="173" t="s">
        <v>227</v>
      </c>
      <c r="G22" s="173" t="s">
        <v>141</v>
      </c>
      <c r="H22" s="173" t="s">
        <v>142</v>
      </c>
      <c r="I22" s="174">
        <v>46.577645895153303</v>
      </c>
      <c r="J22" s="174">
        <v>35.018656716417915</v>
      </c>
      <c r="K22" s="174">
        <v>32.667910447761194</v>
      </c>
      <c r="L22" s="174">
        <v>53.223880597014883</v>
      </c>
      <c r="M22" s="174">
        <v>64.858208955223873</v>
      </c>
      <c r="N22" s="174">
        <v>137.29850746268625</v>
      </c>
      <c r="O22" s="174">
        <v>48.458955223880544</v>
      </c>
      <c r="P22" s="174">
        <v>0</v>
      </c>
      <c r="Q22" s="174">
        <v>1.1194029850746268E-2</v>
      </c>
      <c r="R22" s="174">
        <v>34.246268656716424</v>
      </c>
      <c r="S22" s="174">
        <v>16.552238805970145</v>
      </c>
      <c r="T22" s="174">
        <v>12.570895522388058</v>
      </c>
      <c r="U22" s="175">
        <v>122.39925373134317</v>
      </c>
      <c r="V22" s="175">
        <v>123.51119402985057</v>
      </c>
      <c r="W22" s="173">
        <v>224</v>
      </c>
      <c r="X22" s="173" t="s">
        <v>695</v>
      </c>
      <c r="Y22" s="176">
        <v>44967</v>
      </c>
      <c r="Z22" s="176" t="s">
        <v>739</v>
      </c>
      <c r="AA22" s="176" t="s">
        <v>240</v>
      </c>
      <c r="AB22" s="177" t="s">
        <v>559</v>
      </c>
      <c r="AC22" s="177" t="s">
        <v>144</v>
      </c>
      <c r="AD22" s="178" t="s">
        <v>653</v>
      </c>
      <c r="AE22" s="179" t="s">
        <v>737</v>
      </c>
      <c r="AF22" s="179" t="s">
        <v>559</v>
      </c>
      <c r="AG22" s="178">
        <v>44314</v>
      </c>
    </row>
    <row r="23" spans="1:33" ht="15.5" x14ac:dyDescent="0.35">
      <c r="A23" s="173" t="s">
        <v>652</v>
      </c>
      <c r="B23" s="173" t="s">
        <v>651</v>
      </c>
      <c r="C23" s="173" t="s">
        <v>262</v>
      </c>
      <c r="D23" s="173" t="s">
        <v>163</v>
      </c>
      <c r="E23" s="173">
        <v>85132</v>
      </c>
      <c r="F23" s="173" t="s">
        <v>164</v>
      </c>
      <c r="G23" s="173" t="s">
        <v>202</v>
      </c>
      <c r="H23" s="173" t="s">
        <v>4</v>
      </c>
      <c r="I23" s="174">
        <v>16.896920766053299</v>
      </c>
      <c r="J23" s="174">
        <v>77.242537313431242</v>
      </c>
      <c r="K23" s="174">
        <v>46.104477611940268</v>
      </c>
      <c r="L23" s="174">
        <v>124.30597014925351</v>
      </c>
      <c r="M23" s="174">
        <v>125.7014925373133</v>
      </c>
      <c r="N23" s="174">
        <v>252.87686567164161</v>
      </c>
      <c r="O23" s="174">
        <v>119.7425373134303</v>
      </c>
      <c r="P23" s="174">
        <v>8.5820895522388016E-2</v>
      </c>
      <c r="Q23" s="174">
        <v>0.64925373134328346</v>
      </c>
      <c r="R23" s="174">
        <v>47.802238805970291</v>
      </c>
      <c r="S23" s="174">
        <v>11.186567164179113</v>
      </c>
      <c r="T23" s="174">
        <v>18.007462686567134</v>
      </c>
      <c r="U23" s="175">
        <v>296.35820895521675</v>
      </c>
      <c r="V23" s="175">
        <v>272.7537313432797</v>
      </c>
      <c r="W23" s="173"/>
      <c r="X23" s="173" t="s">
        <v>695</v>
      </c>
      <c r="Y23" s="176">
        <v>44951</v>
      </c>
      <c r="Z23" s="176" t="s">
        <v>203</v>
      </c>
      <c r="AA23" s="176" t="s">
        <v>422</v>
      </c>
      <c r="AB23" s="177" t="s">
        <v>203</v>
      </c>
      <c r="AC23" s="179" t="s">
        <v>564</v>
      </c>
      <c r="AD23" s="181" t="s">
        <v>616</v>
      </c>
      <c r="AE23" s="179" t="s">
        <v>737</v>
      </c>
      <c r="AF23" s="179" t="s">
        <v>203</v>
      </c>
      <c r="AG23" s="178">
        <v>44434</v>
      </c>
    </row>
    <row r="24" spans="1:33" ht="15.5" x14ac:dyDescent="0.35">
      <c r="A24" s="173" t="s">
        <v>650</v>
      </c>
      <c r="B24" s="173" t="s">
        <v>165</v>
      </c>
      <c r="C24" s="173" t="s">
        <v>166</v>
      </c>
      <c r="D24" s="173" t="s">
        <v>159</v>
      </c>
      <c r="E24" s="173">
        <v>71342</v>
      </c>
      <c r="F24" s="173" t="s">
        <v>160</v>
      </c>
      <c r="G24" s="173" t="s">
        <v>141</v>
      </c>
      <c r="H24" s="173" t="s">
        <v>142</v>
      </c>
      <c r="I24" s="174">
        <v>43.966590102317802</v>
      </c>
      <c r="J24" s="174">
        <v>349.79850746268596</v>
      </c>
      <c r="K24" s="174">
        <v>140.89552238805945</v>
      </c>
      <c r="L24" s="174">
        <v>181.55223880596932</v>
      </c>
      <c r="M24" s="174">
        <v>98.768656716417865</v>
      </c>
      <c r="N24" s="174">
        <v>330.35447761193944</v>
      </c>
      <c r="O24" s="174">
        <v>429.7388059701488</v>
      </c>
      <c r="P24" s="174">
        <v>5.6492537313432774</v>
      </c>
      <c r="Q24" s="174">
        <v>5.2723880597014912</v>
      </c>
      <c r="R24" s="174">
        <v>156.26119402985032</v>
      </c>
      <c r="S24" s="174">
        <v>64.623134328358205</v>
      </c>
      <c r="T24" s="174">
        <v>77.488805970149201</v>
      </c>
      <c r="U24" s="175">
        <v>472.64179104477671</v>
      </c>
      <c r="V24" s="175">
        <v>623.66044776119384</v>
      </c>
      <c r="W24" s="173">
        <v>1170</v>
      </c>
      <c r="X24" s="173" t="s">
        <v>695</v>
      </c>
      <c r="Y24" s="176">
        <v>44991</v>
      </c>
      <c r="Z24" s="176" t="s">
        <v>739</v>
      </c>
      <c r="AA24" s="176" t="s">
        <v>240</v>
      </c>
      <c r="AB24" s="177" t="s">
        <v>559</v>
      </c>
      <c r="AC24" s="177" t="s">
        <v>144</v>
      </c>
      <c r="AD24" s="178" t="s">
        <v>578</v>
      </c>
      <c r="AE24" s="179" t="s">
        <v>737</v>
      </c>
      <c r="AF24" s="179" t="s">
        <v>143</v>
      </c>
      <c r="AG24" s="178">
        <v>44111</v>
      </c>
    </row>
    <row r="25" spans="1:33" ht="15.5" x14ac:dyDescent="0.35">
      <c r="A25" s="173" t="s">
        <v>769</v>
      </c>
      <c r="B25" s="173" t="s">
        <v>768</v>
      </c>
      <c r="C25" s="173" t="s">
        <v>767</v>
      </c>
      <c r="D25" s="173" t="s">
        <v>226</v>
      </c>
      <c r="E25" s="173">
        <v>22960</v>
      </c>
      <c r="F25" s="173" t="s">
        <v>227</v>
      </c>
      <c r="G25" s="173" t="s">
        <v>202</v>
      </c>
      <c r="H25" s="173" t="s">
        <v>142</v>
      </c>
      <c r="I25" s="174">
        <v>1.9318181818181801</v>
      </c>
      <c r="J25" s="174">
        <v>2.9850746268656716E-2</v>
      </c>
      <c r="K25" s="174">
        <v>5.2238805970149245E-2</v>
      </c>
      <c r="L25" s="174">
        <v>0.1343283582089552</v>
      </c>
      <c r="M25" s="174">
        <v>0.11194029850746263</v>
      </c>
      <c r="N25" s="174">
        <v>0.22761194029850748</v>
      </c>
      <c r="O25" s="174">
        <v>6.7164179104477598E-2</v>
      </c>
      <c r="P25" s="174">
        <v>7.462686567164179E-3</v>
      </c>
      <c r="Q25" s="174">
        <v>2.6119402985074626E-2</v>
      </c>
      <c r="R25" s="174">
        <v>7.462686567164179E-3</v>
      </c>
      <c r="S25" s="174">
        <v>1.1194029850746268E-2</v>
      </c>
      <c r="T25" s="174">
        <v>0</v>
      </c>
      <c r="U25" s="175">
        <v>0.30970149253731361</v>
      </c>
      <c r="V25" s="175">
        <v>0.27611940298507476</v>
      </c>
      <c r="W25" s="173"/>
      <c r="X25" s="173" t="s">
        <v>162</v>
      </c>
      <c r="Y25" s="176" t="s">
        <v>558</v>
      </c>
      <c r="Z25" s="176" t="s">
        <v>558</v>
      </c>
      <c r="AA25" s="176" t="s">
        <v>558</v>
      </c>
      <c r="AB25" s="177" t="s">
        <v>162</v>
      </c>
      <c r="AC25" s="180" t="s">
        <v>162</v>
      </c>
      <c r="AD25" s="177" t="s">
        <v>162</v>
      </c>
      <c r="AE25" s="179" t="s">
        <v>162</v>
      </c>
      <c r="AF25" s="179" t="s">
        <v>162</v>
      </c>
      <c r="AG25" s="179" t="s">
        <v>162</v>
      </c>
    </row>
    <row r="26" spans="1:33" ht="15.5" x14ac:dyDescent="0.35">
      <c r="A26" s="173" t="s">
        <v>342</v>
      </c>
      <c r="B26" s="173" t="s">
        <v>343</v>
      </c>
      <c r="C26" s="173" t="s">
        <v>344</v>
      </c>
      <c r="D26" s="173" t="s">
        <v>345</v>
      </c>
      <c r="E26" s="173">
        <v>66845</v>
      </c>
      <c r="F26" s="173" t="s">
        <v>30</v>
      </c>
      <c r="G26" s="173" t="s">
        <v>161</v>
      </c>
      <c r="H26" s="173" t="s">
        <v>142</v>
      </c>
      <c r="I26" s="174">
        <v>28.778861788617899</v>
      </c>
      <c r="J26" s="174">
        <v>10.992537313432836</v>
      </c>
      <c r="K26" s="174">
        <v>11.548507462686558</v>
      </c>
      <c r="L26" s="174">
        <v>32.518656716417901</v>
      </c>
      <c r="M26" s="174">
        <v>12.768656716417908</v>
      </c>
      <c r="N26" s="174">
        <v>49.645522388059696</v>
      </c>
      <c r="O26" s="174">
        <v>13.850746268656705</v>
      </c>
      <c r="P26" s="174">
        <v>3.0037313432835826</v>
      </c>
      <c r="Q26" s="174">
        <v>1.3283582089552239</v>
      </c>
      <c r="R26" s="174">
        <v>18.869402985074622</v>
      </c>
      <c r="S26" s="174">
        <v>8.2276119402985071</v>
      </c>
      <c r="T26" s="174">
        <v>7.5932835820895548</v>
      </c>
      <c r="U26" s="175">
        <v>33.138059701492523</v>
      </c>
      <c r="V26" s="175">
        <v>61.869402985074615</v>
      </c>
      <c r="W26" s="173"/>
      <c r="X26" s="173" t="s">
        <v>695</v>
      </c>
      <c r="Y26" s="176">
        <v>45057</v>
      </c>
      <c r="Z26" s="176" t="s">
        <v>556</v>
      </c>
      <c r="AA26" s="176" t="s">
        <v>738</v>
      </c>
      <c r="AB26" s="177" t="s">
        <v>556</v>
      </c>
      <c r="AC26" s="177" t="s">
        <v>249</v>
      </c>
      <c r="AD26" s="178" t="s">
        <v>649</v>
      </c>
      <c r="AE26" s="179" t="s">
        <v>737</v>
      </c>
      <c r="AF26" s="179" t="s">
        <v>556</v>
      </c>
      <c r="AG26" s="178">
        <v>44413</v>
      </c>
    </row>
    <row r="27" spans="1:33" ht="15.5" x14ac:dyDescent="0.35">
      <c r="A27" s="173" t="s">
        <v>381</v>
      </c>
      <c r="B27" s="173" t="s">
        <v>382</v>
      </c>
      <c r="C27" s="173" t="s">
        <v>383</v>
      </c>
      <c r="D27" s="173" t="s">
        <v>308</v>
      </c>
      <c r="E27" s="173">
        <v>49783</v>
      </c>
      <c r="F27" s="173" t="s">
        <v>303</v>
      </c>
      <c r="G27" s="173" t="s">
        <v>161</v>
      </c>
      <c r="H27" s="173" t="s">
        <v>142</v>
      </c>
      <c r="I27" s="174">
        <v>70.705882352941202</v>
      </c>
      <c r="J27" s="174">
        <v>2.9626865671641789</v>
      </c>
      <c r="K27" s="174">
        <v>1.1977611940298507</v>
      </c>
      <c r="L27" s="174">
        <v>0.8544776119402987</v>
      </c>
      <c r="M27" s="174">
        <v>1.7462686567164176</v>
      </c>
      <c r="N27" s="174">
        <v>3.7873134328358211</v>
      </c>
      <c r="O27" s="174">
        <v>2.9738805970149258</v>
      </c>
      <c r="P27" s="174">
        <v>0</v>
      </c>
      <c r="Q27" s="174">
        <v>0</v>
      </c>
      <c r="R27" s="174">
        <v>0.20895522388059701</v>
      </c>
      <c r="S27" s="174">
        <v>7.0895522388059698E-2</v>
      </c>
      <c r="T27" s="174">
        <v>0</v>
      </c>
      <c r="U27" s="175">
        <v>6.4813432835820919</v>
      </c>
      <c r="V27" s="175">
        <v>5.7910447761194028</v>
      </c>
      <c r="W27" s="173"/>
      <c r="X27" s="173" t="s">
        <v>695</v>
      </c>
      <c r="Y27" s="176">
        <v>45110</v>
      </c>
      <c r="Z27" s="176" t="s">
        <v>556</v>
      </c>
      <c r="AA27" s="176" t="s">
        <v>422</v>
      </c>
      <c r="AB27" s="177" t="s">
        <v>556</v>
      </c>
      <c r="AC27" s="177" t="s">
        <v>249</v>
      </c>
      <c r="AD27" s="178" t="s">
        <v>648</v>
      </c>
      <c r="AE27" s="179" t="s">
        <v>737</v>
      </c>
      <c r="AF27" s="179" t="s">
        <v>239</v>
      </c>
      <c r="AG27" s="178">
        <v>43552</v>
      </c>
    </row>
    <row r="28" spans="1:33" ht="15.5" x14ac:dyDescent="0.35">
      <c r="A28" s="173" t="s">
        <v>696</v>
      </c>
      <c r="B28" s="173" t="s">
        <v>697</v>
      </c>
      <c r="C28" s="173" t="s">
        <v>698</v>
      </c>
      <c r="D28" s="173" t="s">
        <v>601</v>
      </c>
      <c r="E28" s="173">
        <v>5403</v>
      </c>
      <c r="F28" s="173" t="s">
        <v>269</v>
      </c>
      <c r="G28" s="173" t="s">
        <v>161</v>
      </c>
      <c r="H28" s="173" t="s">
        <v>142</v>
      </c>
      <c r="I28" s="174">
        <v>2.515625</v>
      </c>
      <c r="J28" s="174">
        <v>0.46268656716417916</v>
      </c>
      <c r="K28" s="174">
        <v>0.15671641791044777</v>
      </c>
      <c r="L28" s="174">
        <v>1.4925373134328358E-2</v>
      </c>
      <c r="M28" s="174">
        <v>0</v>
      </c>
      <c r="N28" s="174">
        <v>0</v>
      </c>
      <c r="O28" s="174">
        <v>2.2388059701492536E-2</v>
      </c>
      <c r="P28" s="174">
        <v>2.2388059701492536E-2</v>
      </c>
      <c r="Q28" s="174">
        <v>0.58955223880597019</v>
      </c>
      <c r="R28" s="174">
        <v>0</v>
      </c>
      <c r="S28" s="174">
        <v>0</v>
      </c>
      <c r="T28" s="174">
        <v>0</v>
      </c>
      <c r="U28" s="175">
        <v>0.63432835820895517</v>
      </c>
      <c r="V28" s="175">
        <v>0.4962686567164179</v>
      </c>
      <c r="W28" s="173"/>
      <c r="X28" s="173" t="s">
        <v>162</v>
      </c>
      <c r="Y28" s="176" t="s">
        <v>558</v>
      </c>
      <c r="Z28" s="176" t="s">
        <v>558</v>
      </c>
      <c r="AA28" s="176" t="s">
        <v>558</v>
      </c>
      <c r="AB28" s="177" t="s">
        <v>162</v>
      </c>
      <c r="AC28" s="177" t="s">
        <v>162</v>
      </c>
      <c r="AD28" s="177" t="s">
        <v>162</v>
      </c>
      <c r="AE28" s="179" t="s">
        <v>162</v>
      </c>
      <c r="AF28" s="179" t="s">
        <v>162</v>
      </c>
      <c r="AG28" s="179" t="s">
        <v>162</v>
      </c>
    </row>
    <row r="29" spans="1:33" ht="15.5" x14ac:dyDescent="0.35">
      <c r="A29" s="173" t="s">
        <v>20</v>
      </c>
      <c r="B29" s="173" t="s">
        <v>323</v>
      </c>
      <c r="C29" s="173" t="s">
        <v>31</v>
      </c>
      <c r="D29" s="173" t="s">
        <v>189</v>
      </c>
      <c r="E29" s="173">
        <v>87021</v>
      </c>
      <c r="F29" s="173" t="s">
        <v>190</v>
      </c>
      <c r="G29" s="173" t="s">
        <v>161</v>
      </c>
      <c r="H29" s="173" t="s">
        <v>4</v>
      </c>
      <c r="I29" s="174">
        <v>28.8956406869221</v>
      </c>
      <c r="J29" s="174">
        <v>80.361940298507577</v>
      </c>
      <c r="K29" s="174">
        <v>0.72014925373134331</v>
      </c>
      <c r="L29" s="174">
        <v>0</v>
      </c>
      <c r="M29" s="174">
        <v>0</v>
      </c>
      <c r="N29" s="174">
        <v>0.75</v>
      </c>
      <c r="O29" s="174">
        <v>80.332089552238912</v>
      </c>
      <c r="P29" s="174">
        <v>0</v>
      </c>
      <c r="Q29" s="174">
        <v>0</v>
      </c>
      <c r="R29" s="174">
        <v>0</v>
      </c>
      <c r="S29" s="174">
        <v>0</v>
      </c>
      <c r="T29" s="174">
        <v>0.39179104477611942</v>
      </c>
      <c r="U29" s="175">
        <v>80.6902985074627</v>
      </c>
      <c r="V29" s="175">
        <v>40.940298507462686</v>
      </c>
      <c r="W29" s="173"/>
      <c r="X29" s="173" t="s">
        <v>695</v>
      </c>
      <c r="Y29" s="176">
        <v>45028</v>
      </c>
      <c r="Z29" s="176" t="s">
        <v>739</v>
      </c>
      <c r="AA29" s="176" t="s">
        <v>240</v>
      </c>
      <c r="AB29" s="177" t="s">
        <v>559</v>
      </c>
      <c r="AC29" s="177" t="s">
        <v>144</v>
      </c>
      <c r="AD29" s="178" t="s">
        <v>572</v>
      </c>
      <c r="AE29" s="179" t="s">
        <v>737</v>
      </c>
      <c r="AF29" s="179" t="s">
        <v>559</v>
      </c>
      <c r="AG29" s="178">
        <v>44322</v>
      </c>
    </row>
    <row r="30" spans="1:33" ht="15.5" x14ac:dyDescent="0.35">
      <c r="A30" s="173" t="s">
        <v>364</v>
      </c>
      <c r="B30" s="173" t="s">
        <v>365</v>
      </c>
      <c r="C30" s="173" t="s">
        <v>10</v>
      </c>
      <c r="D30" s="173" t="s">
        <v>366</v>
      </c>
      <c r="E30" s="173">
        <v>47834</v>
      </c>
      <c r="F30" s="173" t="s">
        <v>30</v>
      </c>
      <c r="G30" s="173" t="s">
        <v>202</v>
      </c>
      <c r="H30" s="173" t="s">
        <v>142</v>
      </c>
      <c r="I30" s="174">
        <v>5.8778908418131399</v>
      </c>
      <c r="J30" s="174">
        <v>6.4179104477612094</v>
      </c>
      <c r="K30" s="174">
        <v>3.2313432835820945</v>
      </c>
      <c r="L30" s="174">
        <v>9.1716417910447703</v>
      </c>
      <c r="M30" s="174">
        <v>10.914179104477585</v>
      </c>
      <c r="N30" s="174">
        <v>21.194029850746219</v>
      </c>
      <c r="O30" s="174">
        <v>7.776119402985092</v>
      </c>
      <c r="P30" s="174">
        <v>0.47014925373134331</v>
      </c>
      <c r="Q30" s="174">
        <v>0.29477611940298509</v>
      </c>
      <c r="R30" s="174">
        <v>4.9626865671641784</v>
      </c>
      <c r="S30" s="174">
        <v>1.7425373134328357</v>
      </c>
      <c r="T30" s="174">
        <v>0.35820895522388069</v>
      </c>
      <c r="U30" s="175">
        <v>22.671641791044721</v>
      </c>
      <c r="V30" s="175">
        <v>25.115671641791071</v>
      </c>
      <c r="W30" s="173"/>
      <c r="X30" s="173" t="s">
        <v>695</v>
      </c>
      <c r="Y30" s="176">
        <v>45020</v>
      </c>
      <c r="Z30" s="176" t="s">
        <v>203</v>
      </c>
      <c r="AA30" s="176" t="s">
        <v>422</v>
      </c>
      <c r="AB30" s="177" t="s">
        <v>203</v>
      </c>
      <c r="AC30" s="179" t="s">
        <v>144</v>
      </c>
      <c r="AD30" s="178" t="s">
        <v>579</v>
      </c>
      <c r="AE30" s="179" t="s">
        <v>737</v>
      </c>
      <c r="AF30" s="179" t="s">
        <v>203</v>
      </c>
      <c r="AG30" s="178">
        <v>44539</v>
      </c>
    </row>
    <row r="31" spans="1:33" ht="15.5" x14ac:dyDescent="0.35">
      <c r="A31" s="173" t="s">
        <v>346</v>
      </c>
      <c r="B31" s="173" t="s">
        <v>347</v>
      </c>
      <c r="C31" s="173" t="s">
        <v>348</v>
      </c>
      <c r="D31" s="173" t="s">
        <v>241</v>
      </c>
      <c r="E31" s="173">
        <v>17745</v>
      </c>
      <c r="F31" s="173" t="s">
        <v>242</v>
      </c>
      <c r="G31" s="173" t="s">
        <v>202</v>
      </c>
      <c r="H31" s="173" t="s">
        <v>4</v>
      </c>
      <c r="I31" s="174">
        <v>53.123287671232902</v>
      </c>
      <c r="J31" s="174">
        <v>0.47761194029850745</v>
      </c>
      <c r="K31" s="174">
        <v>11.526119402985076</v>
      </c>
      <c r="L31" s="174">
        <v>15.432835820895521</v>
      </c>
      <c r="M31" s="174">
        <v>25.503731343283587</v>
      </c>
      <c r="N31" s="174">
        <v>49.787313432835809</v>
      </c>
      <c r="O31" s="174">
        <v>0.84701492537313428</v>
      </c>
      <c r="P31" s="174">
        <v>1.1455223880597014</v>
      </c>
      <c r="Q31" s="174">
        <v>1.1604477611940298</v>
      </c>
      <c r="R31" s="174">
        <v>20.880597014925382</v>
      </c>
      <c r="S31" s="174">
        <v>5.7537313432835813</v>
      </c>
      <c r="T31" s="174">
        <v>0.62313432835820892</v>
      </c>
      <c r="U31" s="175">
        <v>25.682835820895527</v>
      </c>
      <c r="V31" s="175">
        <v>46.444029850746276</v>
      </c>
      <c r="W31" s="173"/>
      <c r="X31" s="173" t="s">
        <v>695</v>
      </c>
      <c r="Y31" s="176">
        <v>44991</v>
      </c>
      <c r="Z31" s="176" t="s">
        <v>587</v>
      </c>
      <c r="AA31" s="176" t="s">
        <v>422</v>
      </c>
      <c r="AB31" s="177" t="s">
        <v>556</v>
      </c>
      <c r="AC31" s="177" t="s">
        <v>249</v>
      </c>
      <c r="AD31" s="178" t="s">
        <v>560</v>
      </c>
      <c r="AE31" s="179" t="s">
        <v>737</v>
      </c>
      <c r="AF31" s="179" t="s">
        <v>556</v>
      </c>
      <c r="AG31" s="178">
        <v>44160</v>
      </c>
    </row>
    <row r="32" spans="1:33" ht="15.5" x14ac:dyDescent="0.35">
      <c r="A32" s="173" t="s">
        <v>384</v>
      </c>
      <c r="B32" s="173" t="s">
        <v>385</v>
      </c>
      <c r="C32" s="173" t="s">
        <v>386</v>
      </c>
      <c r="D32" s="173" t="s">
        <v>152</v>
      </c>
      <c r="E32" s="173">
        <v>78380</v>
      </c>
      <c r="F32" s="173" t="s">
        <v>562</v>
      </c>
      <c r="G32" s="173" t="s">
        <v>202</v>
      </c>
      <c r="H32" s="173" t="s">
        <v>4</v>
      </c>
      <c r="I32" s="174">
        <v>2.9070680628272298</v>
      </c>
      <c r="J32" s="174">
        <v>4.0000000000000062</v>
      </c>
      <c r="K32" s="174">
        <v>3.1380597014925429</v>
      </c>
      <c r="L32" s="174">
        <v>0.80970149253731349</v>
      </c>
      <c r="M32" s="174">
        <v>0.32835820895522383</v>
      </c>
      <c r="N32" s="174">
        <v>3.3246268656716449</v>
      </c>
      <c r="O32" s="174">
        <v>3.8843283582089625</v>
      </c>
      <c r="P32" s="174">
        <v>0.12686567164179102</v>
      </c>
      <c r="Q32" s="174">
        <v>0.94029850746268595</v>
      </c>
      <c r="R32" s="174">
        <v>0.68283582089552264</v>
      </c>
      <c r="S32" s="174">
        <v>0.63059701492537323</v>
      </c>
      <c r="T32" s="174">
        <v>0.40298507462686572</v>
      </c>
      <c r="U32" s="175">
        <v>6.5597014925373607</v>
      </c>
      <c r="V32" s="175">
        <v>6.2126865671642229</v>
      </c>
      <c r="W32" s="173"/>
      <c r="X32" s="173" t="s">
        <v>695</v>
      </c>
      <c r="Y32" s="176">
        <v>44943</v>
      </c>
      <c r="Z32" s="176" t="s">
        <v>556</v>
      </c>
      <c r="AA32" s="176" t="s">
        <v>240</v>
      </c>
      <c r="AB32" s="177" t="s">
        <v>556</v>
      </c>
      <c r="AC32" s="180" t="s">
        <v>564</v>
      </c>
      <c r="AD32" s="178" t="s">
        <v>647</v>
      </c>
      <c r="AE32" s="179" t="s">
        <v>737</v>
      </c>
      <c r="AF32" s="179" t="s">
        <v>203</v>
      </c>
      <c r="AG32" s="178">
        <v>43839</v>
      </c>
    </row>
    <row r="33" spans="1:33" ht="15.5" x14ac:dyDescent="0.35">
      <c r="A33" s="173" t="s">
        <v>392</v>
      </c>
      <c r="B33" s="173" t="s">
        <v>393</v>
      </c>
      <c r="C33" s="173" t="s">
        <v>394</v>
      </c>
      <c r="D33" s="173" t="s">
        <v>231</v>
      </c>
      <c r="E33" s="173">
        <v>34112</v>
      </c>
      <c r="F33" s="173" t="s">
        <v>25</v>
      </c>
      <c r="G33" s="173" t="s">
        <v>161</v>
      </c>
      <c r="H33" s="173" t="s">
        <v>142</v>
      </c>
      <c r="I33" s="174">
        <v>2.7806925498426001</v>
      </c>
      <c r="J33" s="174">
        <v>4.7238805970149489</v>
      </c>
      <c r="K33" s="174">
        <v>2.3470149253731356</v>
      </c>
      <c r="L33" s="174">
        <v>1.7910447761194039</v>
      </c>
      <c r="M33" s="174">
        <v>0.98880597014925353</v>
      </c>
      <c r="N33" s="174">
        <v>6.6156716417910699</v>
      </c>
      <c r="O33" s="174">
        <v>3.0149253731343375</v>
      </c>
      <c r="P33" s="174">
        <v>0.10074626865671642</v>
      </c>
      <c r="Q33" s="174">
        <v>0.11940298507462682</v>
      </c>
      <c r="R33" s="174">
        <v>0.15298507462686567</v>
      </c>
      <c r="S33" s="174">
        <v>1.3059701492537314</v>
      </c>
      <c r="T33" s="174">
        <v>1.2052238805970152</v>
      </c>
      <c r="U33" s="175">
        <v>7.1865671641791593</v>
      </c>
      <c r="V33" s="175">
        <v>5.5074626865671936</v>
      </c>
      <c r="W33" s="173"/>
      <c r="X33" s="173" t="s">
        <v>695</v>
      </c>
      <c r="Y33" s="176">
        <v>45081</v>
      </c>
      <c r="Z33" s="176" t="s">
        <v>556</v>
      </c>
      <c r="AA33" s="176" t="s">
        <v>240</v>
      </c>
      <c r="AB33" s="177" t="s">
        <v>556</v>
      </c>
      <c r="AC33" s="177" t="s">
        <v>564</v>
      </c>
      <c r="AD33" s="178" t="s">
        <v>576</v>
      </c>
      <c r="AE33" s="179" t="s">
        <v>737</v>
      </c>
      <c r="AF33" s="179" t="s">
        <v>239</v>
      </c>
      <c r="AG33" s="178">
        <v>43503</v>
      </c>
    </row>
    <row r="34" spans="1:33" ht="15.5" x14ac:dyDescent="0.35">
      <c r="A34" s="173" t="s">
        <v>699</v>
      </c>
      <c r="B34" s="173" t="s">
        <v>700</v>
      </c>
      <c r="C34" s="173" t="s">
        <v>701</v>
      </c>
      <c r="D34" s="173" t="s">
        <v>152</v>
      </c>
      <c r="E34" s="173">
        <v>75202</v>
      </c>
      <c r="F34" s="173" t="s">
        <v>220</v>
      </c>
      <c r="G34" s="173" t="s">
        <v>202</v>
      </c>
      <c r="H34" s="173" t="s">
        <v>142</v>
      </c>
      <c r="I34" s="174">
        <v>1.2867332382311001</v>
      </c>
      <c r="J34" s="174">
        <v>6.6455223880597876</v>
      </c>
      <c r="K34" s="174">
        <v>2.6119402985074626E-2</v>
      </c>
      <c r="L34" s="174">
        <v>3.3582089552238806E-2</v>
      </c>
      <c r="M34" s="174">
        <v>2.6119402985074626E-2</v>
      </c>
      <c r="N34" s="174">
        <v>3.1791044776119639</v>
      </c>
      <c r="O34" s="174">
        <v>3.1791044776119608</v>
      </c>
      <c r="P34" s="174">
        <v>0.1567164179104478</v>
      </c>
      <c r="Q34" s="174">
        <v>0.21641791044776135</v>
      </c>
      <c r="R34" s="174">
        <v>1.1194029850746268E-2</v>
      </c>
      <c r="S34" s="174">
        <v>1.4925373134328358E-2</v>
      </c>
      <c r="T34" s="174">
        <v>2.9850746268656716E-2</v>
      </c>
      <c r="U34" s="175">
        <v>6.6753731343284448</v>
      </c>
      <c r="V34" s="175">
        <v>3.2611940298507731</v>
      </c>
      <c r="W34" s="173"/>
      <c r="X34" s="173" t="s">
        <v>695</v>
      </c>
      <c r="Y34" s="176">
        <v>44941</v>
      </c>
      <c r="Z34" s="176" t="s">
        <v>587</v>
      </c>
      <c r="AA34" s="176" t="s">
        <v>422</v>
      </c>
      <c r="AB34" s="177" t="s">
        <v>556</v>
      </c>
      <c r="AC34" s="177" t="s">
        <v>564</v>
      </c>
      <c r="AD34" s="178" t="s">
        <v>661</v>
      </c>
      <c r="AE34" s="177" t="s">
        <v>387</v>
      </c>
      <c r="AF34" s="177" t="s">
        <v>239</v>
      </c>
      <c r="AG34" s="178">
        <v>43028</v>
      </c>
    </row>
    <row r="35" spans="1:33" ht="15.5" x14ac:dyDescent="0.35">
      <c r="A35" s="173" t="s">
        <v>232</v>
      </c>
      <c r="B35" s="173" t="s">
        <v>233</v>
      </c>
      <c r="C35" s="173" t="s">
        <v>35</v>
      </c>
      <c r="D35" s="173" t="s">
        <v>234</v>
      </c>
      <c r="E35" s="173">
        <v>80010</v>
      </c>
      <c r="F35" s="173" t="s">
        <v>235</v>
      </c>
      <c r="G35" s="173" t="s">
        <v>154</v>
      </c>
      <c r="H35" s="173" t="s">
        <v>142</v>
      </c>
      <c r="I35" s="174">
        <v>38.020426487093196</v>
      </c>
      <c r="J35" s="174">
        <v>434.18656716417769</v>
      </c>
      <c r="K35" s="174">
        <v>49.749999999999957</v>
      </c>
      <c r="L35" s="174">
        <v>90.238805970149187</v>
      </c>
      <c r="M35" s="174">
        <v>96.406716417910303</v>
      </c>
      <c r="N35" s="174">
        <v>187.52238805970111</v>
      </c>
      <c r="O35" s="174">
        <v>418.26492537313175</v>
      </c>
      <c r="P35" s="174">
        <v>12.600746268656717</v>
      </c>
      <c r="Q35" s="174">
        <v>52.194029850746496</v>
      </c>
      <c r="R35" s="174">
        <v>95.126865671641653</v>
      </c>
      <c r="S35" s="174">
        <v>29.152985074626866</v>
      </c>
      <c r="T35" s="174">
        <v>24.809701492537304</v>
      </c>
      <c r="U35" s="175">
        <v>521.49253731343379</v>
      </c>
      <c r="V35" s="175">
        <v>325.00373134328061</v>
      </c>
      <c r="W35" s="173">
        <v>600</v>
      </c>
      <c r="X35" s="173" t="s">
        <v>695</v>
      </c>
      <c r="Y35" s="176">
        <v>45058</v>
      </c>
      <c r="Z35" s="176" t="s">
        <v>739</v>
      </c>
      <c r="AA35" s="176" t="s">
        <v>738</v>
      </c>
      <c r="AB35" s="177" t="s">
        <v>559</v>
      </c>
      <c r="AC35" s="177" t="s">
        <v>144</v>
      </c>
      <c r="AD35" s="178" t="s">
        <v>577</v>
      </c>
      <c r="AE35" s="179" t="s">
        <v>737</v>
      </c>
      <c r="AF35" s="179" t="s">
        <v>559</v>
      </c>
      <c r="AG35" s="178">
        <v>44223</v>
      </c>
    </row>
    <row r="36" spans="1:33" ht="15.5" x14ac:dyDescent="0.35">
      <c r="A36" s="173" t="s">
        <v>404</v>
      </c>
      <c r="B36" s="173" t="s">
        <v>405</v>
      </c>
      <c r="C36" s="173" t="s">
        <v>406</v>
      </c>
      <c r="D36" s="173" t="s">
        <v>407</v>
      </c>
      <c r="E36" s="173">
        <v>96910</v>
      </c>
      <c r="F36" s="173" t="s">
        <v>265</v>
      </c>
      <c r="G36" s="173" t="s">
        <v>202</v>
      </c>
      <c r="H36" s="173" t="s">
        <v>142</v>
      </c>
      <c r="I36" s="174">
        <v>75.571428571428598</v>
      </c>
      <c r="J36" s="174">
        <v>5.5970149253731345E-2</v>
      </c>
      <c r="K36" s="174">
        <v>0.57835820895522394</v>
      </c>
      <c r="L36" s="174">
        <v>4.0373134328358216</v>
      </c>
      <c r="M36" s="174">
        <v>1.630597014925373</v>
      </c>
      <c r="N36" s="174">
        <v>6.3022388059701502</v>
      </c>
      <c r="O36" s="174">
        <v>0</v>
      </c>
      <c r="P36" s="174">
        <v>0</v>
      </c>
      <c r="Q36" s="174">
        <v>0</v>
      </c>
      <c r="R36" s="174">
        <v>5.3955223880597023</v>
      </c>
      <c r="S36" s="174">
        <v>8.9552238805970144E-2</v>
      </c>
      <c r="T36" s="174">
        <v>0</v>
      </c>
      <c r="U36" s="175">
        <v>0.81716417910447769</v>
      </c>
      <c r="V36" s="175">
        <v>6.1455223880597023</v>
      </c>
      <c r="W36" s="173"/>
      <c r="X36" s="173" t="s">
        <v>737</v>
      </c>
      <c r="Y36" s="176" t="s">
        <v>558</v>
      </c>
      <c r="Z36" s="176" t="s">
        <v>558</v>
      </c>
      <c r="AA36" s="176" t="s">
        <v>558</v>
      </c>
      <c r="AB36" s="177" t="s">
        <v>556</v>
      </c>
      <c r="AC36" s="177" t="s">
        <v>564</v>
      </c>
      <c r="AD36" s="181" t="s">
        <v>645</v>
      </c>
      <c r="AE36" s="179" t="s">
        <v>162</v>
      </c>
      <c r="AF36" s="179" t="s">
        <v>162</v>
      </c>
      <c r="AG36" s="179" t="s">
        <v>162</v>
      </c>
    </row>
    <row r="37" spans="1:33" ht="15.5" x14ac:dyDescent="0.35">
      <c r="A37" s="173" t="s">
        <v>644</v>
      </c>
      <c r="B37" s="173" t="s">
        <v>643</v>
      </c>
      <c r="C37" s="173" t="s">
        <v>138</v>
      </c>
      <c r="D37" s="173" t="s">
        <v>139</v>
      </c>
      <c r="E37" s="173">
        <v>92301</v>
      </c>
      <c r="F37" s="173" t="s">
        <v>140</v>
      </c>
      <c r="G37" s="173" t="s">
        <v>154</v>
      </c>
      <c r="H37" s="173" t="s">
        <v>142</v>
      </c>
      <c r="I37" s="174">
        <v>33.309090909090898</v>
      </c>
      <c r="J37" s="174">
        <v>28.1492537313434</v>
      </c>
      <c r="K37" s="174">
        <v>6.3731343283582103</v>
      </c>
      <c r="L37" s="174">
        <v>39.477611940298488</v>
      </c>
      <c r="M37" s="174">
        <v>74.873134328358162</v>
      </c>
      <c r="N37" s="174">
        <v>116.80970149253727</v>
      </c>
      <c r="O37" s="174">
        <v>31.697761194029976</v>
      </c>
      <c r="P37" s="174">
        <v>0.36567164179104478</v>
      </c>
      <c r="Q37" s="174">
        <v>0</v>
      </c>
      <c r="R37" s="174">
        <v>65.011194029850699</v>
      </c>
      <c r="S37" s="174">
        <v>11.962686567164177</v>
      </c>
      <c r="T37" s="174">
        <v>1.6305970149253732</v>
      </c>
      <c r="U37" s="175">
        <v>70.268656716418008</v>
      </c>
      <c r="V37" s="175">
        <v>113.0447761194032</v>
      </c>
      <c r="W37" s="173">
        <v>480</v>
      </c>
      <c r="X37" s="173" t="s">
        <v>695</v>
      </c>
      <c r="Y37" s="176">
        <v>45048</v>
      </c>
      <c r="Z37" s="176" t="s">
        <v>739</v>
      </c>
      <c r="AA37" s="176" t="s">
        <v>240</v>
      </c>
      <c r="AB37" s="177" t="s">
        <v>559</v>
      </c>
      <c r="AC37" s="179" t="s">
        <v>144</v>
      </c>
      <c r="AD37" s="178" t="s">
        <v>642</v>
      </c>
      <c r="AE37" s="179" t="s">
        <v>737</v>
      </c>
      <c r="AF37" s="179" t="s">
        <v>559</v>
      </c>
      <c r="AG37" s="178">
        <v>44279</v>
      </c>
    </row>
    <row r="38" spans="1:33" ht="15.5" x14ac:dyDescent="0.35">
      <c r="A38" s="173" t="s">
        <v>316</v>
      </c>
      <c r="B38" s="173" t="s">
        <v>317</v>
      </c>
      <c r="C38" s="173" t="s">
        <v>318</v>
      </c>
      <c r="D38" s="173" t="s">
        <v>304</v>
      </c>
      <c r="E38" s="173">
        <v>53039</v>
      </c>
      <c r="F38" s="173" t="s">
        <v>30</v>
      </c>
      <c r="G38" s="173" t="s">
        <v>202</v>
      </c>
      <c r="H38" s="173" t="s">
        <v>142</v>
      </c>
      <c r="I38" s="174">
        <v>33.1651254953765</v>
      </c>
      <c r="J38" s="174">
        <v>21.242537313432827</v>
      </c>
      <c r="K38" s="174">
        <v>7.8656716417910451</v>
      </c>
      <c r="L38" s="174">
        <v>36.324626865671647</v>
      </c>
      <c r="M38" s="174">
        <v>49.611940298507456</v>
      </c>
      <c r="N38" s="174">
        <v>84.791044776119364</v>
      </c>
      <c r="O38" s="174">
        <v>28.048507462686551</v>
      </c>
      <c r="P38" s="174">
        <v>2.0485074626865671</v>
      </c>
      <c r="Q38" s="174">
        <v>0.15671641791044774</v>
      </c>
      <c r="R38" s="174">
        <v>33.955223880597011</v>
      </c>
      <c r="S38" s="174">
        <v>9.5671641791044735</v>
      </c>
      <c r="T38" s="174">
        <v>7.1977611940298507</v>
      </c>
      <c r="U38" s="175">
        <v>64.324626865671718</v>
      </c>
      <c r="V38" s="175">
        <v>89.828358208955208</v>
      </c>
      <c r="W38" s="173"/>
      <c r="X38" s="173" t="s">
        <v>695</v>
      </c>
      <c r="Y38" s="176">
        <v>45079</v>
      </c>
      <c r="Z38" s="176" t="s">
        <v>587</v>
      </c>
      <c r="AA38" s="176" t="s">
        <v>240</v>
      </c>
      <c r="AB38" s="177" t="s">
        <v>239</v>
      </c>
      <c r="AC38" s="177" t="s">
        <v>249</v>
      </c>
      <c r="AD38" s="178" t="s">
        <v>632</v>
      </c>
      <c r="AE38" s="179" t="s">
        <v>737</v>
      </c>
      <c r="AF38" s="179" t="s">
        <v>556</v>
      </c>
      <c r="AG38" s="178">
        <v>44302</v>
      </c>
    </row>
    <row r="39" spans="1:33" ht="15.5" x14ac:dyDescent="0.35">
      <c r="A39" s="173" t="s">
        <v>258</v>
      </c>
      <c r="B39" s="173" t="s">
        <v>259</v>
      </c>
      <c r="C39" s="173" t="s">
        <v>32</v>
      </c>
      <c r="D39" s="173" t="s">
        <v>152</v>
      </c>
      <c r="E39" s="173">
        <v>76837</v>
      </c>
      <c r="F39" s="173" t="s">
        <v>220</v>
      </c>
      <c r="G39" s="173" t="s">
        <v>202</v>
      </c>
      <c r="H39" s="173" t="s">
        <v>4</v>
      </c>
      <c r="I39" s="174">
        <v>32.698774080560398</v>
      </c>
      <c r="J39" s="174">
        <v>113.35074626865743</v>
      </c>
      <c r="K39" s="174">
        <v>17.533582089552237</v>
      </c>
      <c r="L39" s="174">
        <v>2.3731343283582085</v>
      </c>
      <c r="M39" s="174">
        <v>1.0223880597014925</v>
      </c>
      <c r="N39" s="174">
        <v>8.1082089552238834</v>
      </c>
      <c r="O39" s="174">
        <v>126.1716417910457</v>
      </c>
      <c r="P39" s="174">
        <v>0</v>
      </c>
      <c r="Q39" s="174">
        <v>0</v>
      </c>
      <c r="R39" s="174">
        <v>0.79477611940298498</v>
      </c>
      <c r="S39" s="174">
        <v>1.7313432835820899</v>
      </c>
      <c r="T39" s="174">
        <v>1.3097014925373132</v>
      </c>
      <c r="U39" s="175">
        <v>130.44402985074652</v>
      </c>
      <c r="V39" s="175">
        <v>80.757462686567635</v>
      </c>
      <c r="W39" s="173"/>
      <c r="X39" s="173" t="s">
        <v>695</v>
      </c>
      <c r="Y39" s="176">
        <v>45078</v>
      </c>
      <c r="Z39" s="176" t="s">
        <v>587</v>
      </c>
      <c r="AA39" s="176" t="s">
        <v>240</v>
      </c>
      <c r="AB39" s="177" t="s">
        <v>239</v>
      </c>
      <c r="AC39" s="180" t="s">
        <v>249</v>
      </c>
      <c r="AD39" s="178" t="s">
        <v>610</v>
      </c>
      <c r="AE39" s="179" t="s">
        <v>737</v>
      </c>
      <c r="AF39" s="179" t="s">
        <v>239</v>
      </c>
      <c r="AG39" s="178">
        <v>44168</v>
      </c>
    </row>
    <row r="40" spans="1:33" ht="15.5" x14ac:dyDescent="0.35">
      <c r="A40" s="173" t="s">
        <v>204</v>
      </c>
      <c r="B40" s="173" t="s">
        <v>205</v>
      </c>
      <c r="C40" s="173" t="s">
        <v>206</v>
      </c>
      <c r="D40" s="173" t="s">
        <v>152</v>
      </c>
      <c r="E40" s="173">
        <v>79925</v>
      </c>
      <c r="F40" s="173" t="s">
        <v>190</v>
      </c>
      <c r="G40" s="173" t="s">
        <v>185</v>
      </c>
      <c r="H40" s="173" t="s">
        <v>142</v>
      </c>
      <c r="I40" s="174">
        <v>35.745611235237803</v>
      </c>
      <c r="J40" s="174">
        <v>253.52238805970194</v>
      </c>
      <c r="K40" s="174">
        <v>88.358208955223972</v>
      </c>
      <c r="L40" s="174">
        <v>85.216417910447674</v>
      </c>
      <c r="M40" s="174">
        <v>59.395522388059661</v>
      </c>
      <c r="N40" s="174">
        <v>194.93656716417911</v>
      </c>
      <c r="O40" s="174">
        <v>185.23134328358239</v>
      </c>
      <c r="P40" s="174">
        <v>22.817164179104477</v>
      </c>
      <c r="Q40" s="174">
        <v>83.507462686567351</v>
      </c>
      <c r="R40" s="174">
        <v>54.201492537313506</v>
      </c>
      <c r="S40" s="174">
        <v>27.361940298507466</v>
      </c>
      <c r="T40" s="174">
        <v>42.152985074626883</v>
      </c>
      <c r="U40" s="175">
        <v>362.77611940298607</v>
      </c>
      <c r="V40" s="175">
        <v>349.71268656716438</v>
      </c>
      <c r="W40" s="173">
        <v>450</v>
      </c>
      <c r="X40" s="173" t="s">
        <v>695</v>
      </c>
      <c r="Y40" s="176">
        <v>45071</v>
      </c>
      <c r="Z40" s="176" t="s">
        <v>739</v>
      </c>
      <c r="AA40" s="176" t="s">
        <v>240</v>
      </c>
      <c r="AB40" s="177" t="s">
        <v>559</v>
      </c>
      <c r="AC40" s="177" t="s">
        <v>144</v>
      </c>
      <c r="AD40" s="178" t="s">
        <v>571</v>
      </c>
      <c r="AE40" s="179" t="s">
        <v>737</v>
      </c>
      <c r="AF40" s="179" t="s">
        <v>559</v>
      </c>
      <c r="AG40" s="178">
        <v>44168</v>
      </c>
    </row>
    <row r="41" spans="1:33" ht="15.5" x14ac:dyDescent="0.35">
      <c r="A41" s="173" t="s">
        <v>9</v>
      </c>
      <c r="B41" s="173" t="s">
        <v>200</v>
      </c>
      <c r="C41" s="173" t="s">
        <v>201</v>
      </c>
      <c r="D41" s="173" t="s">
        <v>152</v>
      </c>
      <c r="E41" s="173">
        <v>78580</v>
      </c>
      <c r="F41" s="173" t="s">
        <v>562</v>
      </c>
      <c r="G41" s="173" t="s">
        <v>141</v>
      </c>
      <c r="H41" s="173" t="s">
        <v>142</v>
      </c>
      <c r="I41" s="174">
        <v>33.716755866611798</v>
      </c>
      <c r="J41" s="174">
        <v>582.25746268658338</v>
      </c>
      <c r="K41" s="174">
        <v>5.4514925373134346</v>
      </c>
      <c r="L41" s="174">
        <v>2.1828358208955225</v>
      </c>
      <c r="M41" s="174">
        <v>0.58955223880597007</v>
      </c>
      <c r="N41" s="174">
        <v>16.279850746268643</v>
      </c>
      <c r="O41" s="174">
        <v>321.70895522387855</v>
      </c>
      <c r="P41" s="174">
        <v>2.9999999999999987</v>
      </c>
      <c r="Q41" s="174">
        <v>249.49253731343219</v>
      </c>
      <c r="R41" s="174">
        <v>1.8358208955223878</v>
      </c>
      <c r="S41" s="174">
        <v>1.5671641791044777</v>
      </c>
      <c r="T41" s="174">
        <v>4.0485074626865671</v>
      </c>
      <c r="U41" s="175">
        <v>583.02985074628475</v>
      </c>
      <c r="V41" s="175">
        <v>290.7723880597016</v>
      </c>
      <c r="W41" s="173">
        <v>750</v>
      </c>
      <c r="X41" s="173" t="s">
        <v>695</v>
      </c>
      <c r="Y41" s="176">
        <v>45049</v>
      </c>
      <c r="Z41" s="176" t="s">
        <v>739</v>
      </c>
      <c r="AA41" s="176" t="s">
        <v>240</v>
      </c>
      <c r="AB41" s="177" t="s">
        <v>559</v>
      </c>
      <c r="AC41" s="177" t="s">
        <v>144</v>
      </c>
      <c r="AD41" s="178" t="s">
        <v>641</v>
      </c>
      <c r="AE41" s="179" t="s">
        <v>737</v>
      </c>
      <c r="AF41" s="179" t="s">
        <v>559</v>
      </c>
      <c r="AG41" s="178">
        <v>44175</v>
      </c>
    </row>
    <row r="42" spans="1:33" ht="15.5" x14ac:dyDescent="0.35">
      <c r="A42" s="173" t="s">
        <v>289</v>
      </c>
      <c r="B42" s="173" t="s">
        <v>290</v>
      </c>
      <c r="C42" s="173" t="s">
        <v>18</v>
      </c>
      <c r="D42" s="173" t="s">
        <v>221</v>
      </c>
      <c r="E42" s="173">
        <v>7201</v>
      </c>
      <c r="F42" s="173" t="s">
        <v>222</v>
      </c>
      <c r="G42" s="173" t="s">
        <v>154</v>
      </c>
      <c r="H42" s="173" t="s">
        <v>142</v>
      </c>
      <c r="I42" s="174">
        <v>16.334851936218701</v>
      </c>
      <c r="J42" s="174">
        <v>78.402985074627011</v>
      </c>
      <c r="K42" s="174">
        <v>64.138059701492594</v>
      </c>
      <c r="L42" s="174">
        <v>6.4925373134328836</v>
      </c>
      <c r="M42" s="174">
        <v>3.1753731343283733</v>
      </c>
      <c r="N42" s="174">
        <v>29.388059701492363</v>
      </c>
      <c r="O42" s="174">
        <v>105.62313432835802</v>
      </c>
      <c r="P42" s="174">
        <v>4.0932835820895521</v>
      </c>
      <c r="Q42" s="174">
        <v>13.104477611940275</v>
      </c>
      <c r="R42" s="174">
        <v>6.8656716417910522</v>
      </c>
      <c r="S42" s="174">
        <v>4.2985074626865707</v>
      </c>
      <c r="T42" s="174">
        <v>11.843283582089548</v>
      </c>
      <c r="U42" s="175">
        <v>129.20149253731293</v>
      </c>
      <c r="V42" s="175">
        <v>89.197761194029681</v>
      </c>
      <c r="W42" s="173">
        <v>285</v>
      </c>
      <c r="X42" s="173" t="s">
        <v>695</v>
      </c>
      <c r="Y42" s="176">
        <v>44916</v>
      </c>
      <c r="Z42" s="176" t="s">
        <v>739</v>
      </c>
      <c r="AA42" s="176" t="s">
        <v>240</v>
      </c>
      <c r="AB42" s="177" t="s">
        <v>559</v>
      </c>
      <c r="AC42" s="177" t="s">
        <v>144</v>
      </c>
      <c r="AD42" s="178" t="s">
        <v>560</v>
      </c>
      <c r="AE42" s="179" t="s">
        <v>737</v>
      </c>
      <c r="AF42" s="179" t="s">
        <v>143</v>
      </c>
      <c r="AG42" s="178">
        <v>44091</v>
      </c>
    </row>
    <row r="43" spans="1:33" ht="15.5" x14ac:dyDescent="0.35">
      <c r="A43" s="173" t="s">
        <v>640</v>
      </c>
      <c r="B43" s="173" t="s">
        <v>639</v>
      </c>
      <c r="C43" s="173" t="s">
        <v>638</v>
      </c>
      <c r="D43" s="173" t="s">
        <v>419</v>
      </c>
      <c r="E43" s="173">
        <v>83647</v>
      </c>
      <c r="F43" s="173" t="s">
        <v>295</v>
      </c>
      <c r="G43" s="173" t="s">
        <v>202</v>
      </c>
      <c r="H43" s="173" t="s">
        <v>142</v>
      </c>
      <c r="I43" s="174">
        <v>6.1407407407407399</v>
      </c>
      <c r="J43" s="174">
        <v>0.23507462686567163</v>
      </c>
      <c r="K43" s="174">
        <v>0.99626865671641784</v>
      </c>
      <c r="L43" s="174">
        <v>1.4888059701492538</v>
      </c>
      <c r="M43" s="174">
        <v>0.47761194029850756</v>
      </c>
      <c r="N43" s="174">
        <v>2.7014925373134333</v>
      </c>
      <c r="O43" s="174">
        <v>0.42164179104477617</v>
      </c>
      <c r="P43" s="174">
        <v>7.4626865671641784E-2</v>
      </c>
      <c r="Q43" s="174">
        <v>0</v>
      </c>
      <c r="R43" s="174">
        <v>0.56716417910447769</v>
      </c>
      <c r="S43" s="174">
        <v>0.29104477611940299</v>
      </c>
      <c r="T43" s="174">
        <v>0.13432835820895522</v>
      </c>
      <c r="U43" s="175">
        <v>2.205223880597015</v>
      </c>
      <c r="V43" s="175">
        <v>2.977611940298508</v>
      </c>
      <c r="W43" s="173"/>
      <c r="X43" s="173" t="s">
        <v>387</v>
      </c>
      <c r="Y43" s="176" t="s">
        <v>558</v>
      </c>
      <c r="Z43" s="176" t="s">
        <v>558</v>
      </c>
      <c r="AA43" s="176" t="s">
        <v>558</v>
      </c>
      <c r="AB43" s="177" t="s">
        <v>556</v>
      </c>
      <c r="AC43" s="177" t="s">
        <v>564</v>
      </c>
      <c r="AD43" s="181" t="s">
        <v>637</v>
      </c>
      <c r="AE43" s="179" t="s">
        <v>387</v>
      </c>
      <c r="AF43" s="179" t="s">
        <v>239</v>
      </c>
      <c r="AG43" s="178">
        <v>43360</v>
      </c>
    </row>
    <row r="44" spans="1:33" ht="15.5" x14ac:dyDescent="0.35">
      <c r="A44" s="173" t="s">
        <v>167</v>
      </c>
      <c r="B44" s="173" t="s">
        <v>168</v>
      </c>
      <c r="C44" s="173" t="s">
        <v>28</v>
      </c>
      <c r="D44" s="173" t="s">
        <v>163</v>
      </c>
      <c r="E44" s="173">
        <v>85131</v>
      </c>
      <c r="F44" s="173" t="s">
        <v>164</v>
      </c>
      <c r="G44" s="173" t="s">
        <v>141</v>
      </c>
      <c r="H44" s="173" t="s">
        <v>142</v>
      </c>
      <c r="I44" s="174">
        <v>19.5422876638535</v>
      </c>
      <c r="J44" s="174">
        <v>797.76492537314425</v>
      </c>
      <c r="K44" s="174">
        <v>31.499999999999986</v>
      </c>
      <c r="L44" s="174">
        <v>42.313432835820869</v>
      </c>
      <c r="M44" s="174">
        <v>39.608208955223894</v>
      </c>
      <c r="N44" s="174">
        <v>58.985074626865675</v>
      </c>
      <c r="O44" s="174">
        <v>516.57835820896537</v>
      </c>
      <c r="P44" s="174">
        <v>29.302238805970141</v>
      </c>
      <c r="Q44" s="174">
        <v>306.32089552238801</v>
      </c>
      <c r="R44" s="174">
        <v>32.007462686567152</v>
      </c>
      <c r="S44" s="174">
        <v>17.955223880597014</v>
      </c>
      <c r="T44" s="174">
        <v>17.93656716417911</v>
      </c>
      <c r="U44" s="175">
        <v>843.28731343284653</v>
      </c>
      <c r="V44" s="175">
        <v>433.84328358208973</v>
      </c>
      <c r="W44" s="173">
        <v>900</v>
      </c>
      <c r="X44" s="173" t="s">
        <v>695</v>
      </c>
      <c r="Y44" s="176">
        <v>44916</v>
      </c>
      <c r="Z44" s="176" t="s">
        <v>739</v>
      </c>
      <c r="AA44" s="176" t="s">
        <v>240</v>
      </c>
      <c r="AB44" s="177" t="s">
        <v>559</v>
      </c>
      <c r="AC44" s="179" t="s">
        <v>144</v>
      </c>
      <c r="AD44" s="178" t="s">
        <v>561</v>
      </c>
      <c r="AE44" s="179" t="s">
        <v>737</v>
      </c>
      <c r="AF44" s="179" t="s">
        <v>559</v>
      </c>
      <c r="AG44" s="178">
        <v>44232</v>
      </c>
    </row>
    <row r="45" spans="1:33" ht="15.5" x14ac:dyDescent="0.35">
      <c r="A45" s="173" t="s">
        <v>766</v>
      </c>
      <c r="B45" s="173" t="s">
        <v>765</v>
      </c>
      <c r="C45" s="173" t="s">
        <v>764</v>
      </c>
      <c r="D45" s="173" t="s">
        <v>315</v>
      </c>
      <c r="E45" s="173">
        <v>40510</v>
      </c>
      <c r="F45" s="173" t="s">
        <v>30</v>
      </c>
      <c r="G45" s="173" t="s">
        <v>202</v>
      </c>
      <c r="H45" s="173" t="s">
        <v>142</v>
      </c>
      <c r="I45" s="174">
        <v>1.59863945578231</v>
      </c>
      <c r="J45" s="174">
        <v>0.11567164179104474</v>
      </c>
      <c r="K45" s="174">
        <v>0.13059701492537312</v>
      </c>
      <c r="L45" s="174">
        <v>0.21641791044776121</v>
      </c>
      <c r="M45" s="174">
        <v>0.42164179104477612</v>
      </c>
      <c r="N45" s="174">
        <v>0.69029850746268606</v>
      </c>
      <c r="O45" s="174">
        <v>0.14925373134328357</v>
      </c>
      <c r="P45" s="174">
        <v>2.6119402985074626E-2</v>
      </c>
      <c r="Q45" s="174">
        <v>1.8656716417910446E-2</v>
      </c>
      <c r="R45" s="174">
        <v>5.2238805970149252E-2</v>
      </c>
      <c r="S45" s="174">
        <v>1.8656716417910446E-2</v>
      </c>
      <c r="T45" s="174">
        <v>1.4925373134328358E-2</v>
      </c>
      <c r="U45" s="175">
        <v>0.79850746268656647</v>
      </c>
      <c r="V45" s="175">
        <v>0.69402985074626811</v>
      </c>
      <c r="W45" s="173"/>
      <c r="X45" s="173" t="s">
        <v>387</v>
      </c>
      <c r="Y45" s="176" t="s">
        <v>558</v>
      </c>
      <c r="Z45" s="176" t="s">
        <v>558</v>
      </c>
      <c r="AA45" s="176" t="s">
        <v>558</v>
      </c>
      <c r="AB45" s="177" t="s">
        <v>556</v>
      </c>
      <c r="AC45" s="177" t="s">
        <v>564</v>
      </c>
      <c r="AD45" s="178" t="s">
        <v>763</v>
      </c>
      <c r="AE45" s="179" t="s">
        <v>737</v>
      </c>
      <c r="AF45" s="179" t="s">
        <v>556</v>
      </c>
      <c r="AG45" s="178">
        <v>44610</v>
      </c>
    </row>
    <row r="46" spans="1:33" ht="17.149999999999999" customHeight="1" x14ac:dyDescent="0.35">
      <c r="A46" s="173" t="s">
        <v>762</v>
      </c>
      <c r="B46" s="173" t="s">
        <v>761</v>
      </c>
      <c r="C46" s="173" t="s">
        <v>760</v>
      </c>
      <c r="D46" s="173" t="s">
        <v>345</v>
      </c>
      <c r="E46" s="173">
        <v>67846</v>
      </c>
      <c r="F46" s="173" t="s">
        <v>30</v>
      </c>
      <c r="G46" s="173" t="s">
        <v>161</v>
      </c>
      <c r="H46" s="173" t="s">
        <v>142</v>
      </c>
      <c r="I46" s="174">
        <v>1.93877551020408</v>
      </c>
      <c r="J46" s="174">
        <v>0.10447761194029849</v>
      </c>
      <c r="K46" s="174">
        <v>0.10074626865671639</v>
      </c>
      <c r="L46" s="174">
        <v>0.42537313432835833</v>
      </c>
      <c r="M46" s="174">
        <v>0.12686567164179102</v>
      </c>
      <c r="N46" s="174">
        <v>0.46268656716417927</v>
      </c>
      <c r="O46" s="174">
        <v>0.27985074626865669</v>
      </c>
      <c r="P46" s="174">
        <v>1.4925373134328358E-2</v>
      </c>
      <c r="Q46" s="174">
        <v>0</v>
      </c>
      <c r="R46" s="174">
        <v>0</v>
      </c>
      <c r="S46" s="174">
        <v>1.1194029850746268E-2</v>
      </c>
      <c r="T46" s="174">
        <v>1.8656716417910446E-2</v>
      </c>
      <c r="U46" s="175">
        <v>0.7276119402985074</v>
      </c>
      <c r="V46" s="175">
        <v>0.63805970149253755</v>
      </c>
      <c r="W46" s="173"/>
      <c r="X46" s="173" t="s">
        <v>387</v>
      </c>
      <c r="Y46" s="176" t="s">
        <v>558</v>
      </c>
      <c r="Z46" s="176" t="s">
        <v>558</v>
      </c>
      <c r="AA46" s="176" t="s">
        <v>558</v>
      </c>
      <c r="AB46" s="177" t="s">
        <v>556</v>
      </c>
      <c r="AC46" s="180" t="s">
        <v>564</v>
      </c>
      <c r="AD46" s="178" t="s">
        <v>759</v>
      </c>
      <c r="AE46" s="179" t="s">
        <v>737</v>
      </c>
      <c r="AF46" s="179" t="s">
        <v>556</v>
      </c>
      <c r="AG46" s="178">
        <v>44603</v>
      </c>
    </row>
    <row r="47" spans="1:33" ht="15.5" x14ac:dyDescent="0.35">
      <c r="A47" s="173" t="s">
        <v>260</v>
      </c>
      <c r="B47" s="173" t="s">
        <v>261</v>
      </c>
      <c r="C47" s="173" t="s">
        <v>262</v>
      </c>
      <c r="D47" s="173" t="s">
        <v>163</v>
      </c>
      <c r="E47" s="173">
        <v>85132</v>
      </c>
      <c r="F47" s="173" t="s">
        <v>164</v>
      </c>
      <c r="G47" s="173" t="s">
        <v>185</v>
      </c>
      <c r="H47" s="173" t="s">
        <v>4</v>
      </c>
      <c r="I47" s="174">
        <v>5.7864474119854297</v>
      </c>
      <c r="J47" s="174">
        <v>169.44776119403056</v>
      </c>
      <c r="K47" s="174">
        <v>27.604477611940311</v>
      </c>
      <c r="L47" s="174">
        <v>2.9141791044776233</v>
      </c>
      <c r="M47" s="174">
        <v>1.9477611940298554</v>
      </c>
      <c r="N47" s="174">
        <v>28.335820895522396</v>
      </c>
      <c r="O47" s="174">
        <v>173.50746268656656</v>
      </c>
      <c r="P47" s="174">
        <v>2.2388059701492536E-2</v>
      </c>
      <c r="Q47" s="174">
        <v>4.8507462686567152E-2</v>
      </c>
      <c r="R47" s="174">
        <v>3.0708955223880627</v>
      </c>
      <c r="S47" s="174">
        <v>4.3805970149253781</v>
      </c>
      <c r="T47" s="174">
        <v>7.7723880597014992</v>
      </c>
      <c r="U47" s="175">
        <v>186.69029850746151</v>
      </c>
      <c r="V47" s="175">
        <v>91.742537313431924</v>
      </c>
      <c r="W47" s="173">
        <v>392</v>
      </c>
      <c r="X47" s="173" t="s">
        <v>695</v>
      </c>
      <c r="Y47" s="176">
        <v>45020</v>
      </c>
      <c r="Z47" s="176" t="s">
        <v>739</v>
      </c>
      <c r="AA47" s="176" t="s">
        <v>240</v>
      </c>
      <c r="AB47" s="177" t="s">
        <v>559</v>
      </c>
      <c r="AC47" s="177" t="s">
        <v>144</v>
      </c>
      <c r="AD47" s="178" t="s">
        <v>636</v>
      </c>
      <c r="AE47" s="179" t="s">
        <v>737</v>
      </c>
      <c r="AF47" s="179" t="s">
        <v>559</v>
      </c>
      <c r="AG47" s="178">
        <v>44294</v>
      </c>
    </row>
    <row r="48" spans="1:33" ht="15.5" x14ac:dyDescent="0.35">
      <c r="A48" s="173" t="s">
        <v>11</v>
      </c>
      <c r="B48" s="173" t="s">
        <v>261</v>
      </c>
      <c r="C48" s="173" t="s">
        <v>262</v>
      </c>
      <c r="D48" s="173" t="s">
        <v>163</v>
      </c>
      <c r="E48" s="173">
        <v>85232</v>
      </c>
      <c r="F48" s="173" t="s">
        <v>164</v>
      </c>
      <c r="G48" s="173" t="s">
        <v>279</v>
      </c>
      <c r="H48" s="173" t="s">
        <v>4</v>
      </c>
      <c r="I48" s="174">
        <v>1.4041597887091499</v>
      </c>
      <c r="J48" s="174">
        <v>60.388059701494235</v>
      </c>
      <c r="K48" s="174">
        <v>10.238805970149157</v>
      </c>
      <c r="L48" s="174">
        <v>6.9440298507463512</v>
      </c>
      <c r="M48" s="174">
        <v>3.6380597014925633</v>
      </c>
      <c r="N48" s="174">
        <v>16.018656716417166</v>
      </c>
      <c r="O48" s="174">
        <v>63.033582089553676</v>
      </c>
      <c r="P48" s="174">
        <v>0.46268656716417972</v>
      </c>
      <c r="Q48" s="174">
        <v>1.6940298507462637</v>
      </c>
      <c r="R48" s="174">
        <v>1.9402985074626946</v>
      </c>
      <c r="S48" s="174">
        <v>0.93656716417910135</v>
      </c>
      <c r="T48" s="174">
        <v>1.0634328358208929</v>
      </c>
      <c r="U48" s="175">
        <v>77.268656716419827</v>
      </c>
      <c r="V48" s="175">
        <v>33.067164179104033</v>
      </c>
      <c r="W48" s="173"/>
      <c r="X48" s="173" t="s">
        <v>162</v>
      </c>
      <c r="Y48" s="176" t="s">
        <v>558</v>
      </c>
      <c r="Z48" s="176" t="s">
        <v>558</v>
      </c>
      <c r="AA48" s="176" t="s">
        <v>558</v>
      </c>
      <c r="AB48" s="177" t="s">
        <v>162</v>
      </c>
      <c r="AC48" s="177" t="s">
        <v>162</v>
      </c>
      <c r="AD48" s="177" t="s">
        <v>162</v>
      </c>
      <c r="AE48" s="179" t="s">
        <v>162</v>
      </c>
      <c r="AF48" s="179" t="s">
        <v>162</v>
      </c>
      <c r="AG48" s="179" t="s">
        <v>162</v>
      </c>
    </row>
    <row r="49" spans="1:33" ht="15.5" x14ac:dyDescent="0.35">
      <c r="A49" s="173" t="s">
        <v>635</v>
      </c>
      <c r="B49" s="173" t="s">
        <v>634</v>
      </c>
      <c r="C49" s="173" t="s">
        <v>236</v>
      </c>
      <c r="D49" s="173" t="s">
        <v>148</v>
      </c>
      <c r="E49" s="173">
        <v>31537</v>
      </c>
      <c r="F49" s="173" t="s">
        <v>149</v>
      </c>
      <c r="G49" s="173" t="s">
        <v>141</v>
      </c>
      <c r="H49" s="173" t="s">
        <v>4</v>
      </c>
      <c r="I49" s="174">
        <v>21.027262313860302</v>
      </c>
      <c r="J49" s="174">
        <v>234.67910447760761</v>
      </c>
      <c r="K49" s="174">
        <v>37.597014925373159</v>
      </c>
      <c r="L49" s="174">
        <v>34.873134328358205</v>
      </c>
      <c r="M49" s="174">
        <v>27.332089552238809</v>
      </c>
      <c r="N49" s="174">
        <v>89.373134328358162</v>
      </c>
      <c r="O49" s="174">
        <v>245.10820895521968</v>
      </c>
      <c r="P49" s="174">
        <v>0</v>
      </c>
      <c r="Q49" s="174">
        <v>0</v>
      </c>
      <c r="R49" s="174">
        <v>8.0074626865671643</v>
      </c>
      <c r="S49" s="174">
        <v>9.619402985074629</v>
      </c>
      <c r="T49" s="174">
        <v>12.563432835820898</v>
      </c>
      <c r="U49" s="175">
        <v>304.29104477611719</v>
      </c>
      <c r="V49" s="175">
        <v>173.49999999999841</v>
      </c>
      <c r="W49" s="173">
        <v>544</v>
      </c>
      <c r="X49" s="173" t="s">
        <v>695</v>
      </c>
      <c r="Y49" s="176">
        <v>45008</v>
      </c>
      <c r="Z49" s="176" t="s">
        <v>739</v>
      </c>
      <c r="AA49" s="176" t="s">
        <v>240</v>
      </c>
      <c r="AB49" s="177" t="s">
        <v>559</v>
      </c>
      <c r="AC49" s="177" t="s">
        <v>144</v>
      </c>
      <c r="AD49" s="178" t="s">
        <v>633</v>
      </c>
      <c r="AE49" s="179" t="s">
        <v>737</v>
      </c>
      <c r="AF49" s="179" t="s">
        <v>559</v>
      </c>
      <c r="AG49" s="178">
        <v>44405</v>
      </c>
    </row>
    <row r="50" spans="1:33" ht="15.5" x14ac:dyDescent="0.35">
      <c r="A50" s="173" t="s">
        <v>361</v>
      </c>
      <c r="B50" s="173" t="s">
        <v>362</v>
      </c>
      <c r="C50" s="173" t="s">
        <v>363</v>
      </c>
      <c r="D50" s="173" t="s">
        <v>272</v>
      </c>
      <c r="E50" s="173">
        <v>56007</v>
      </c>
      <c r="F50" s="173" t="s">
        <v>273</v>
      </c>
      <c r="G50" s="173" t="s">
        <v>161</v>
      </c>
      <c r="H50" s="173" t="s">
        <v>4</v>
      </c>
      <c r="I50" s="174">
        <v>34.809523809523803</v>
      </c>
      <c r="J50" s="174">
        <v>0.11194029850746268</v>
      </c>
      <c r="K50" s="174">
        <v>6.4440298507462686</v>
      </c>
      <c r="L50" s="174">
        <v>17.664179104477604</v>
      </c>
      <c r="M50" s="174">
        <v>2.5149253731343286</v>
      </c>
      <c r="N50" s="174">
        <v>21.082089552238809</v>
      </c>
      <c r="O50" s="174">
        <v>5.6529850746268657</v>
      </c>
      <c r="P50" s="174">
        <v>0</v>
      </c>
      <c r="Q50" s="174">
        <v>0</v>
      </c>
      <c r="R50" s="174">
        <v>5.3656716417910451</v>
      </c>
      <c r="S50" s="174">
        <v>0.7425373134328358</v>
      </c>
      <c r="T50" s="174">
        <v>2.1791044776119404</v>
      </c>
      <c r="U50" s="175">
        <v>18.447761194029844</v>
      </c>
      <c r="V50" s="175">
        <v>23.716417910447756</v>
      </c>
      <c r="W50" s="173"/>
      <c r="X50" s="173" t="s">
        <v>695</v>
      </c>
      <c r="Y50" s="176">
        <v>45009</v>
      </c>
      <c r="Z50" s="176" t="s">
        <v>556</v>
      </c>
      <c r="AA50" s="176" t="s">
        <v>422</v>
      </c>
      <c r="AB50" s="177" t="s">
        <v>556</v>
      </c>
      <c r="AC50" s="177" t="s">
        <v>249</v>
      </c>
      <c r="AD50" s="181" t="s">
        <v>632</v>
      </c>
      <c r="AE50" s="179" t="s">
        <v>737</v>
      </c>
      <c r="AF50" s="179" t="s">
        <v>556</v>
      </c>
      <c r="AG50" s="178">
        <v>44302</v>
      </c>
    </row>
    <row r="51" spans="1:33" ht="15.5" x14ac:dyDescent="0.35">
      <c r="A51" s="173" t="s">
        <v>38</v>
      </c>
      <c r="B51" s="173" t="s">
        <v>367</v>
      </c>
      <c r="C51" s="173" t="s">
        <v>368</v>
      </c>
      <c r="D51" s="173" t="s">
        <v>302</v>
      </c>
      <c r="E51" s="173">
        <v>44024</v>
      </c>
      <c r="F51" s="173" t="s">
        <v>303</v>
      </c>
      <c r="G51" s="173" t="s">
        <v>202</v>
      </c>
      <c r="H51" s="173" t="s">
        <v>142</v>
      </c>
      <c r="I51" s="174">
        <v>67.261904761904802</v>
      </c>
      <c r="J51" s="174">
        <v>7.1977611940298534</v>
      </c>
      <c r="K51" s="174">
        <v>4.2835820895522385</v>
      </c>
      <c r="L51" s="174">
        <v>4.6492537313432836</v>
      </c>
      <c r="M51" s="174">
        <v>2.8694029850746268</v>
      </c>
      <c r="N51" s="174">
        <v>10.518656716417912</v>
      </c>
      <c r="O51" s="174">
        <v>7.0074626865671652</v>
      </c>
      <c r="P51" s="174">
        <v>0.17910447761194026</v>
      </c>
      <c r="Q51" s="174">
        <v>1.294776119402985</v>
      </c>
      <c r="R51" s="174">
        <v>3.2723880597014925</v>
      </c>
      <c r="S51" s="174">
        <v>1.8059701492537317</v>
      </c>
      <c r="T51" s="174">
        <v>1.4738805970149256</v>
      </c>
      <c r="U51" s="175">
        <v>12.447761194029855</v>
      </c>
      <c r="V51" s="175">
        <v>15.194029850746272</v>
      </c>
      <c r="W51" s="173"/>
      <c r="X51" s="173" t="s">
        <v>695</v>
      </c>
      <c r="Y51" s="176">
        <v>45012</v>
      </c>
      <c r="Z51" s="176" t="s">
        <v>587</v>
      </c>
      <c r="AA51" s="176" t="s">
        <v>738</v>
      </c>
      <c r="AB51" s="177" t="s">
        <v>239</v>
      </c>
      <c r="AC51" s="179" t="s">
        <v>249</v>
      </c>
      <c r="AD51" s="178" t="s">
        <v>631</v>
      </c>
      <c r="AE51" s="179" t="s">
        <v>737</v>
      </c>
      <c r="AF51" s="179" t="s">
        <v>239</v>
      </c>
      <c r="AG51" s="178">
        <v>44175</v>
      </c>
    </row>
    <row r="52" spans="1:33" ht="15.5" x14ac:dyDescent="0.35">
      <c r="A52" s="173" t="s">
        <v>630</v>
      </c>
      <c r="B52" s="173" t="s">
        <v>629</v>
      </c>
      <c r="C52" s="173" t="s">
        <v>628</v>
      </c>
      <c r="D52" s="173" t="s">
        <v>139</v>
      </c>
      <c r="E52" s="173">
        <v>93250</v>
      </c>
      <c r="F52" s="173" t="s">
        <v>265</v>
      </c>
      <c r="G52" s="173" t="s">
        <v>154</v>
      </c>
      <c r="H52" s="173" t="s">
        <v>142</v>
      </c>
      <c r="I52" s="174">
        <v>90.421052631578902</v>
      </c>
      <c r="J52" s="174">
        <v>0.26865671641791045</v>
      </c>
      <c r="K52" s="174">
        <v>2.1492537313432836</v>
      </c>
      <c r="L52" s="174">
        <v>40.361940298507477</v>
      </c>
      <c r="M52" s="174">
        <v>108.78731343283586</v>
      </c>
      <c r="N52" s="174">
        <v>148.56716417910474</v>
      </c>
      <c r="O52" s="174">
        <v>3</v>
      </c>
      <c r="P52" s="174">
        <v>0</v>
      </c>
      <c r="Q52" s="174">
        <v>0</v>
      </c>
      <c r="R52" s="174">
        <v>83.861940298507434</v>
      </c>
      <c r="S52" s="174">
        <v>3.2611940298507465</v>
      </c>
      <c r="T52" s="174">
        <v>1.1716417910447761</v>
      </c>
      <c r="U52" s="175">
        <v>63.272388059701406</v>
      </c>
      <c r="V52" s="175">
        <v>126.58955223880601</v>
      </c>
      <c r="W52" s="173">
        <v>560</v>
      </c>
      <c r="X52" s="173" t="s">
        <v>695</v>
      </c>
      <c r="Y52" s="176">
        <v>45007</v>
      </c>
      <c r="Z52" s="176" t="s">
        <v>739</v>
      </c>
      <c r="AA52" s="176" t="s">
        <v>240</v>
      </c>
      <c r="AB52" s="177" t="s">
        <v>559</v>
      </c>
      <c r="AC52" s="177" t="s">
        <v>144</v>
      </c>
      <c r="AD52" s="181" t="s">
        <v>627</v>
      </c>
      <c r="AE52" s="177" t="s">
        <v>737</v>
      </c>
      <c r="AF52" s="177" t="s">
        <v>559</v>
      </c>
      <c r="AG52" s="178">
        <v>44272</v>
      </c>
    </row>
    <row r="53" spans="1:33" ht="15.5" x14ac:dyDescent="0.35">
      <c r="A53" s="173" t="s">
        <v>733</v>
      </c>
      <c r="B53" s="173" t="s">
        <v>732</v>
      </c>
      <c r="C53" s="173" t="s">
        <v>731</v>
      </c>
      <c r="D53" s="173" t="s">
        <v>315</v>
      </c>
      <c r="E53" s="173">
        <v>42754</v>
      </c>
      <c r="F53" s="173" t="s">
        <v>30</v>
      </c>
      <c r="G53" s="173" t="s">
        <v>202</v>
      </c>
      <c r="H53" s="173" t="s">
        <v>142</v>
      </c>
      <c r="I53" s="174">
        <v>1.77241379310345</v>
      </c>
      <c r="J53" s="174">
        <v>0.11194029850746268</v>
      </c>
      <c r="K53" s="174">
        <v>0.13059701492537309</v>
      </c>
      <c r="L53" s="174">
        <v>0.35447761194029859</v>
      </c>
      <c r="M53" s="174">
        <v>0.37686567164179108</v>
      </c>
      <c r="N53" s="174">
        <v>0.74626865671641707</v>
      </c>
      <c r="O53" s="174">
        <v>0.19402985074626869</v>
      </c>
      <c r="P53" s="174">
        <v>1.8656716417910446E-2</v>
      </c>
      <c r="Q53" s="174">
        <v>1.4925373134328358E-2</v>
      </c>
      <c r="R53" s="174">
        <v>4.1044776119402979E-2</v>
      </c>
      <c r="S53" s="174">
        <v>4.1044776119402986E-2</v>
      </c>
      <c r="T53" s="174">
        <v>3.7313432835820895E-3</v>
      </c>
      <c r="U53" s="175">
        <v>0.88805970149253577</v>
      </c>
      <c r="V53" s="175">
        <v>0.77238805970149194</v>
      </c>
      <c r="W53" s="173"/>
      <c r="X53" s="173" t="s">
        <v>387</v>
      </c>
      <c r="Y53" s="176" t="s">
        <v>558</v>
      </c>
      <c r="Z53" s="176" t="s">
        <v>558</v>
      </c>
      <c r="AA53" s="176" t="s">
        <v>558</v>
      </c>
      <c r="AB53" s="177" t="s">
        <v>239</v>
      </c>
      <c r="AC53" s="180" t="s">
        <v>249</v>
      </c>
      <c r="AD53" s="181" t="s">
        <v>730</v>
      </c>
      <c r="AE53" s="179" t="s">
        <v>387</v>
      </c>
      <c r="AF53" s="179" t="s">
        <v>239</v>
      </c>
      <c r="AG53" s="178">
        <v>42983</v>
      </c>
    </row>
    <row r="54" spans="1:33" ht="15.5" x14ac:dyDescent="0.35">
      <c r="A54" s="173" t="s">
        <v>41</v>
      </c>
      <c r="B54" s="173" t="s">
        <v>397</v>
      </c>
      <c r="C54" s="173" t="s">
        <v>398</v>
      </c>
      <c r="D54" s="173" t="s">
        <v>399</v>
      </c>
      <c r="E54" s="173">
        <v>939</v>
      </c>
      <c r="F54" s="173" t="s">
        <v>25</v>
      </c>
      <c r="G54" s="173" t="s">
        <v>377</v>
      </c>
      <c r="H54" s="173" t="s">
        <v>142</v>
      </c>
      <c r="I54" s="174">
        <v>7.5828571428571401</v>
      </c>
      <c r="J54" s="174">
        <v>9.7014925373134331E-2</v>
      </c>
      <c r="K54" s="174">
        <v>1.0597014925373136</v>
      </c>
      <c r="L54" s="174">
        <v>2.7499999999999996</v>
      </c>
      <c r="M54" s="174">
        <v>1.1231343283582089</v>
      </c>
      <c r="N54" s="174">
        <v>4.2686567164179108</v>
      </c>
      <c r="O54" s="174">
        <v>0.57462686567164167</v>
      </c>
      <c r="P54" s="174">
        <v>0.1455223880597015</v>
      </c>
      <c r="Q54" s="174">
        <v>4.1044776119402986E-2</v>
      </c>
      <c r="R54" s="174">
        <v>0.29104477611940299</v>
      </c>
      <c r="S54" s="174">
        <v>0.11940298507462685</v>
      </c>
      <c r="T54" s="174">
        <v>1.1194029850746268E-2</v>
      </c>
      <c r="U54" s="175">
        <v>4.608208955223879</v>
      </c>
      <c r="V54" s="175">
        <v>4.8022388059701466</v>
      </c>
      <c r="W54" s="173"/>
      <c r="X54" s="173" t="s">
        <v>737</v>
      </c>
      <c r="Y54" s="176" t="s">
        <v>558</v>
      </c>
      <c r="Z54" s="176" t="s">
        <v>558</v>
      </c>
      <c r="AA54" s="176" t="s">
        <v>558</v>
      </c>
      <c r="AB54" s="177" t="s">
        <v>239</v>
      </c>
      <c r="AC54" s="177" t="s">
        <v>240</v>
      </c>
      <c r="AD54" s="178" t="s">
        <v>758</v>
      </c>
      <c r="AE54" s="179" t="s">
        <v>737</v>
      </c>
      <c r="AF54" s="179" t="s">
        <v>239</v>
      </c>
      <c r="AG54" s="178">
        <v>39241</v>
      </c>
    </row>
    <row r="55" spans="1:33" ht="15.5" x14ac:dyDescent="0.35">
      <c r="A55" s="173" t="s">
        <v>338</v>
      </c>
      <c r="B55" s="173" t="s">
        <v>339</v>
      </c>
      <c r="C55" s="173" t="s">
        <v>340</v>
      </c>
      <c r="D55" s="173" t="s">
        <v>341</v>
      </c>
      <c r="E55" s="173">
        <v>68801</v>
      </c>
      <c r="F55" s="173" t="s">
        <v>273</v>
      </c>
      <c r="G55" s="173" t="s">
        <v>161</v>
      </c>
      <c r="H55" s="173" t="s">
        <v>142</v>
      </c>
      <c r="I55" s="174">
        <v>39.960396039603999</v>
      </c>
      <c r="J55" s="174">
        <v>3.5559701492537314</v>
      </c>
      <c r="K55" s="174">
        <v>2.3619402985074629</v>
      </c>
      <c r="L55" s="174">
        <v>5.7201492537313428</v>
      </c>
      <c r="M55" s="174">
        <v>1.9626865671641791</v>
      </c>
      <c r="N55" s="174">
        <v>11.638059701492535</v>
      </c>
      <c r="O55" s="174">
        <v>1.3694029850746268</v>
      </c>
      <c r="P55" s="174">
        <v>0.55597014925373134</v>
      </c>
      <c r="Q55" s="174">
        <v>3.7313432835820892E-2</v>
      </c>
      <c r="R55" s="174">
        <v>0.89552238805970141</v>
      </c>
      <c r="S55" s="174">
        <v>1.8171641791044775</v>
      </c>
      <c r="T55" s="174">
        <v>1.8507462686567162</v>
      </c>
      <c r="U55" s="175">
        <v>9.0373134328358198</v>
      </c>
      <c r="V55" s="175">
        <v>10.999999999999995</v>
      </c>
      <c r="W55" s="173"/>
      <c r="X55" s="173" t="s">
        <v>695</v>
      </c>
      <c r="Y55" s="176">
        <v>45043</v>
      </c>
      <c r="Z55" s="176" t="s">
        <v>556</v>
      </c>
      <c r="AA55" s="176" t="s">
        <v>240</v>
      </c>
      <c r="AB55" s="177" t="s">
        <v>556</v>
      </c>
      <c r="AC55" s="177" t="s">
        <v>249</v>
      </c>
      <c r="AD55" s="181" t="s">
        <v>611</v>
      </c>
      <c r="AE55" s="177" t="s">
        <v>737</v>
      </c>
      <c r="AF55" s="177" t="s">
        <v>556</v>
      </c>
      <c r="AG55" s="178">
        <v>44434</v>
      </c>
    </row>
    <row r="56" spans="1:33" ht="15.5" x14ac:dyDescent="0.35">
      <c r="A56" s="173" t="s">
        <v>626</v>
      </c>
      <c r="B56" s="173" t="s">
        <v>625</v>
      </c>
      <c r="C56" s="173" t="s">
        <v>624</v>
      </c>
      <c r="D56" s="173" t="s">
        <v>171</v>
      </c>
      <c r="E56" s="173">
        <v>39520</v>
      </c>
      <c r="F56" s="173" t="s">
        <v>160</v>
      </c>
      <c r="G56" s="173" t="s">
        <v>161</v>
      </c>
      <c r="H56" s="173" t="s">
        <v>142</v>
      </c>
      <c r="I56" s="174">
        <v>2.3586626139817599</v>
      </c>
      <c r="J56" s="174">
        <v>2.3320895522388025</v>
      </c>
      <c r="K56" s="174">
        <v>1.6194029850746257</v>
      </c>
      <c r="L56" s="174">
        <v>1.3768656716417902</v>
      </c>
      <c r="M56" s="174">
        <v>0.46641791044776137</v>
      </c>
      <c r="N56" s="174">
        <v>1.9440298507462694</v>
      </c>
      <c r="O56" s="174">
        <v>3.5522388059701471</v>
      </c>
      <c r="P56" s="174">
        <v>5.2238805970149245E-2</v>
      </c>
      <c r="Q56" s="174">
        <v>0.24626865671641787</v>
      </c>
      <c r="R56" s="174">
        <v>1.8656716417910446E-2</v>
      </c>
      <c r="S56" s="174">
        <v>3.7313432835820895E-3</v>
      </c>
      <c r="T56" s="174">
        <v>0</v>
      </c>
      <c r="U56" s="175">
        <v>5.77238805970154</v>
      </c>
      <c r="V56" s="175">
        <v>3.6007462686567289</v>
      </c>
      <c r="W56" s="173"/>
      <c r="X56" s="173" t="s">
        <v>387</v>
      </c>
      <c r="Y56" s="176" t="s">
        <v>558</v>
      </c>
      <c r="Z56" s="176" t="s">
        <v>558</v>
      </c>
      <c r="AA56" s="176" t="s">
        <v>558</v>
      </c>
      <c r="AB56" s="177" t="s">
        <v>556</v>
      </c>
      <c r="AC56" s="177" t="s">
        <v>564</v>
      </c>
      <c r="AD56" s="178" t="s">
        <v>623</v>
      </c>
      <c r="AE56" s="179" t="s">
        <v>162</v>
      </c>
      <c r="AF56" s="179" t="s">
        <v>162</v>
      </c>
      <c r="AG56" s="179" t="s">
        <v>162</v>
      </c>
    </row>
    <row r="57" spans="1:33" ht="15.5" x14ac:dyDescent="0.35">
      <c r="A57" s="173" t="s">
        <v>292</v>
      </c>
      <c r="B57" s="173" t="s">
        <v>293</v>
      </c>
      <c r="C57" s="173" t="s">
        <v>40</v>
      </c>
      <c r="D57" s="173" t="s">
        <v>294</v>
      </c>
      <c r="E57" s="173">
        <v>89015</v>
      </c>
      <c r="F57" s="173" t="s">
        <v>295</v>
      </c>
      <c r="G57" s="173" t="s">
        <v>202</v>
      </c>
      <c r="H57" s="173" t="s">
        <v>142</v>
      </c>
      <c r="I57" s="174">
        <v>32.374060150375897</v>
      </c>
      <c r="J57" s="174">
        <v>8.9365671641791025</v>
      </c>
      <c r="K57" s="174">
        <v>15.738805970149253</v>
      </c>
      <c r="L57" s="174">
        <v>27.082089552238809</v>
      </c>
      <c r="M57" s="174">
        <v>18.470149253731343</v>
      </c>
      <c r="N57" s="174">
        <v>47.305970149253731</v>
      </c>
      <c r="O57" s="174">
        <v>11.787313432835816</v>
      </c>
      <c r="P57" s="174">
        <v>9.1380597014925353</v>
      </c>
      <c r="Q57" s="174">
        <v>1.9962686567164176</v>
      </c>
      <c r="R57" s="174">
        <v>16.268656716417912</v>
      </c>
      <c r="S57" s="174">
        <v>11.615671641791046</v>
      </c>
      <c r="T57" s="174">
        <v>7.7276119402985071</v>
      </c>
      <c r="U57" s="175">
        <v>34.61567164179106</v>
      </c>
      <c r="V57" s="175">
        <v>58.675373134328375</v>
      </c>
      <c r="W57" s="173"/>
      <c r="X57" s="173" t="s">
        <v>695</v>
      </c>
      <c r="Y57" s="176">
        <v>45079</v>
      </c>
      <c r="Z57" s="176" t="s">
        <v>587</v>
      </c>
      <c r="AA57" s="176" t="s">
        <v>422</v>
      </c>
      <c r="AB57" s="177" t="s">
        <v>239</v>
      </c>
      <c r="AC57" s="177" t="s">
        <v>249</v>
      </c>
      <c r="AD57" s="178" t="s">
        <v>567</v>
      </c>
      <c r="AE57" s="179" t="s">
        <v>737</v>
      </c>
      <c r="AF57" s="179" t="s">
        <v>239</v>
      </c>
      <c r="AG57" s="178">
        <v>44399</v>
      </c>
    </row>
    <row r="58" spans="1:33" ht="15.5" x14ac:dyDescent="0.35">
      <c r="A58" s="173" t="s">
        <v>373</v>
      </c>
      <c r="B58" s="173" t="s">
        <v>374</v>
      </c>
      <c r="C58" s="173" t="s">
        <v>375</v>
      </c>
      <c r="D58" s="173" t="s">
        <v>376</v>
      </c>
      <c r="E58" s="173">
        <v>96819</v>
      </c>
      <c r="F58" s="173" t="s">
        <v>265</v>
      </c>
      <c r="G58" s="173" t="s">
        <v>377</v>
      </c>
      <c r="H58" s="173" t="s">
        <v>142</v>
      </c>
      <c r="I58" s="174">
        <v>22.1558441558442</v>
      </c>
      <c r="J58" s="174">
        <v>1.4626865671641789</v>
      </c>
      <c r="K58" s="174">
        <v>4.9365671641791051</v>
      </c>
      <c r="L58" s="174">
        <v>1.4104477611940296</v>
      </c>
      <c r="M58" s="174">
        <v>1.455223880597015</v>
      </c>
      <c r="N58" s="174">
        <v>5.7350746268656723</v>
      </c>
      <c r="O58" s="174">
        <v>1.5895522388059702</v>
      </c>
      <c r="P58" s="174">
        <v>0.32835820895522388</v>
      </c>
      <c r="Q58" s="174">
        <v>1.6119402985074625</v>
      </c>
      <c r="R58" s="174">
        <v>4.3097014925373136</v>
      </c>
      <c r="S58" s="174">
        <v>1.1940298507462686</v>
      </c>
      <c r="T58" s="174">
        <v>0.2537313432835821</v>
      </c>
      <c r="U58" s="175">
        <v>3.5074626865671643</v>
      </c>
      <c r="V58" s="175">
        <v>7.0335820895522385</v>
      </c>
      <c r="W58" s="173"/>
      <c r="X58" s="173" t="s">
        <v>162</v>
      </c>
      <c r="Y58" s="176" t="s">
        <v>558</v>
      </c>
      <c r="Z58" s="176" t="s">
        <v>558</v>
      </c>
      <c r="AA58" s="176" t="s">
        <v>558</v>
      </c>
      <c r="AB58" s="177" t="s">
        <v>162</v>
      </c>
      <c r="AC58" s="179" t="s">
        <v>162</v>
      </c>
      <c r="AD58" s="177" t="s">
        <v>162</v>
      </c>
      <c r="AE58" s="179" t="s">
        <v>162</v>
      </c>
      <c r="AF58" s="179" t="s">
        <v>162</v>
      </c>
      <c r="AG58" s="179" t="s">
        <v>162</v>
      </c>
    </row>
    <row r="59" spans="1:33" ht="15.5" x14ac:dyDescent="0.35">
      <c r="A59" s="173" t="s">
        <v>207</v>
      </c>
      <c r="B59" s="173" t="s">
        <v>208</v>
      </c>
      <c r="C59" s="173" t="s">
        <v>209</v>
      </c>
      <c r="D59" s="173" t="s">
        <v>152</v>
      </c>
      <c r="E59" s="173">
        <v>77032</v>
      </c>
      <c r="F59" s="173" t="s">
        <v>194</v>
      </c>
      <c r="G59" s="173" t="s">
        <v>154</v>
      </c>
      <c r="H59" s="173" t="s">
        <v>142</v>
      </c>
      <c r="I59" s="174">
        <v>30.347275031685701</v>
      </c>
      <c r="J59" s="174">
        <v>512.54477611940104</v>
      </c>
      <c r="K59" s="174">
        <v>6.7500000000000036</v>
      </c>
      <c r="L59" s="174">
        <v>0.75373134328358193</v>
      </c>
      <c r="M59" s="174">
        <v>3.0223880597014929</v>
      </c>
      <c r="N59" s="174">
        <v>1.8320895522388059</v>
      </c>
      <c r="O59" s="174">
        <v>405.28731343283272</v>
      </c>
      <c r="P59" s="174">
        <v>0.51119402985074613</v>
      </c>
      <c r="Q59" s="174">
        <v>115.44029850746222</v>
      </c>
      <c r="R59" s="174">
        <v>0.7574626865671642</v>
      </c>
      <c r="S59" s="174">
        <v>0.34328358208955223</v>
      </c>
      <c r="T59" s="174">
        <v>0</v>
      </c>
      <c r="U59" s="175">
        <v>521.97014925373026</v>
      </c>
      <c r="V59" s="175">
        <v>293.38432835820629</v>
      </c>
      <c r="W59" s="173">
        <v>750</v>
      </c>
      <c r="X59" s="173" t="s">
        <v>695</v>
      </c>
      <c r="Y59" s="176">
        <v>44991</v>
      </c>
      <c r="Z59" s="176" t="s">
        <v>739</v>
      </c>
      <c r="AA59" s="176" t="s">
        <v>240</v>
      </c>
      <c r="AB59" s="177" t="s">
        <v>559</v>
      </c>
      <c r="AC59" s="177" t="s">
        <v>144</v>
      </c>
      <c r="AD59" s="178" t="s">
        <v>622</v>
      </c>
      <c r="AE59" s="179" t="s">
        <v>737</v>
      </c>
      <c r="AF59" s="179" t="s">
        <v>559</v>
      </c>
      <c r="AG59" s="178">
        <v>44202</v>
      </c>
    </row>
    <row r="60" spans="1:33" ht="15.5" x14ac:dyDescent="0.35">
      <c r="A60" s="173" t="s">
        <v>255</v>
      </c>
      <c r="B60" s="173" t="s">
        <v>256</v>
      </c>
      <c r="C60" s="173" t="s">
        <v>257</v>
      </c>
      <c r="D60" s="173" t="s">
        <v>152</v>
      </c>
      <c r="E60" s="173">
        <v>77351</v>
      </c>
      <c r="F60" s="173" t="s">
        <v>194</v>
      </c>
      <c r="G60" s="173" t="s">
        <v>141</v>
      </c>
      <c r="H60" s="173" t="s">
        <v>4</v>
      </c>
      <c r="I60" s="174">
        <v>37.7936949466852</v>
      </c>
      <c r="J60" s="174">
        <v>538.36940298508819</v>
      </c>
      <c r="K60" s="174">
        <v>0.77611940298507465</v>
      </c>
      <c r="L60" s="174">
        <v>5.2238805970149252E-2</v>
      </c>
      <c r="M60" s="174">
        <v>0</v>
      </c>
      <c r="N60" s="174">
        <v>2.944029850746269</v>
      </c>
      <c r="O60" s="174">
        <v>536.25373134329664</v>
      </c>
      <c r="P60" s="174">
        <v>0</v>
      </c>
      <c r="Q60" s="174">
        <v>0</v>
      </c>
      <c r="R60" s="174">
        <v>0.42910447761194032</v>
      </c>
      <c r="S60" s="174">
        <v>0</v>
      </c>
      <c r="T60" s="174">
        <v>1.5074626865671641</v>
      </c>
      <c r="U60" s="175">
        <v>537.26119402986399</v>
      </c>
      <c r="V60" s="175">
        <v>202.32089552238847</v>
      </c>
      <c r="W60" s="173">
        <v>350</v>
      </c>
      <c r="X60" s="173" t="s">
        <v>695</v>
      </c>
      <c r="Y60" s="176">
        <v>45042</v>
      </c>
      <c r="Z60" s="176" t="s">
        <v>556</v>
      </c>
      <c r="AA60" s="176" t="s">
        <v>240</v>
      </c>
      <c r="AB60" s="177" t="s">
        <v>556</v>
      </c>
      <c r="AC60" s="180" t="s">
        <v>249</v>
      </c>
      <c r="AD60" s="178" t="s">
        <v>622</v>
      </c>
      <c r="AE60" s="179" t="s">
        <v>737</v>
      </c>
      <c r="AF60" s="179" t="s">
        <v>556</v>
      </c>
      <c r="AG60" s="178">
        <v>44202</v>
      </c>
    </row>
    <row r="61" spans="1:33" ht="15.5" x14ac:dyDescent="0.35">
      <c r="A61" s="173" t="s">
        <v>223</v>
      </c>
      <c r="B61" s="173" t="s">
        <v>224</v>
      </c>
      <c r="C61" s="173" t="s">
        <v>225</v>
      </c>
      <c r="D61" s="173" t="s">
        <v>226</v>
      </c>
      <c r="E61" s="173">
        <v>23901</v>
      </c>
      <c r="F61" s="173" t="s">
        <v>227</v>
      </c>
      <c r="G61" s="173" t="s">
        <v>141</v>
      </c>
      <c r="H61" s="173" t="s">
        <v>4</v>
      </c>
      <c r="I61" s="174">
        <v>53.6666666666667</v>
      </c>
      <c r="J61" s="174">
        <v>6.1753731343283587</v>
      </c>
      <c r="K61" s="174">
        <v>3.2985074626865667</v>
      </c>
      <c r="L61" s="174">
        <v>11.022388059701493</v>
      </c>
      <c r="M61" s="174">
        <v>16.511194029850746</v>
      </c>
      <c r="N61" s="174">
        <v>28.835820895522392</v>
      </c>
      <c r="O61" s="174">
        <v>8.1716417910447756</v>
      </c>
      <c r="P61" s="174">
        <v>0</v>
      </c>
      <c r="Q61" s="174">
        <v>0</v>
      </c>
      <c r="R61" s="174">
        <v>14.503731343283583</v>
      </c>
      <c r="S61" s="174">
        <v>4.1007462686567173</v>
      </c>
      <c r="T61" s="174">
        <v>3.0074626865671643</v>
      </c>
      <c r="U61" s="175">
        <v>15.3955223880597</v>
      </c>
      <c r="V61" s="175">
        <v>25.011194029850753</v>
      </c>
      <c r="W61" s="173">
        <v>500</v>
      </c>
      <c r="X61" s="173" t="s">
        <v>695</v>
      </c>
      <c r="Y61" s="176">
        <v>45098</v>
      </c>
      <c r="Z61" s="176" t="s">
        <v>757</v>
      </c>
      <c r="AA61" s="176" t="s">
        <v>240</v>
      </c>
      <c r="AB61" s="177" t="s">
        <v>559</v>
      </c>
      <c r="AC61" s="177" t="s">
        <v>144</v>
      </c>
      <c r="AD61" s="178" t="s">
        <v>573</v>
      </c>
      <c r="AE61" s="179" t="s">
        <v>737</v>
      </c>
      <c r="AF61" s="179" t="s">
        <v>559</v>
      </c>
      <c r="AG61" s="178">
        <v>44251</v>
      </c>
    </row>
    <row r="62" spans="1:33" ht="15.5" x14ac:dyDescent="0.35">
      <c r="A62" s="173" t="s">
        <v>215</v>
      </c>
      <c r="B62" s="173" t="s">
        <v>216</v>
      </c>
      <c r="C62" s="173" t="s">
        <v>217</v>
      </c>
      <c r="D62" s="173" t="s">
        <v>139</v>
      </c>
      <c r="E62" s="173">
        <v>92231</v>
      </c>
      <c r="F62" s="173" t="s">
        <v>175</v>
      </c>
      <c r="G62" s="173" t="s">
        <v>154</v>
      </c>
      <c r="H62" s="173" t="s">
        <v>142</v>
      </c>
      <c r="I62" s="174">
        <v>45.1501096834848</v>
      </c>
      <c r="J62" s="174">
        <v>480.98507462686666</v>
      </c>
      <c r="K62" s="174">
        <v>8.6679104477611926</v>
      </c>
      <c r="L62" s="174">
        <v>10.347014925373136</v>
      </c>
      <c r="M62" s="174">
        <v>18.738805970149247</v>
      </c>
      <c r="N62" s="174">
        <v>54.8097014925373</v>
      </c>
      <c r="O62" s="174">
        <v>463.91417910447888</v>
      </c>
      <c r="P62" s="174">
        <v>7.462686567164179E-3</v>
      </c>
      <c r="Q62" s="174">
        <v>7.462686567164179E-3</v>
      </c>
      <c r="R62" s="174">
        <v>28.462686567164184</v>
      </c>
      <c r="S62" s="174">
        <v>7.5111940298507465</v>
      </c>
      <c r="T62" s="174">
        <v>6.16044776119403</v>
      </c>
      <c r="U62" s="175">
        <v>476.60447761194155</v>
      </c>
      <c r="V62" s="175">
        <v>284.39552238805953</v>
      </c>
      <c r="W62" s="173">
        <v>640</v>
      </c>
      <c r="X62" s="173" t="s">
        <v>695</v>
      </c>
      <c r="Y62" s="176">
        <v>45002</v>
      </c>
      <c r="Z62" s="176" t="s">
        <v>739</v>
      </c>
      <c r="AA62" s="176" t="s">
        <v>240</v>
      </c>
      <c r="AB62" s="177" t="s">
        <v>559</v>
      </c>
      <c r="AC62" s="177" t="s">
        <v>144</v>
      </c>
      <c r="AD62" s="178" t="s">
        <v>588</v>
      </c>
      <c r="AE62" s="179" t="s">
        <v>737</v>
      </c>
      <c r="AF62" s="179" t="s">
        <v>559</v>
      </c>
      <c r="AG62" s="178">
        <v>44209</v>
      </c>
    </row>
    <row r="63" spans="1:33" ht="15.5" x14ac:dyDescent="0.35">
      <c r="A63" s="173" t="s">
        <v>17</v>
      </c>
      <c r="B63" s="173" t="s">
        <v>198</v>
      </c>
      <c r="C63" s="173" t="s">
        <v>199</v>
      </c>
      <c r="D63" s="173" t="s">
        <v>159</v>
      </c>
      <c r="E63" s="173">
        <v>71251</v>
      </c>
      <c r="F63" s="173" t="s">
        <v>160</v>
      </c>
      <c r="G63" s="173" t="s">
        <v>141</v>
      </c>
      <c r="H63" s="173" t="s">
        <v>142</v>
      </c>
      <c r="I63" s="174">
        <v>36.9764871382637</v>
      </c>
      <c r="J63" s="174">
        <v>554.80597014926309</v>
      </c>
      <c r="K63" s="174">
        <v>4.6343283582089567</v>
      </c>
      <c r="L63" s="174">
        <v>1.2014925373134326</v>
      </c>
      <c r="M63" s="174">
        <v>1.8656716417910446E-2</v>
      </c>
      <c r="N63" s="174">
        <v>9.0597014925373127</v>
      </c>
      <c r="O63" s="174">
        <v>551.51865671642713</v>
      </c>
      <c r="P63" s="174">
        <v>0</v>
      </c>
      <c r="Q63" s="174">
        <v>8.2089552238805957E-2</v>
      </c>
      <c r="R63" s="174">
        <v>0.63805970149253732</v>
      </c>
      <c r="S63" s="174">
        <v>0.79477611940298498</v>
      </c>
      <c r="T63" s="174">
        <v>2.7089552238805967</v>
      </c>
      <c r="U63" s="175">
        <v>556.5186567164277</v>
      </c>
      <c r="V63" s="175">
        <v>311.01492537313214</v>
      </c>
      <c r="W63" s="173">
        <v>500</v>
      </c>
      <c r="X63" s="173" t="s">
        <v>695</v>
      </c>
      <c r="Y63" s="176">
        <v>44957</v>
      </c>
      <c r="Z63" s="176" t="s">
        <v>739</v>
      </c>
      <c r="AA63" s="176" t="s">
        <v>240</v>
      </c>
      <c r="AB63" s="177" t="s">
        <v>559</v>
      </c>
      <c r="AC63" s="177" t="s">
        <v>144</v>
      </c>
      <c r="AD63" s="178" t="s">
        <v>621</v>
      </c>
      <c r="AE63" s="179" t="s">
        <v>737</v>
      </c>
      <c r="AF63" s="179" t="s">
        <v>559</v>
      </c>
      <c r="AG63" s="178">
        <v>44155</v>
      </c>
    </row>
    <row r="64" spans="1:33" ht="15.5" x14ac:dyDescent="0.35">
      <c r="A64" s="173" t="s">
        <v>36</v>
      </c>
      <c r="B64" s="173" t="s">
        <v>420</v>
      </c>
      <c r="C64" s="173" t="s">
        <v>421</v>
      </c>
      <c r="D64" s="173" t="s">
        <v>419</v>
      </c>
      <c r="E64" s="173">
        <v>83442</v>
      </c>
      <c r="F64" s="173" t="s">
        <v>295</v>
      </c>
      <c r="G64" s="173" t="s">
        <v>161</v>
      </c>
      <c r="H64" s="173" t="s">
        <v>142</v>
      </c>
      <c r="I64" s="174">
        <v>4.3865546218487399</v>
      </c>
      <c r="J64" s="174">
        <v>0.36194029850746273</v>
      </c>
      <c r="K64" s="174">
        <v>0.36567164179104483</v>
      </c>
      <c r="L64" s="174">
        <v>0.99253731343283569</v>
      </c>
      <c r="M64" s="174">
        <v>0.2761194029850747</v>
      </c>
      <c r="N64" s="174">
        <v>1.5485074626865674</v>
      </c>
      <c r="O64" s="174">
        <v>0.44029850746268673</v>
      </c>
      <c r="P64" s="174">
        <v>0</v>
      </c>
      <c r="Q64" s="174">
        <v>7.462686567164179E-3</v>
      </c>
      <c r="R64" s="174">
        <v>4.8507462686567165E-2</v>
      </c>
      <c r="S64" s="174">
        <v>4.8507462686567158E-2</v>
      </c>
      <c r="T64" s="174">
        <v>3.3582089552238799E-2</v>
      </c>
      <c r="U64" s="175">
        <v>1.8656716417910437</v>
      </c>
      <c r="V64" s="175">
        <v>1.4813432835820883</v>
      </c>
      <c r="W64" s="173"/>
      <c r="X64" s="173" t="s">
        <v>737</v>
      </c>
      <c r="Y64" s="176" t="s">
        <v>558</v>
      </c>
      <c r="Z64" s="176" t="s">
        <v>558</v>
      </c>
      <c r="AA64" s="176" t="s">
        <v>558</v>
      </c>
      <c r="AB64" s="177" t="s">
        <v>556</v>
      </c>
      <c r="AC64" s="177" t="s">
        <v>564</v>
      </c>
      <c r="AD64" s="178" t="s">
        <v>620</v>
      </c>
      <c r="AE64" s="179" t="s">
        <v>737</v>
      </c>
      <c r="AF64" s="179" t="s">
        <v>556</v>
      </c>
      <c r="AG64" s="178">
        <v>44515</v>
      </c>
    </row>
    <row r="65" spans="1:33" ht="15.5" x14ac:dyDescent="0.35">
      <c r="A65" s="173" t="s">
        <v>619</v>
      </c>
      <c r="B65" s="173" t="s">
        <v>618</v>
      </c>
      <c r="C65" s="173" t="s">
        <v>193</v>
      </c>
      <c r="D65" s="173" t="s">
        <v>152</v>
      </c>
      <c r="E65" s="173">
        <v>77301</v>
      </c>
      <c r="F65" s="173" t="s">
        <v>194</v>
      </c>
      <c r="G65" s="173" t="s">
        <v>161</v>
      </c>
      <c r="H65" s="173" t="s">
        <v>142</v>
      </c>
      <c r="I65" s="174">
        <v>30.952380952380999</v>
      </c>
      <c r="J65" s="174">
        <v>407.21268656716512</v>
      </c>
      <c r="K65" s="174">
        <v>46.847014925373095</v>
      </c>
      <c r="L65" s="174">
        <v>17.205223880597018</v>
      </c>
      <c r="M65" s="174">
        <v>14.832089552238806</v>
      </c>
      <c r="N65" s="174">
        <v>57.981343283582099</v>
      </c>
      <c r="O65" s="174">
        <v>428.11567164179297</v>
      </c>
      <c r="P65" s="174">
        <v>0</v>
      </c>
      <c r="Q65" s="174">
        <v>0</v>
      </c>
      <c r="R65" s="174">
        <v>23.35447761194029</v>
      </c>
      <c r="S65" s="174">
        <v>13.944029850746276</v>
      </c>
      <c r="T65" s="174">
        <v>16.485074626865675</v>
      </c>
      <c r="U65" s="175">
        <v>432.31343283582305</v>
      </c>
      <c r="V65" s="175">
        <v>333.13805970149298</v>
      </c>
      <c r="W65" s="173"/>
      <c r="X65" s="173" t="s">
        <v>695</v>
      </c>
      <c r="Y65" s="176">
        <v>44978</v>
      </c>
      <c r="Z65" s="176" t="s">
        <v>556</v>
      </c>
      <c r="AA65" s="176" t="s">
        <v>240</v>
      </c>
      <c r="AB65" s="177" t="s">
        <v>556</v>
      </c>
      <c r="AC65" s="179" t="s">
        <v>249</v>
      </c>
      <c r="AD65" s="178" t="s">
        <v>577</v>
      </c>
      <c r="AE65" s="179" t="s">
        <v>737</v>
      </c>
      <c r="AF65" s="179" t="s">
        <v>556</v>
      </c>
      <c r="AG65" s="178">
        <v>44183</v>
      </c>
    </row>
    <row r="66" spans="1:33" ht="15.5" x14ac:dyDescent="0.35">
      <c r="A66" s="173" t="s">
        <v>358</v>
      </c>
      <c r="B66" s="173" t="s">
        <v>359</v>
      </c>
      <c r="C66" s="173" t="s">
        <v>360</v>
      </c>
      <c r="D66" s="173" t="s">
        <v>272</v>
      </c>
      <c r="E66" s="173">
        <v>56201</v>
      </c>
      <c r="F66" s="173" t="s">
        <v>273</v>
      </c>
      <c r="G66" s="173" t="s">
        <v>161</v>
      </c>
      <c r="H66" s="173" t="s">
        <v>142</v>
      </c>
      <c r="I66" s="174">
        <v>47.668859649122801</v>
      </c>
      <c r="J66" s="174">
        <v>5.2723880597014929</v>
      </c>
      <c r="K66" s="174">
        <v>10.988805970149256</v>
      </c>
      <c r="L66" s="174">
        <v>53.630597014925385</v>
      </c>
      <c r="M66" s="174">
        <v>12.440298507462687</v>
      </c>
      <c r="N66" s="174">
        <v>46.257462686567131</v>
      </c>
      <c r="O66" s="174">
        <v>23.809701492537293</v>
      </c>
      <c r="P66" s="174">
        <v>9.7388059701492562</v>
      </c>
      <c r="Q66" s="174">
        <v>2.5261194029850746</v>
      </c>
      <c r="R66" s="174">
        <v>21.570895522388053</v>
      </c>
      <c r="S66" s="174">
        <v>5.1455223880597014</v>
      </c>
      <c r="T66" s="174">
        <v>3.2462686567164178</v>
      </c>
      <c r="U66" s="175">
        <v>52.369402985074679</v>
      </c>
      <c r="V66" s="175">
        <v>71.42910447761183</v>
      </c>
      <c r="W66" s="173"/>
      <c r="X66" s="173" t="s">
        <v>695</v>
      </c>
      <c r="Y66" s="176">
        <v>45057</v>
      </c>
      <c r="Z66" s="176" t="s">
        <v>556</v>
      </c>
      <c r="AA66" s="176" t="s">
        <v>422</v>
      </c>
      <c r="AB66" s="177" t="s">
        <v>239</v>
      </c>
      <c r="AC66" s="177" t="s">
        <v>240</v>
      </c>
      <c r="AD66" s="181" t="s">
        <v>582</v>
      </c>
      <c r="AE66" s="177" t="s">
        <v>737</v>
      </c>
      <c r="AF66" s="177" t="s">
        <v>239</v>
      </c>
      <c r="AG66" s="178">
        <v>44378</v>
      </c>
    </row>
    <row r="67" spans="1:33" ht="24.75" customHeight="1" x14ac:dyDescent="0.35">
      <c r="A67" s="173" t="s">
        <v>680</v>
      </c>
      <c r="B67" s="173" t="s">
        <v>617</v>
      </c>
      <c r="C67" s="173" t="s">
        <v>301</v>
      </c>
      <c r="D67" s="173" t="s">
        <v>152</v>
      </c>
      <c r="E67" s="173">
        <v>78118</v>
      </c>
      <c r="F67" s="173" t="s">
        <v>153</v>
      </c>
      <c r="G67" s="173" t="s">
        <v>141</v>
      </c>
      <c r="H67" s="173" t="s">
        <v>142</v>
      </c>
      <c r="I67" s="174">
        <v>27.386907592328399</v>
      </c>
      <c r="J67" s="174">
        <v>684.32462686568397</v>
      </c>
      <c r="K67" s="174">
        <v>9.6455223880596996</v>
      </c>
      <c r="L67" s="174">
        <v>1.5932835820895523</v>
      </c>
      <c r="M67" s="174">
        <v>2.2388059701492536E-2</v>
      </c>
      <c r="N67" s="174">
        <v>10.970149253731339</v>
      </c>
      <c r="O67" s="174">
        <v>684.61567164180337</v>
      </c>
      <c r="P67" s="174">
        <v>0</v>
      </c>
      <c r="Q67" s="174">
        <v>0</v>
      </c>
      <c r="R67" s="174">
        <v>0.11940298507462686</v>
      </c>
      <c r="S67" s="174">
        <v>1.2723880597014925</v>
      </c>
      <c r="T67" s="174">
        <v>9.0858208955223869</v>
      </c>
      <c r="U67" s="175">
        <v>685.10820895523614</v>
      </c>
      <c r="V67" s="175">
        <v>265.02611940298482</v>
      </c>
      <c r="W67" s="173">
        <v>830</v>
      </c>
      <c r="X67" s="173" t="s">
        <v>695</v>
      </c>
      <c r="Y67" s="176">
        <v>45055</v>
      </c>
      <c r="Z67" s="176" t="s">
        <v>739</v>
      </c>
      <c r="AA67" s="176" t="s">
        <v>240</v>
      </c>
      <c r="AB67" s="177" t="s">
        <v>574</v>
      </c>
      <c r="AC67" s="180" t="s">
        <v>564</v>
      </c>
      <c r="AD67" s="178" t="s">
        <v>616</v>
      </c>
      <c r="AE67" s="179" t="s">
        <v>737</v>
      </c>
      <c r="AF67" s="177" t="s">
        <v>574</v>
      </c>
      <c r="AG67" s="178">
        <v>44679</v>
      </c>
    </row>
    <row r="68" spans="1:33" ht="15.75" customHeight="1" x14ac:dyDescent="0.35">
      <c r="A68" s="173" t="s">
        <v>329</v>
      </c>
      <c r="B68" s="173" t="s">
        <v>330</v>
      </c>
      <c r="C68" s="173" t="s">
        <v>331</v>
      </c>
      <c r="D68" s="173" t="s">
        <v>291</v>
      </c>
      <c r="E68" s="173">
        <v>74647</v>
      </c>
      <c r="F68" s="173" t="s">
        <v>30</v>
      </c>
      <c r="G68" s="173" t="s">
        <v>161</v>
      </c>
      <c r="H68" s="173" t="s">
        <v>142</v>
      </c>
      <c r="I68" s="174">
        <v>37.411214953270999</v>
      </c>
      <c r="J68" s="174">
        <v>26.305970149253753</v>
      </c>
      <c r="K68" s="174">
        <v>8.7985074626865671</v>
      </c>
      <c r="L68" s="174">
        <v>19.164179104477604</v>
      </c>
      <c r="M68" s="174">
        <v>8.2985074626865671</v>
      </c>
      <c r="N68" s="174">
        <v>32.593283582089548</v>
      </c>
      <c r="O68" s="174">
        <v>29.97388059701494</v>
      </c>
      <c r="P68" s="174">
        <v>0</v>
      </c>
      <c r="Q68" s="174">
        <v>0</v>
      </c>
      <c r="R68" s="174">
        <v>10.22388059701492</v>
      </c>
      <c r="S68" s="174">
        <v>4.3507462686567164</v>
      </c>
      <c r="T68" s="174">
        <v>6.0149253731343277</v>
      </c>
      <c r="U68" s="175">
        <v>41.977611940298509</v>
      </c>
      <c r="V68" s="175">
        <v>52.865671641791089</v>
      </c>
      <c r="W68" s="173"/>
      <c r="X68" s="173" t="s">
        <v>695</v>
      </c>
      <c r="Y68" s="176">
        <v>45043</v>
      </c>
      <c r="Z68" s="176" t="s">
        <v>739</v>
      </c>
      <c r="AA68" s="176" t="s">
        <v>738</v>
      </c>
      <c r="AB68" s="177" t="s">
        <v>559</v>
      </c>
      <c r="AC68" s="177" t="s">
        <v>564</v>
      </c>
      <c r="AD68" s="178" t="s">
        <v>615</v>
      </c>
      <c r="AE68" s="179" t="s">
        <v>737</v>
      </c>
      <c r="AF68" s="179" t="s">
        <v>559</v>
      </c>
      <c r="AG68" s="178">
        <v>44510</v>
      </c>
    </row>
    <row r="69" spans="1:33" ht="15.5" x14ac:dyDescent="0.35">
      <c r="A69" s="173" t="s">
        <v>729</v>
      </c>
      <c r="B69" s="173" t="s">
        <v>728</v>
      </c>
      <c r="C69" s="173" t="s">
        <v>727</v>
      </c>
      <c r="D69" s="173" t="s">
        <v>726</v>
      </c>
      <c r="E69" s="173">
        <v>37918</v>
      </c>
      <c r="F69" s="173" t="s">
        <v>160</v>
      </c>
      <c r="G69" s="173" t="s">
        <v>202</v>
      </c>
      <c r="H69" s="173" t="s">
        <v>142</v>
      </c>
      <c r="I69" s="174">
        <v>1.9779411764705901</v>
      </c>
      <c r="J69" s="174">
        <v>0.28358208955223885</v>
      </c>
      <c r="K69" s="174">
        <v>0.62686567164179074</v>
      </c>
      <c r="L69" s="174">
        <v>0.67910447761194015</v>
      </c>
      <c r="M69" s="174">
        <v>0.42164179104477617</v>
      </c>
      <c r="N69" s="174">
        <v>1.533582089552237</v>
      </c>
      <c r="O69" s="174">
        <v>0.44402985074626872</v>
      </c>
      <c r="P69" s="174">
        <v>3.7313432835820895E-3</v>
      </c>
      <c r="Q69" s="174">
        <v>2.9850746268656716E-2</v>
      </c>
      <c r="R69" s="174">
        <v>2.6119402985074626E-2</v>
      </c>
      <c r="S69" s="174">
        <v>7.462686567164179E-3</v>
      </c>
      <c r="T69" s="174">
        <v>1.1194029850746268E-2</v>
      </c>
      <c r="U69" s="175">
        <v>1.9664179104477597</v>
      </c>
      <c r="V69" s="175">
        <v>1.7313432835820883</v>
      </c>
      <c r="W69" s="173"/>
      <c r="X69" s="173" t="s">
        <v>387</v>
      </c>
      <c r="Y69" s="176" t="s">
        <v>558</v>
      </c>
      <c r="Z69" s="176" t="s">
        <v>558</v>
      </c>
      <c r="AA69" s="176" t="s">
        <v>558</v>
      </c>
      <c r="AB69" s="177" t="s">
        <v>556</v>
      </c>
      <c r="AC69" s="177" t="s">
        <v>564</v>
      </c>
      <c r="AD69" s="178" t="s">
        <v>725</v>
      </c>
      <c r="AE69" s="179" t="s">
        <v>737</v>
      </c>
      <c r="AF69" s="179" t="s">
        <v>556</v>
      </c>
      <c r="AG69" s="178">
        <v>44537</v>
      </c>
    </row>
    <row r="70" spans="1:33" ht="15.5" x14ac:dyDescent="0.35">
      <c r="A70" s="173" t="s">
        <v>228</v>
      </c>
      <c r="B70" s="173" t="s">
        <v>229</v>
      </c>
      <c r="C70" s="173" t="s">
        <v>230</v>
      </c>
      <c r="D70" s="173" t="s">
        <v>231</v>
      </c>
      <c r="E70" s="173">
        <v>33194</v>
      </c>
      <c r="F70" s="173" t="s">
        <v>25</v>
      </c>
      <c r="G70" s="173" t="s">
        <v>185</v>
      </c>
      <c r="H70" s="173" t="s">
        <v>4</v>
      </c>
      <c r="I70" s="174">
        <v>42.893324156916698</v>
      </c>
      <c r="J70" s="174">
        <v>22.649253731343286</v>
      </c>
      <c r="K70" s="174">
        <v>2.6231343283582085</v>
      </c>
      <c r="L70" s="174">
        <v>204.36194029850762</v>
      </c>
      <c r="M70" s="174">
        <v>262.58582089552215</v>
      </c>
      <c r="N70" s="174">
        <v>344.67537313432888</v>
      </c>
      <c r="O70" s="174">
        <v>147.0111940298506</v>
      </c>
      <c r="P70" s="174">
        <v>0.40671641791044782</v>
      </c>
      <c r="Q70" s="174">
        <v>0.12686567164179102</v>
      </c>
      <c r="R70" s="174">
        <v>113.57835820895529</v>
      </c>
      <c r="S70" s="174">
        <v>21.723880597014908</v>
      </c>
      <c r="T70" s="174">
        <v>18.768656716417912</v>
      </c>
      <c r="U70" s="175">
        <v>338.14925373134156</v>
      </c>
      <c r="V70" s="175">
        <v>382.22761194029744</v>
      </c>
      <c r="W70" s="173">
        <v>450</v>
      </c>
      <c r="X70" s="173" t="s">
        <v>695</v>
      </c>
      <c r="Y70" s="176">
        <v>45064</v>
      </c>
      <c r="Z70" s="176" t="s">
        <v>739</v>
      </c>
      <c r="AA70" s="176" t="s">
        <v>240</v>
      </c>
      <c r="AB70" s="177" t="s">
        <v>559</v>
      </c>
      <c r="AC70" s="177" t="s">
        <v>144</v>
      </c>
      <c r="AD70" s="178" t="s">
        <v>614</v>
      </c>
      <c r="AE70" s="179" t="s">
        <v>737</v>
      </c>
      <c r="AF70" s="179" t="s">
        <v>559</v>
      </c>
      <c r="AG70" s="178">
        <v>44419</v>
      </c>
    </row>
    <row r="71" spans="1:33" ht="15.5" x14ac:dyDescent="0.35">
      <c r="A71" s="173" t="s">
        <v>756</v>
      </c>
      <c r="B71" s="173" t="s">
        <v>755</v>
      </c>
      <c r="C71" s="173" t="s">
        <v>754</v>
      </c>
      <c r="D71" s="173" t="s">
        <v>163</v>
      </c>
      <c r="E71" s="173">
        <v>85344</v>
      </c>
      <c r="F71" s="173" t="s">
        <v>164</v>
      </c>
      <c r="G71" s="173" t="s">
        <v>202</v>
      </c>
      <c r="H71" s="173" t="s">
        <v>142</v>
      </c>
      <c r="I71" s="174">
        <v>2.06914893617021</v>
      </c>
      <c r="J71" s="174">
        <v>0.11194029850746269</v>
      </c>
      <c r="K71" s="174">
        <v>1.2686567164179094</v>
      </c>
      <c r="L71" s="174">
        <v>4.4776119402985072E-2</v>
      </c>
      <c r="M71" s="174">
        <v>1.1194029850746268E-2</v>
      </c>
      <c r="N71" s="174">
        <v>1.3731343283582074</v>
      </c>
      <c r="O71" s="174">
        <v>5.9701492537313418E-2</v>
      </c>
      <c r="P71" s="174">
        <v>3.7313432835820895E-3</v>
      </c>
      <c r="Q71" s="174">
        <v>0</v>
      </c>
      <c r="R71" s="174">
        <v>1.8656716417910446E-2</v>
      </c>
      <c r="S71" s="174">
        <v>0</v>
      </c>
      <c r="T71" s="174">
        <v>0</v>
      </c>
      <c r="U71" s="175">
        <v>1.4179104477611928</v>
      </c>
      <c r="V71" s="175">
        <v>1.388059701492536</v>
      </c>
      <c r="W71" s="173"/>
      <c r="X71" s="173" t="s">
        <v>387</v>
      </c>
      <c r="Y71" s="176" t="s">
        <v>558</v>
      </c>
      <c r="Z71" s="176" t="s">
        <v>558</v>
      </c>
      <c r="AA71" s="176" t="s">
        <v>558</v>
      </c>
      <c r="AB71" s="177" t="s">
        <v>556</v>
      </c>
      <c r="AC71" s="177" t="s">
        <v>564</v>
      </c>
      <c r="AD71" s="178" t="s">
        <v>646</v>
      </c>
      <c r="AE71" s="179" t="s">
        <v>737</v>
      </c>
      <c r="AF71" s="179" t="s">
        <v>556</v>
      </c>
      <c r="AG71" s="178">
        <v>44503</v>
      </c>
    </row>
    <row r="72" spans="1:33" ht="15.5" x14ac:dyDescent="0.35">
      <c r="A72" s="173" t="s">
        <v>14</v>
      </c>
      <c r="B72" s="173" t="s">
        <v>288</v>
      </c>
      <c r="C72" s="173" t="s">
        <v>251</v>
      </c>
      <c r="D72" s="173" t="s">
        <v>152</v>
      </c>
      <c r="E72" s="173">
        <v>78041</v>
      </c>
      <c r="F72" s="173" t="s">
        <v>562</v>
      </c>
      <c r="G72" s="173" t="s">
        <v>141</v>
      </c>
      <c r="H72" s="173" t="s">
        <v>142</v>
      </c>
      <c r="I72" s="174">
        <v>32.052701801200797</v>
      </c>
      <c r="J72" s="174">
        <v>149.95522388059595</v>
      </c>
      <c r="K72" s="174">
        <v>5.8694029850746281</v>
      </c>
      <c r="L72" s="174">
        <v>10.514925373134327</v>
      </c>
      <c r="M72" s="174">
        <v>29.843283582089544</v>
      </c>
      <c r="N72" s="174">
        <v>9.0970149253731218</v>
      </c>
      <c r="O72" s="174">
        <v>68.093283582089612</v>
      </c>
      <c r="P72" s="174">
        <v>14.82462686567164</v>
      </c>
      <c r="Q72" s="174">
        <v>104.16791044776105</v>
      </c>
      <c r="R72" s="174">
        <v>9.2276119402984964</v>
      </c>
      <c r="S72" s="174">
        <v>4.9626865671641793</v>
      </c>
      <c r="T72" s="174">
        <v>4.7835820895522403</v>
      </c>
      <c r="U72" s="175">
        <v>177.20895522387906</v>
      </c>
      <c r="V72" s="175">
        <v>103.24253731343288</v>
      </c>
      <c r="W72" s="173"/>
      <c r="X72" s="173" t="s">
        <v>695</v>
      </c>
      <c r="Y72" s="176">
        <v>45064</v>
      </c>
      <c r="Z72" s="176" t="s">
        <v>556</v>
      </c>
      <c r="AA72" s="176" t="s">
        <v>240</v>
      </c>
      <c r="AB72" s="177" t="s">
        <v>556</v>
      </c>
      <c r="AC72" s="179" t="s">
        <v>249</v>
      </c>
      <c r="AD72" s="178" t="s">
        <v>613</v>
      </c>
      <c r="AE72" s="179" t="s">
        <v>737</v>
      </c>
      <c r="AF72" s="179" t="s">
        <v>556</v>
      </c>
      <c r="AG72" s="178">
        <v>44343</v>
      </c>
    </row>
    <row r="73" spans="1:33" ht="15.5" x14ac:dyDescent="0.35">
      <c r="A73" s="173" t="s">
        <v>685</v>
      </c>
      <c r="B73" s="173" t="s">
        <v>686</v>
      </c>
      <c r="C73" s="173" t="s">
        <v>687</v>
      </c>
      <c r="D73" s="173" t="s">
        <v>152</v>
      </c>
      <c r="E73" s="173">
        <v>76642</v>
      </c>
      <c r="F73" s="173" t="s">
        <v>194</v>
      </c>
      <c r="G73" s="173" t="s">
        <v>202</v>
      </c>
      <c r="H73" s="173" t="s">
        <v>4</v>
      </c>
      <c r="I73" s="174">
        <v>14.469696969697001</v>
      </c>
      <c r="J73" s="174">
        <v>7.3992537313432791</v>
      </c>
      <c r="K73" s="174">
        <v>3.1940298507462699</v>
      </c>
      <c r="L73" s="174">
        <v>0.74626865671641784</v>
      </c>
      <c r="M73" s="174">
        <v>0.76865671641791045</v>
      </c>
      <c r="N73" s="174">
        <v>3.2873134328358216</v>
      </c>
      <c r="O73" s="174">
        <v>8.8208955223880636</v>
      </c>
      <c r="P73" s="174">
        <v>0</v>
      </c>
      <c r="Q73" s="174">
        <v>0</v>
      </c>
      <c r="R73" s="174">
        <v>0.70895522388059706</v>
      </c>
      <c r="S73" s="174">
        <v>0.43656716417910446</v>
      </c>
      <c r="T73" s="174">
        <v>0.35820895522388063</v>
      </c>
      <c r="U73" s="175">
        <v>10.604477611940297</v>
      </c>
      <c r="V73" s="175">
        <v>11.802238805970147</v>
      </c>
      <c r="W73" s="173"/>
      <c r="X73" s="173" t="s">
        <v>695</v>
      </c>
      <c r="Y73" s="176">
        <v>44973</v>
      </c>
      <c r="Z73" s="176" t="s">
        <v>556</v>
      </c>
      <c r="AA73" s="176" t="s">
        <v>240</v>
      </c>
      <c r="AB73" s="177" t="s">
        <v>239</v>
      </c>
      <c r="AC73" s="177" t="s">
        <v>249</v>
      </c>
      <c r="AD73" s="178" t="s">
        <v>641</v>
      </c>
      <c r="AE73" s="179" t="s">
        <v>737</v>
      </c>
      <c r="AF73" s="179" t="s">
        <v>239</v>
      </c>
      <c r="AG73" s="178">
        <v>44105</v>
      </c>
    </row>
    <row r="74" spans="1:33" ht="15.5" x14ac:dyDescent="0.35">
      <c r="A74" s="173" t="s">
        <v>724</v>
      </c>
      <c r="B74" s="173" t="s">
        <v>723</v>
      </c>
      <c r="C74" s="173" t="s">
        <v>722</v>
      </c>
      <c r="D74" s="173" t="s">
        <v>721</v>
      </c>
      <c r="E74" s="173">
        <v>63379</v>
      </c>
      <c r="F74" s="173" t="s">
        <v>30</v>
      </c>
      <c r="G74" s="173" t="s">
        <v>161</v>
      </c>
      <c r="H74" s="173" t="s">
        <v>142</v>
      </c>
      <c r="I74" s="174">
        <v>1.8</v>
      </c>
      <c r="J74" s="174">
        <v>8.2089552238805957E-2</v>
      </c>
      <c r="K74" s="174">
        <v>6.7164179104477598E-2</v>
      </c>
      <c r="L74" s="174">
        <v>0.34701492537313444</v>
      </c>
      <c r="M74" s="174">
        <v>2.9850746268656716E-2</v>
      </c>
      <c r="N74" s="174">
        <v>0.38432835820895545</v>
      </c>
      <c r="O74" s="174">
        <v>0.11194029850746269</v>
      </c>
      <c r="P74" s="174">
        <v>1.4925373134328358E-2</v>
      </c>
      <c r="Q74" s="174">
        <v>1.4925373134328358E-2</v>
      </c>
      <c r="R74" s="174">
        <v>1.1194029850746268E-2</v>
      </c>
      <c r="S74" s="174">
        <v>2.2388059701492536E-2</v>
      </c>
      <c r="T74" s="174">
        <v>1.4925373134328358E-2</v>
      </c>
      <c r="U74" s="175">
        <v>0.47761194029850768</v>
      </c>
      <c r="V74" s="175">
        <v>0.48880597014925392</v>
      </c>
      <c r="W74" s="173"/>
      <c r="X74" s="173" t="s">
        <v>387</v>
      </c>
      <c r="Y74" s="176" t="s">
        <v>558</v>
      </c>
      <c r="Z74" s="176" t="s">
        <v>558</v>
      </c>
      <c r="AA74" s="176" t="s">
        <v>558</v>
      </c>
      <c r="AB74" s="177" t="s">
        <v>556</v>
      </c>
      <c r="AC74" s="180" t="s">
        <v>564</v>
      </c>
      <c r="AD74" s="178" t="s">
        <v>720</v>
      </c>
      <c r="AE74" s="179" t="s">
        <v>387</v>
      </c>
      <c r="AF74" s="179" t="s">
        <v>239</v>
      </c>
      <c r="AG74" s="178">
        <v>43362</v>
      </c>
    </row>
    <row r="75" spans="1:33" ht="15.5" x14ac:dyDescent="0.35">
      <c r="A75" s="173" t="s">
        <v>411</v>
      </c>
      <c r="B75" s="173" t="s">
        <v>412</v>
      </c>
      <c r="C75" s="173" t="s">
        <v>413</v>
      </c>
      <c r="D75" s="173" t="s">
        <v>349</v>
      </c>
      <c r="E75" s="173">
        <v>52401</v>
      </c>
      <c r="F75" s="173" t="s">
        <v>273</v>
      </c>
      <c r="G75" s="173" t="s">
        <v>202</v>
      </c>
      <c r="H75" s="173" t="s">
        <v>142</v>
      </c>
      <c r="I75" s="174">
        <v>34.6666666666667</v>
      </c>
      <c r="J75" s="174">
        <v>1.2313432835820894</v>
      </c>
      <c r="K75" s="174">
        <v>5.6343283582089549</v>
      </c>
      <c r="L75" s="174">
        <v>3.8507462686567164</v>
      </c>
      <c r="M75" s="174">
        <v>3.2723880597014929</v>
      </c>
      <c r="N75" s="174">
        <v>11.697761194029846</v>
      </c>
      <c r="O75" s="174">
        <v>1.9067164179104477</v>
      </c>
      <c r="P75" s="174">
        <v>0.38432835820895522</v>
      </c>
      <c r="Q75" s="174">
        <v>0</v>
      </c>
      <c r="R75" s="174">
        <v>4.1268656716417906</v>
      </c>
      <c r="S75" s="174">
        <v>0.53731343283582089</v>
      </c>
      <c r="T75" s="174">
        <v>0.47761194029850745</v>
      </c>
      <c r="U75" s="175">
        <v>8.8470149253731307</v>
      </c>
      <c r="V75" s="175">
        <v>13.197761194029852</v>
      </c>
      <c r="W75" s="173"/>
      <c r="X75" s="173" t="s">
        <v>387</v>
      </c>
      <c r="Y75" s="176" t="s">
        <v>558</v>
      </c>
      <c r="Z75" s="176" t="s">
        <v>558</v>
      </c>
      <c r="AA75" s="176" t="s">
        <v>558</v>
      </c>
      <c r="AB75" s="177" t="s">
        <v>556</v>
      </c>
      <c r="AC75" s="177" t="s">
        <v>564</v>
      </c>
      <c r="AD75" s="178" t="s">
        <v>612</v>
      </c>
      <c r="AE75" s="179" t="s">
        <v>737</v>
      </c>
      <c r="AF75" s="179" t="s">
        <v>239</v>
      </c>
      <c r="AG75" s="178">
        <v>43636</v>
      </c>
    </row>
    <row r="76" spans="1:33" ht="15.5" x14ac:dyDescent="0.35">
      <c r="A76" s="173" t="s">
        <v>753</v>
      </c>
      <c r="B76" s="173" t="s">
        <v>752</v>
      </c>
      <c r="C76" s="173" t="s">
        <v>751</v>
      </c>
      <c r="D76" s="173" t="s">
        <v>152</v>
      </c>
      <c r="E76" s="173">
        <v>79401</v>
      </c>
      <c r="F76" s="173" t="s">
        <v>220</v>
      </c>
      <c r="G76" s="173" t="s">
        <v>202</v>
      </c>
      <c r="H76" s="173" t="s">
        <v>142</v>
      </c>
      <c r="I76" s="174">
        <v>1.75</v>
      </c>
      <c r="J76" s="174">
        <v>7.462686567164179E-3</v>
      </c>
      <c r="K76" s="174">
        <v>2.6119402985074626E-2</v>
      </c>
      <c r="L76" s="174">
        <v>0</v>
      </c>
      <c r="M76" s="174">
        <v>0</v>
      </c>
      <c r="N76" s="174">
        <v>2.6119402985074626E-2</v>
      </c>
      <c r="O76" s="174">
        <v>7.462686567164179E-3</v>
      </c>
      <c r="P76" s="174">
        <v>0</v>
      </c>
      <c r="Q76" s="174">
        <v>0</v>
      </c>
      <c r="R76" s="174">
        <v>3.7313432835820895E-3</v>
      </c>
      <c r="S76" s="174">
        <v>0</v>
      </c>
      <c r="T76" s="174">
        <v>0</v>
      </c>
      <c r="U76" s="175">
        <v>2.9850746268656716E-2</v>
      </c>
      <c r="V76" s="175">
        <v>2.2388059701492536E-2</v>
      </c>
      <c r="W76" s="173"/>
      <c r="X76" s="173" t="s">
        <v>387</v>
      </c>
      <c r="Y76" s="176" t="s">
        <v>558</v>
      </c>
      <c r="Z76" s="176" t="s">
        <v>558</v>
      </c>
      <c r="AA76" s="176" t="s">
        <v>558</v>
      </c>
      <c r="AB76" s="177" t="s">
        <v>556</v>
      </c>
      <c r="AC76" s="177" t="s">
        <v>564</v>
      </c>
      <c r="AD76" s="178" t="s">
        <v>642</v>
      </c>
      <c r="AE76" s="179" t="s">
        <v>387</v>
      </c>
      <c r="AF76" s="179" t="s">
        <v>239</v>
      </c>
      <c r="AG76" s="178">
        <v>43028</v>
      </c>
    </row>
    <row r="77" spans="1:33" ht="15.5" x14ac:dyDescent="0.35">
      <c r="A77" s="173" t="s">
        <v>719</v>
      </c>
      <c r="B77" s="173" t="s">
        <v>718</v>
      </c>
      <c r="C77" s="173" t="s">
        <v>717</v>
      </c>
      <c r="D77" s="173" t="s">
        <v>171</v>
      </c>
      <c r="E77" s="173">
        <v>39046</v>
      </c>
      <c r="F77" s="173" t="s">
        <v>160</v>
      </c>
      <c r="G77" s="173" t="s">
        <v>202</v>
      </c>
      <c r="H77" s="173" t="s">
        <v>142</v>
      </c>
      <c r="I77" s="174">
        <v>2.5669099756691001</v>
      </c>
      <c r="J77" s="174">
        <v>0.13805970149253735</v>
      </c>
      <c r="K77" s="174">
        <v>0.88432835820895517</v>
      </c>
      <c r="L77" s="174">
        <v>1.8619402985074625</v>
      </c>
      <c r="M77" s="174">
        <v>1.1343283582089545</v>
      </c>
      <c r="N77" s="174">
        <v>3.4029850746268755</v>
      </c>
      <c r="O77" s="174">
        <v>0.59328358208955201</v>
      </c>
      <c r="P77" s="174">
        <v>1.4925373134328358E-2</v>
      </c>
      <c r="Q77" s="174">
        <v>7.462686567164179E-3</v>
      </c>
      <c r="R77" s="174">
        <v>9.3283582089552231E-2</v>
      </c>
      <c r="S77" s="174">
        <v>3.3582089552238806E-2</v>
      </c>
      <c r="T77" s="174">
        <v>1.4925373134328358E-2</v>
      </c>
      <c r="U77" s="175">
        <v>3.8768656716418062</v>
      </c>
      <c r="V77" s="175">
        <v>3.7350746268656851</v>
      </c>
      <c r="W77" s="173"/>
      <c r="X77" s="173" t="s">
        <v>387</v>
      </c>
      <c r="Y77" s="176" t="s">
        <v>558</v>
      </c>
      <c r="Z77" s="176" t="s">
        <v>558</v>
      </c>
      <c r="AA77" s="176" t="s">
        <v>558</v>
      </c>
      <c r="AB77" s="177" t="s">
        <v>556</v>
      </c>
      <c r="AC77" s="177" t="s">
        <v>564</v>
      </c>
      <c r="AD77" s="178" t="s">
        <v>716</v>
      </c>
      <c r="AE77" s="179" t="s">
        <v>737</v>
      </c>
      <c r="AF77" s="179" t="s">
        <v>556</v>
      </c>
      <c r="AG77" s="178">
        <v>44580</v>
      </c>
    </row>
    <row r="78" spans="1:33" ht="15.5" x14ac:dyDescent="0.35">
      <c r="A78" s="173" t="s">
        <v>715</v>
      </c>
      <c r="B78" s="173" t="s">
        <v>714</v>
      </c>
      <c r="C78" s="173" t="s">
        <v>713</v>
      </c>
      <c r="D78" s="173" t="s">
        <v>152</v>
      </c>
      <c r="E78" s="173">
        <v>76701</v>
      </c>
      <c r="F78" s="173" t="s">
        <v>194</v>
      </c>
      <c r="G78" s="173" t="s">
        <v>161</v>
      </c>
      <c r="H78" s="173" t="s">
        <v>142</v>
      </c>
      <c r="I78" s="174">
        <v>2.12</v>
      </c>
      <c r="J78" s="174">
        <v>3.7313432835820892E-2</v>
      </c>
      <c r="K78" s="174">
        <v>0.26865671641791056</v>
      </c>
      <c r="L78" s="174">
        <v>0.40298507462686567</v>
      </c>
      <c r="M78" s="174">
        <v>0.47388059701492541</v>
      </c>
      <c r="N78" s="174">
        <v>0.94776119402984971</v>
      </c>
      <c r="O78" s="174">
        <v>0.19776119402985076</v>
      </c>
      <c r="P78" s="174">
        <v>1.8656716417910446E-2</v>
      </c>
      <c r="Q78" s="174">
        <v>1.8656716417910446E-2</v>
      </c>
      <c r="R78" s="174">
        <v>0.17164179104477609</v>
      </c>
      <c r="S78" s="174">
        <v>8.5820895522388058E-2</v>
      </c>
      <c r="T78" s="174">
        <v>0.1455223880597015</v>
      </c>
      <c r="U78" s="175">
        <v>0.77985074626865558</v>
      </c>
      <c r="V78" s="175">
        <v>1.0671641791044766</v>
      </c>
      <c r="W78" s="173"/>
      <c r="X78" s="173" t="s">
        <v>737</v>
      </c>
      <c r="Y78" s="176" t="s">
        <v>558</v>
      </c>
      <c r="Z78" s="176" t="s">
        <v>558</v>
      </c>
      <c r="AA78" s="176" t="s">
        <v>558</v>
      </c>
      <c r="AB78" s="177" t="s">
        <v>239</v>
      </c>
      <c r="AC78" s="177" t="s">
        <v>240</v>
      </c>
      <c r="AD78" s="178" t="s">
        <v>712</v>
      </c>
      <c r="AE78" s="179" t="s">
        <v>737</v>
      </c>
      <c r="AF78" s="179" t="s">
        <v>239</v>
      </c>
      <c r="AG78" s="178">
        <v>39105</v>
      </c>
    </row>
    <row r="79" spans="1:33" ht="15.5" x14ac:dyDescent="0.35">
      <c r="A79" s="173" t="s">
        <v>42</v>
      </c>
      <c r="B79" s="173" t="s">
        <v>263</v>
      </c>
      <c r="C79" s="173" t="s">
        <v>264</v>
      </c>
      <c r="D79" s="173" t="s">
        <v>139</v>
      </c>
      <c r="E79" s="173">
        <v>93301</v>
      </c>
      <c r="F79" s="173" t="s">
        <v>265</v>
      </c>
      <c r="G79" s="173" t="s">
        <v>154</v>
      </c>
      <c r="H79" s="173" t="s">
        <v>142</v>
      </c>
      <c r="I79" s="174">
        <v>133.787234042553</v>
      </c>
      <c r="J79" s="174">
        <v>0</v>
      </c>
      <c r="K79" s="174">
        <v>0.2574626865671642</v>
      </c>
      <c r="L79" s="174">
        <v>12.694029850746269</v>
      </c>
      <c r="M79" s="174">
        <v>34.526119402985067</v>
      </c>
      <c r="N79" s="174">
        <v>47.477611940298523</v>
      </c>
      <c r="O79" s="174">
        <v>0</v>
      </c>
      <c r="P79" s="174">
        <v>0</v>
      </c>
      <c r="Q79" s="174">
        <v>0</v>
      </c>
      <c r="R79" s="174">
        <v>29.119402985074629</v>
      </c>
      <c r="S79" s="174">
        <v>0.36940298507462688</v>
      </c>
      <c r="T79" s="174">
        <v>0.7425373134328358</v>
      </c>
      <c r="U79" s="175">
        <v>17.24626865671641</v>
      </c>
      <c r="V79" s="175">
        <v>42.940298507462693</v>
      </c>
      <c r="W79" s="173">
        <v>320</v>
      </c>
      <c r="X79" s="173" t="s">
        <v>695</v>
      </c>
      <c r="Y79" s="176">
        <v>44958</v>
      </c>
      <c r="Z79" s="176" t="s">
        <v>739</v>
      </c>
      <c r="AA79" s="176" t="s">
        <v>422</v>
      </c>
      <c r="AB79" s="177" t="s">
        <v>559</v>
      </c>
      <c r="AC79" s="179" t="s">
        <v>144</v>
      </c>
      <c r="AD79" s="178" t="s">
        <v>611</v>
      </c>
      <c r="AE79" s="179" t="s">
        <v>737</v>
      </c>
      <c r="AF79" s="179" t="s">
        <v>559</v>
      </c>
      <c r="AG79" s="178">
        <v>44371</v>
      </c>
    </row>
    <row r="80" spans="1:33" ht="15.5" x14ac:dyDescent="0.35">
      <c r="A80" s="173" t="s">
        <v>750</v>
      </c>
      <c r="B80" s="173" t="s">
        <v>749</v>
      </c>
      <c r="C80" s="173" t="s">
        <v>748</v>
      </c>
      <c r="D80" s="173" t="s">
        <v>419</v>
      </c>
      <c r="E80" s="173">
        <v>83318</v>
      </c>
      <c r="F80" s="173" t="s">
        <v>295</v>
      </c>
      <c r="G80" s="173" t="s">
        <v>161</v>
      </c>
      <c r="H80" s="173" t="s">
        <v>142</v>
      </c>
      <c r="I80" s="174">
        <v>2.5</v>
      </c>
      <c r="J80" s="174">
        <v>0.13059701492537312</v>
      </c>
      <c r="K80" s="174">
        <v>0.55970149253731361</v>
      </c>
      <c r="L80" s="174">
        <v>0.70149253731343297</v>
      </c>
      <c r="M80" s="174">
        <v>0.44402985074626894</v>
      </c>
      <c r="N80" s="174">
        <v>1.7014925373134309</v>
      </c>
      <c r="O80" s="174">
        <v>0.10820895522388056</v>
      </c>
      <c r="P80" s="174">
        <v>2.6119402985074626E-2</v>
      </c>
      <c r="Q80" s="174">
        <v>0</v>
      </c>
      <c r="R80" s="174">
        <v>5.2238805970149245E-2</v>
      </c>
      <c r="S80" s="174">
        <v>0</v>
      </c>
      <c r="T80" s="174">
        <v>2.6119402985074626E-2</v>
      </c>
      <c r="U80" s="175">
        <v>1.7574626865671632</v>
      </c>
      <c r="V80" s="175">
        <v>1.6977611940298489</v>
      </c>
      <c r="W80" s="173"/>
      <c r="X80" s="173" t="s">
        <v>387</v>
      </c>
      <c r="Y80" s="176" t="s">
        <v>558</v>
      </c>
      <c r="Z80" s="176" t="s">
        <v>558</v>
      </c>
      <c r="AA80" s="176" t="s">
        <v>558</v>
      </c>
      <c r="AB80" s="177" t="s">
        <v>556</v>
      </c>
      <c r="AC80" s="177" t="s">
        <v>564</v>
      </c>
      <c r="AD80" s="181" t="s">
        <v>747</v>
      </c>
      <c r="AE80" s="177" t="s">
        <v>387</v>
      </c>
      <c r="AF80" s="177" t="s">
        <v>239</v>
      </c>
      <c r="AG80" s="178">
        <v>43360</v>
      </c>
    </row>
    <row r="81" spans="1:33" ht="15.5" x14ac:dyDescent="0.35">
      <c r="A81" s="173" t="s">
        <v>681</v>
      </c>
      <c r="B81" s="173" t="s">
        <v>682</v>
      </c>
      <c r="C81" s="173" t="s">
        <v>683</v>
      </c>
      <c r="D81" s="173" t="s">
        <v>308</v>
      </c>
      <c r="E81" s="173">
        <v>48161</v>
      </c>
      <c r="F81" s="173" t="s">
        <v>303</v>
      </c>
      <c r="G81" s="173" t="s">
        <v>161</v>
      </c>
      <c r="H81" s="173" t="s">
        <v>4</v>
      </c>
      <c r="I81" s="174">
        <v>60.255319148936202</v>
      </c>
      <c r="J81" s="174">
        <v>11.1902985074627</v>
      </c>
      <c r="K81" s="174">
        <v>0.45895522388059706</v>
      </c>
      <c r="L81" s="174">
        <v>1.1082089552238805</v>
      </c>
      <c r="M81" s="174">
        <v>0.19402985074626866</v>
      </c>
      <c r="N81" s="174">
        <v>2.2723880597014925</v>
      </c>
      <c r="O81" s="174">
        <v>10.679104477611952</v>
      </c>
      <c r="P81" s="174">
        <v>0</v>
      </c>
      <c r="Q81" s="174">
        <v>0</v>
      </c>
      <c r="R81" s="174">
        <v>0.61940298507462688</v>
      </c>
      <c r="S81" s="174">
        <v>0.30223880597014924</v>
      </c>
      <c r="T81" s="174">
        <v>0</v>
      </c>
      <c r="U81" s="175">
        <v>12.029850746268671</v>
      </c>
      <c r="V81" s="175">
        <v>8.5149253731343322</v>
      </c>
      <c r="W81" s="173"/>
      <c r="X81" s="173" t="s">
        <v>695</v>
      </c>
      <c r="Y81" s="176">
        <v>45028</v>
      </c>
      <c r="Z81" s="176" t="s">
        <v>556</v>
      </c>
      <c r="AA81" s="176" t="s">
        <v>240</v>
      </c>
      <c r="AB81" s="177" t="s">
        <v>556</v>
      </c>
      <c r="AC81" s="180" t="s">
        <v>249</v>
      </c>
      <c r="AD81" s="178" t="s">
        <v>684</v>
      </c>
      <c r="AE81" s="179" t="s">
        <v>737</v>
      </c>
      <c r="AF81" s="179" t="s">
        <v>556</v>
      </c>
      <c r="AG81" s="178">
        <v>44420</v>
      </c>
    </row>
    <row r="82" spans="1:33" ht="15.5" x14ac:dyDescent="0.35">
      <c r="A82" s="173" t="s">
        <v>191</v>
      </c>
      <c r="B82" s="173" t="s">
        <v>192</v>
      </c>
      <c r="C82" s="173" t="s">
        <v>193</v>
      </c>
      <c r="D82" s="173" t="s">
        <v>152</v>
      </c>
      <c r="E82" s="173">
        <v>77301</v>
      </c>
      <c r="F82" s="173" t="s">
        <v>194</v>
      </c>
      <c r="G82" s="173" t="s">
        <v>154</v>
      </c>
      <c r="H82" s="173" t="s">
        <v>142</v>
      </c>
      <c r="I82" s="174">
        <v>32.088663711209598</v>
      </c>
      <c r="J82" s="174">
        <v>108.82089552238796</v>
      </c>
      <c r="K82" s="174">
        <v>482.92164179104321</v>
      </c>
      <c r="L82" s="174">
        <v>235.33208955223867</v>
      </c>
      <c r="M82" s="174">
        <v>171.95895522387988</v>
      </c>
      <c r="N82" s="174">
        <v>565.82089552238597</v>
      </c>
      <c r="O82" s="174">
        <v>344.20895522388031</v>
      </c>
      <c r="P82" s="174">
        <v>32.175373134328353</v>
      </c>
      <c r="Q82" s="174">
        <v>56.828358208955265</v>
      </c>
      <c r="R82" s="174">
        <v>247.59328358208853</v>
      </c>
      <c r="S82" s="174">
        <v>127.75373134328349</v>
      </c>
      <c r="T82" s="174">
        <v>132.4291044776119</v>
      </c>
      <c r="U82" s="175">
        <v>491.25746268656673</v>
      </c>
      <c r="V82" s="175">
        <v>691.36194029850583</v>
      </c>
      <c r="W82" s="173">
        <v>750</v>
      </c>
      <c r="X82" s="173" t="s">
        <v>695</v>
      </c>
      <c r="Y82" s="176">
        <v>44953</v>
      </c>
      <c r="Z82" s="176" t="s">
        <v>739</v>
      </c>
      <c r="AA82" s="176" t="s">
        <v>422</v>
      </c>
      <c r="AB82" s="177" t="s">
        <v>559</v>
      </c>
      <c r="AC82" s="177" t="s">
        <v>144</v>
      </c>
      <c r="AD82" s="178" t="s">
        <v>610</v>
      </c>
      <c r="AE82" s="179" t="s">
        <v>737</v>
      </c>
      <c r="AF82" s="179" t="s">
        <v>559</v>
      </c>
      <c r="AG82" s="178">
        <v>44181</v>
      </c>
    </row>
    <row r="83" spans="1:33" ht="15.5" x14ac:dyDescent="0.35">
      <c r="A83" s="173" t="s">
        <v>609</v>
      </c>
      <c r="B83" s="173" t="s">
        <v>608</v>
      </c>
      <c r="C83" s="173" t="s">
        <v>607</v>
      </c>
      <c r="D83" s="173" t="s">
        <v>241</v>
      </c>
      <c r="E83" s="173">
        <v>16866</v>
      </c>
      <c r="F83" s="173" t="s">
        <v>242</v>
      </c>
      <c r="G83" s="173" t="s">
        <v>141</v>
      </c>
      <c r="H83" s="173" t="s">
        <v>142</v>
      </c>
      <c r="I83" s="174">
        <v>76.669079627714595</v>
      </c>
      <c r="J83" s="174">
        <v>73.276119402985032</v>
      </c>
      <c r="K83" s="174">
        <v>60.052238805970163</v>
      </c>
      <c r="L83" s="174">
        <v>395.69402985074629</v>
      </c>
      <c r="M83" s="174">
        <v>384.81716417910485</v>
      </c>
      <c r="N83" s="174">
        <v>584.26119402985182</v>
      </c>
      <c r="O83" s="174">
        <v>300.7350746268657</v>
      </c>
      <c r="P83" s="174">
        <v>15.481343283582092</v>
      </c>
      <c r="Q83" s="174">
        <v>13.361940298507463</v>
      </c>
      <c r="R83" s="174">
        <v>209.41044776119384</v>
      </c>
      <c r="S83" s="174">
        <v>55.220149253731357</v>
      </c>
      <c r="T83" s="174">
        <v>42.727611940298495</v>
      </c>
      <c r="U83" s="175">
        <v>606.4813432835831</v>
      </c>
      <c r="V83" s="175">
        <v>679.86567164179075</v>
      </c>
      <c r="W83" s="173">
        <v>800</v>
      </c>
      <c r="X83" s="173" t="s">
        <v>695</v>
      </c>
      <c r="Y83" s="176">
        <v>45043</v>
      </c>
      <c r="Z83" s="176" t="s">
        <v>739</v>
      </c>
      <c r="AA83" s="176" t="s">
        <v>240</v>
      </c>
      <c r="AB83" s="177" t="s">
        <v>559</v>
      </c>
      <c r="AC83" s="177" t="s">
        <v>144</v>
      </c>
      <c r="AD83" s="178" t="s">
        <v>606</v>
      </c>
      <c r="AE83" s="179" t="s">
        <v>737</v>
      </c>
      <c r="AF83" s="179" t="s">
        <v>559</v>
      </c>
      <c r="AG83" s="178">
        <v>44392</v>
      </c>
    </row>
    <row r="84" spans="1:33" ht="15.5" x14ac:dyDescent="0.35">
      <c r="A84" s="173" t="s">
        <v>27</v>
      </c>
      <c r="B84" s="173" t="s">
        <v>299</v>
      </c>
      <c r="C84" s="173" t="s">
        <v>300</v>
      </c>
      <c r="D84" s="173" t="s">
        <v>294</v>
      </c>
      <c r="E84" s="173">
        <v>89060</v>
      </c>
      <c r="F84" s="173" t="s">
        <v>295</v>
      </c>
      <c r="G84" s="173" t="s">
        <v>202</v>
      </c>
      <c r="H84" s="173" t="s">
        <v>142</v>
      </c>
      <c r="I84" s="174">
        <v>27.5348837209302</v>
      </c>
      <c r="J84" s="174">
        <v>26.499999999999964</v>
      </c>
      <c r="K84" s="174">
        <v>24.059701492537329</v>
      </c>
      <c r="L84" s="174">
        <v>30.32835820895523</v>
      </c>
      <c r="M84" s="174">
        <v>29.600746268656717</v>
      </c>
      <c r="N84" s="174">
        <v>79.320895522388284</v>
      </c>
      <c r="O84" s="174">
        <v>31.164179104477604</v>
      </c>
      <c r="P84" s="174">
        <v>3.7313432835820895E-3</v>
      </c>
      <c r="Q84" s="174">
        <v>0</v>
      </c>
      <c r="R84" s="174">
        <v>27.679104477611958</v>
      </c>
      <c r="S84" s="174">
        <v>14.895522388059701</v>
      </c>
      <c r="T84" s="174">
        <v>11.05597014925373</v>
      </c>
      <c r="U84" s="175">
        <v>56.858208955223809</v>
      </c>
      <c r="V84" s="175">
        <v>87.279850746269105</v>
      </c>
      <c r="W84" s="173"/>
      <c r="X84" s="173" t="s">
        <v>695</v>
      </c>
      <c r="Y84" s="176">
        <v>45070</v>
      </c>
      <c r="Z84" s="176" t="s">
        <v>203</v>
      </c>
      <c r="AA84" s="176" t="s">
        <v>240</v>
      </c>
      <c r="AB84" s="177" t="s">
        <v>203</v>
      </c>
      <c r="AC84" s="177" t="s">
        <v>144</v>
      </c>
      <c r="AD84" s="178" t="s">
        <v>605</v>
      </c>
      <c r="AE84" s="179" t="s">
        <v>737</v>
      </c>
      <c r="AF84" s="179" t="s">
        <v>203</v>
      </c>
      <c r="AG84" s="178">
        <v>44399</v>
      </c>
    </row>
    <row r="85" spans="1:33" ht="15.5" x14ac:dyDescent="0.35">
      <c r="A85" s="173" t="s">
        <v>604</v>
      </c>
      <c r="B85" s="173" t="s">
        <v>603</v>
      </c>
      <c r="C85" s="173" t="s">
        <v>602</v>
      </c>
      <c r="D85" s="173" t="s">
        <v>601</v>
      </c>
      <c r="E85" s="173">
        <v>5488</v>
      </c>
      <c r="F85" s="173" t="s">
        <v>269</v>
      </c>
      <c r="G85" s="173" t="s">
        <v>202</v>
      </c>
      <c r="H85" s="173" t="s">
        <v>142</v>
      </c>
      <c r="I85" s="174">
        <v>2.1805555555555598</v>
      </c>
      <c r="J85" s="174">
        <v>2.738805970149262</v>
      </c>
      <c r="K85" s="174">
        <v>0.54104477611940305</v>
      </c>
      <c r="L85" s="174">
        <v>0.2425373134328358</v>
      </c>
      <c r="M85" s="174">
        <v>3.7313432835820892E-2</v>
      </c>
      <c r="N85" s="174">
        <v>0.29850746268656708</v>
      </c>
      <c r="O85" s="174">
        <v>3.2611940298507633</v>
      </c>
      <c r="P85" s="174">
        <v>0</v>
      </c>
      <c r="Q85" s="174">
        <v>0</v>
      </c>
      <c r="R85" s="174">
        <v>1.8656716417910446E-2</v>
      </c>
      <c r="S85" s="174">
        <v>0</v>
      </c>
      <c r="T85" s="174">
        <v>0</v>
      </c>
      <c r="U85" s="175">
        <v>3.5410447761194228</v>
      </c>
      <c r="V85" s="175">
        <v>2.7611940298507545</v>
      </c>
      <c r="W85" s="173"/>
      <c r="X85" s="173" t="s">
        <v>387</v>
      </c>
      <c r="Y85" s="176" t="s">
        <v>558</v>
      </c>
      <c r="Z85" s="176" t="s">
        <v>558</v>
      </c>
      <c r="AA85" s="176" t="s">
        <v>558</v>
      </c>
      <c r="AB85" s="177" t="s">
        <v>239</v>
      </c>
      <c r="AC85" s="177" t="s">
        <v>249</v>
      </c>
      <c r="AD85" s="181" t="s">
        <v>600</v>
      </c>
      <c r="AE85" s="179" t="s">
        <v>387</v>
      </c>
      <c r="AF85" s="179" t="s">
        <v>239</v>
      </c>
      <c r="AG85" s="178">
        <v>42969</v>
      </c>
    </row>
    <row r="86" spans="1:33" ht="15.5" x14ac:dyDescent="0.35">
      <c r="A86" s="173" t="s">
        <v>336</v>
      </c>
      <c r="B86" s="173" t="s">
        <v>337</v>
      </c>
      <c r="C86" s="173" t="s">
        <v>300</v>
      </c>
      <c r="D86" s="173" t="s">
        <v>294</v>
      </c>
      <c r="E86" s="173">
        <v>89060</v>
      </c>
      <c r="F86" s="173" t="s">
        <v>295</v>
      </c>
      <c r="G86" s="173" t="s">
        <v>161</v>
      </c>
      <c r="H86" s="173" t="s">
        <v>142</v>
      </c>
      <c r="I86" s="174">
        <v>42.934873949579803</v>
      </c>
      <c r="J86" s="174">
        <v>2.7462686567164174</v>
      </c>
      <c r="K86" s="174">
        <v>10.011194029850744</v>
      </c>
      <c r="L86" s="174">
        <v>18.988805970149254</v>
      </c>
      <c r="M86" s="174">
        <v>39.44776119402983</v>
      </c>
      <c r="N86" s="174">
        <v>66.093283582089526</v>
      </c>
      <c r="O86" s="174">
        <v>5.1007462686567182</v>
      </c>
      <c r="P86" s="174">
        <v>0</v>
      </c>
      <c r="Q86" s="174">
        <v>0</v>
      </c>
      <c r="R86" s="174">
        <v>30.526119402985088</v>
      </c>
      <c r="S86" s="174">
        <v>6.4925373134328375</v>
      </c>
      <c r="T86" s="174">
        <v>3.6529850746268662</v>
      </c>
      <c r="U86" s="175">
        <v>30.522388059701491</v>
      </c>
      <c r="V86" s="175">
        <v>62.447761194029781</v>
      </c>
      <c r="W86" s="173"/>
      <c r="X86" s="173" t="s">
        <v>695</v>
      </c>
      <c r="Y86" s="176">
        <v>44939</v>
      </c>
      <c r="Z86" s="176" t="s">
        <v>556</v>
      </c>
      <c r="AA86" s="176" t="s">
        <v>422</v>
      </c>
      <c r="AB86" s="177" t="s">
        <v>556</v>
      </c>
      <c r="AC86" s="179" t="s">
        <v>249</v>
      </c>
      <c r="AD86" s="178" t="s">
        <v>599</v>
      </c>
      <c r="AE86" s="179" t="s">
        <v>737</v>
      </c>
      <c r="AF86" s="179" t="s">
        <v>556</v>
      </c>
      <c r="AG86" s="178">
        <v>44336</v>
      </c>
    </row>
    <row r="87" spans="1:33" ht="15.5" x14ac:dyDescent="0.35">
      <c r="A87" s="173" t="s">
        <v>23</v>
      </c>
      <c r="B87" s="173" t="s">
        <v>319</v>
      </c>
      <c r="C87" s="173" t="s">
        <v>320</v>
      </c>
      <c r="D87" s="173" t="s">
        <v>247</v>
      </c>
      <c r="E87" s="173">
        <v>10924</v>
      </c>
      <c r="F87" s="173" t="s">
        <v>274</v>
      </c>
      <c r="G87" s="173" t="s">
        <v>161</v>
      </c>
      <c r="H87" s="173" t="s">
        <v>142</v>
      </c>
      <c r="I87" s="174">
        <v>44.631469979296099</v>
      </c>
      <c r="J87" s="174">
        <v>21.067164179104417</v>
      </c>
      <c r="K87" s="174">
        <v>29.309701492537314</v>
      </c>
      <c r="L87" s="174">
        <v>13.21268656716418</v>
      </c>
      <c r="M87" s="174">
        <v>12.865671641791041</v>
      </c>
      <c r="N87" s="174">
        <v>54.925373134328382</v>
      </c>
      <c r="O87" s="174">
        <v>16.570895522388</v>
      </c>
      <c r="P87" s="174">
        <v>4.3582089552238816</v>
      </c>
      <c r="Q87" s="174">
        <v>0.60074626865671643</v>
      </c>
      <c r="R87" s="174">
        <v>11.869402985074627</v>
      </c>
      <c r="S87" s="174">
        <v>10.757462686567164</v>
      </c>
      <c r="T87" s="174">
        <v>7.9888059701492544</v>
      </c>
      <c r="U87" s="175">
        <v>45.839552238805986</v>
      </c>
      <c r="V87" s="175">
        <v>52.518656716417965</v>
      </c>
      <c r="W87" s="173"/>
      <c r="X87" s="173" t="s">
        <v>695</v>
      </c>
      <c r="Y87" s="176">
        <v>44907</v>
      </c>
      <c r="Z87" s="176" t="s">
        <v>556</v>
      </c>
      <c r="AA87" s="176" t="s">
        <v>162</v>
      </c>
      <c r="AB87" s="177" t="s">
        <v>556</v>
      </c>
      <c r="AC87" s="177" t="s">
        <v>249</v>
      </c>
      <c r="AD87" s="178" t="s">
        <v>557</v>
      </c>
      <c r="AE87" s="179" t="s">
        <v>737</v>
      </c>
      <c r="AF87" s="179" t="s">
        <v>556</v>
      </c>
      <c r="AG87" s="178">
        <v>44300</v>
      </c>
    </row>
    <row r="88" spans="1:33" ht="15.5" x14ac:dyDescent="0.35">
      <c r="A88" s="173" t="s">
        <v>23</v>
      </c>
      <c r="B88" s="173" t="s">
        <v>598</v>
      </c>
      <c r="C88" s="173" t="s">
        <v>597</v>
      </c>
      <c r="D88" s="173" t="s">
        <v>231</v>
      </c>
      <c r="E88" s="173">
        <v>32839</v>
      </c>
      <c r="F88" s="173" t="s">
        <v>25</v>
      </c>
      <c r="G88" s="173" t="s">
        <v>202</v>
      </c>
      <c r="H88" s="173" t="s">
        <v>142</v>
      </c>
      <c r="I88" s="174">
        <v>1.8387096774193501</v>
      </c>
      <c r="J88" s="174">
        <v>7.0895522388059684E-2</v>
      </c>
      <c r="K88" s="174">
        <v>0.29477611940298509</v>
      </c>
      <c r="L88" s="174">
        <v>0.84701492537313361</v>
      </c>
      <c r="M88" s="174">
        <v>0.29104477611940305</v>
      </c>
      <c r="N88" s="174">
        <v>0.6679104477611939</v>
      </c>
      <c r="O88" s="174">
        <v>0.67164179104477606</v>
      </c>
      <c r="P88" s="174">
        <v>5.2238805970149252E-2</v>
      </c>
      <c r="Q88" s="174">
        <v>0.11194029850746268</v>
      </c>
      <c r="R88" s="174">
        <v>2.9850746268656716E-2</v>
      </c>
      <c r="S88" s="174">
        <v>7.462686567164179E-3</v>
      </c>
      <c r="T88" s="174">
        <v>0</v>
      </c>
      <c r="U88" s="175">
        <v>1.466417910447759</v>
      </c>
      <c r="V88" s="175">
        <v>1.063432835820894</v>
      </c>
      <c r="W88" s="173"/>
      <c r="X88" s="173" t="s">
        <v>695</v>
      </c>
      <c r="Y88" s="176">
        <v>44907</v>
      </c>
      <c r="Z88" s="176" t="s">
        <v>556</v>
      </c>
      <c r="AA88" s="176" t="s">
        <v>162</v>
      </c>
      <c r="AB88" s="177" t="s">
        <v>556</v>
      </c>
      <c r="AC88" s="180" t="s">
        <v>564</v>
      </c>
      <c r="AD88" s="178" t="s">
        <v>566</v>
      </c>
      <c r="AE88" s="179" t="s">
        <v>737</v>
      </c>
      <c r="AF88" s="179" t="s">
        <v>556</v>
      </c>
      <c r="AG88" s="178">
        <v>44523</v>
      </c>
    </row>
    <row r="89" spans="1:33" ht="15.5" x14ac:dyDescent="0.35">
      <c r="A89" s="173" t="s">
        <v>172</v>
      </c>
      <c r="B89" s="173" t="s">
        <v>173</v>
      </c>
      <c r="C89" s="173" t="s">
        <v>174</v>
      </c>
      <c r="D89" s="173" t="s">
        <v>139</v>
      </c>
      <c r="E89" s="173">
        <v>92154</v>
      </c>
      <c r="F89" s="173" t="s">
        <v>175</v>
      </c>
      <c r="G89" s="173" t="s">
        <v>154</v>
      </c>
      <c r="H89" s="173" t="s">
        <v>142</v>
      </c>
      <c r="I89" s="174">
        <v>61.133589620374799</v>
      </c>
      <c r="J89" s="174">
        <v>771.12686567163871</v>
      </c>
      <c r="K89" s="174">
        <v>76.283582089552098</v>
      </c>
      <c r="L89" s="174">
        <v>42.227611940298509</v>
      </c>
      <c r="M89" s="174">
        <v>64.167910447761173</v>
      </c>
      <c r="N89" s="174">
        <v>152.23880597014906</v>
      </c>
      <c r="O89" s="174">
        <v>611.26492537313175</v>
      </c>
      <c r="P89" s="174">
        <v>15.843283582089549</v>
      </c>
      <c r="Q89" s="174">
        <v>174.45895522388017</v>
      </c>
      <c r="R89" s="174">
        <v>83.73507462686571</v>
      </c>
      <c r="S89" s="174">
        <v>25.902985074626859</v>
      </c>
      <c r="T89" s="174">
        <v>19.869402985074625</v>
      </c>
      <c r="U89" s="175">
        <v>824.29850746268221</v>
      </c>
      <c r="V89" s="175">
        <v>489.05223880596952</v>
      </c>
      <c r="W89" s="173">
        <v>750</v>
      </c>
      <c r="X89" s="173" t="s">
        <v>695</v>
      </c>
      <c r="Y89" s="176">
        <v>44888</v>
      </c>
      <c r="Z89" s="176" t="s">
        <v>739</v>
      </c>
      <c r="AA89" s="176" t="s">
        <v>240</v>
      </c>
      <c r="AB89" s="177" t="s">
        <v>559</v>
      </c>
      <c r="AC89" s="177" t="s">
        <v>144</v>
      </c>
      <c r="AD89" s="178" t="s">
        <v>596</v>
      </c>
      <c r="AE89" s="179" t="s">
        <v>737</v>
      </c>
      <c r="AF89" s="179" t="s">
        <v>559</v>
      </c>
      <c r="AG89" s="178">
        <v>44230</v>
      </c>
    </row>
    <row r="90" spans="1:33" ht="15.5" x14ac:dyDescent="0.35">
      <c r="A90" s="173" t="s">
        <v>186</v>
      </c>
      <c r="B90" s="173" t="s">
        <v>187</v>
      </c>
      <c r="C90" s="173" t="s">
        <v>188</v>
      </c>
      <c r="D90" s="173" t="s">
        <v>189</v>
      </c>
      <c r="E90" s="173">
        <v>88081</v>
      </c>
      <c r="F90" s="173" t="s">
        <v>190</v>
      </c>
      <c r="G90" s="173" t="s">
        <v>141</v>
      </c>
      <c r="H90" s="173" t="s">
        <v>142</v>
      </c>
      <c r="I90" s="174">
        <v>42.791693088141997</v>
      </c>
      <c r="J90" s="174">
        <v>501.97014925373446</v>
      </c>
      <c r="K90" s="174">
        <v>13.365671641791048</v>
      </c>
      <c r="L90" s="174">
        <v>4.8507462686567155</v>
      </c>
      <c r="M90" s="174">
        <v>1.0895522388059706</v>
      </c>
      <c r="N90" s="174">
        <v>10.499999999999995</v>
      </c>
      <c r="O90" s="174">
        <v>402.37313432836106</v>
      </c>
      <c r="P90" s="174">
        <v>2.0485074626865671</v>
      </c>
      <c r="Q90" s="174">
        <v>106.35447761194034</v>
      </c>
      <c r="R90" s="174">
        <v>1.2761194029850746</v>
      </c>
      <c r="S90" s="174">
        <v>2.1268656716417911</v>
      </c>
      <c r="T90" s="174">
        <v>3.0074626865671639</v>
      </c>
      <c r="U90" s="175">
        <v>514.8656716417953</v>
      </c>
      <c r="V90" s="175">
        <v>267.41417910447728</v>
      </c>
      <c r="W90" s="173">
        <v>500</v>
      </c>
      <c r="X90" s="173" t="s">
        <v>695</v>
      </c>
      <c r="Y90" s="176">
        <v>44918</v>
      </c>
      <c r="Z90" s="176" t="s">
        <v>739</v>
      </c>
      <c r="AA90" s="176" t="s">
        <v>240</v>
      </c>
      <c r="AB90" s="177" t="s">
        <v>559</v>
      </c>
      <c r="AC90" s="177" t="s">
        <v>144</v>
      </c>
      <c r="AD90" s="178" t="s">
        <v>596</v>
      </c>
      <c r="AE90" s="179" t="s">
        <v>737</v>
      </c>
      <c r="AF90" s="179" t="s">
        <v>559</v>
      </c>
      <c r="AG90" s="178">
        <v>44225</v>
      </c>
    </row>
    <row r="91" spans="1:33" ht="15.5" x14ac:dyDescent="0.35">
      <c r="A91" s="173" t="s">
        <v>408</v>
      </c>
      <c r="B91" s="173" t="s">
        <v>409</v>
      </c>
      <c r="C91" s="173" t="s">
        <v>410</v>
      </c>
      <c r="D91" s="173" t="s">
        <v>341</v>
      </c>
      <c r="E91" s="173">
        <v>68949</v>
      </c>
      <c r="F91" s="173" t="s">
        <v>273</v>
      </c>
      <c r="G91" s="173" t="s">
        <v>202</v>
      </c>
      <c r="H91" s="173" t="s">
        <v>142</v>
      </c>
      <c r="I91" s="174">
        <v>43.6666666666667</v>
      </c>
      <c r="J91" s="174">
        <v>0.38059701492537312</v>
      </c>
      <c r="K91" s="174">
        <v>2.2388059701492536E-2</v>
      </c>
      <c r="L91" s="174">
        <v>0.43283582089552242</v>
      </c>
      <c r="M91" s="174">
        <v>1.0820895522388061</v>
      </c>
      <c r="N91" s="174">
        <v>1.5597014925373136</v>
      </c>
      <c r="O91" s="174">
        <v>0.35820895522388058</v>
      </c>
      <c r="P91" s="174">
        <v>0</v>
      </c>
      <c r="Q91" s="174">
        <v>0</v>
      </c>
      <c r="R91" s="174">
        <v>0</v>
      </c>
      <c r="S91" s="174">
        <v>2.2388059701492536E-2</v>
      </c>
      <c r="T91" s="174">
        <v>0</v>
      </c>
      <c r="U91" s="175">
        <v>1.8955223880597019</v>
      </c>
      <c r="V91" s="175">
        <v>1.5708955223880599</v>
      </c>
      <c r="W91" s="173"/>
      <c r="X91" s="173" t="s">
        <v>695</v>
      </c>
      <c r="Y91" s="176">
        <v>45069</v>
      </c>
      <c r="Z91" s="176" t="s">
        <v>587</v>
      </c>
      <c r="AA91" s="176" t="s">
        <v>422</v>
      </c>
      <c r="AB91" s="177" t="s">
        <v>239</v>
      </c>
      <c r="AC91" s="177" t="s">
        <v>249</v>
      </c>
      <c r="AD91" s="178" t="s">
        <v>595</v>
      </c>
      <c r="AE91" s="179" t="s">
        <v>737</v>
      </c>
      <c r="AF91" s="179" t="s">
        <v>239</v>
      </c>
      <c r="AG91" s="178">
        <v>43664</v>
      </c>
    </row>
    <row r="92" spans="1:33" ht="15.5" x14ac:dyDescent="0.35">
      <c r="A92" s="173" t="s">
        <v>594</v>
      </c>
      <c r="B92" s="173" t="s">
        <v>593</v>
      </c>
      <c r="C92" s="173" t="s">
        <v>592</v>
      </c>
      <c r="D92" s="173" t="s">
        <v>39</v>
      </c>
      <c r="E92" s="173">
        <v>35447</v>
      </c>
      <c r="F92" s="173" t="s">
        <v>160</v>
      </c>
      <c r="G92" s="173" t="s">
        <v>161</v>
      </c>
      <c r="H92" s="173" t="s">
        <v>142</v>
      </c>
      <c r="I92" s="174">
        <v>2.8753665689149601</v>
      </c>
      <c r="J92" s="174">
        <v>2.3656716417910437</v>
      </c>
      <c r="K92" s="174">
        <v>5.0970149253731547</v>
      </c>
      <c r="L92" s="174">
        <v>5.3843283582089789</v>
      </c>
      <c r="M92" s="174">
        <v>1.9925373134328379</v>
      </c>
      <c r="N92" s="174">
        <v>7.1940298507463174</v>
      </c>
      <c r="O92" s="174">
        <v>5.029850746268683</v>
      </c>
      <c r="P92" s="174">
        <v>2.3992537313432836</v>
      </c>
      <c r="Q92" s="174">
        <v>0.21641791044776121</v>
      </c>
      <c r="R92" s="174">
        <v>0.31343283582089548</v>
      </c>
      <c r="S92" s="174">
        <v>5.5970149253731345E-2</v>
      </c>
      <c r="T92" s="174">
        <v>9.3283582089552244E-2</v>
      </c>
      <c r="U92" s="175">
        <v>14.376865671641669</v>
      </c>
      <c r="V92" s="175">
        <v>12.164179104477535</v>
      </c>
      <c r="W92" s="173"/>
      <c r="X92" s="173" t="s">
        <v>387</v>
      </c>
      <c r="Y92" s="176" t="s">
        <v>558</v>
      </c>
      <c r="Z92" s="176" t="s">
        <v>558</v>
      </c>
      <c r="AA92" s="176" t="s">
        <v>558</v>
      </c>
      <c r="AB92" s="177" t="s">
        <v>556</v>
      </c>
      <c r="AC92" s="177" t="s">
        <v>564</v>
      </c>
      <c r="AD92" s="178" t="s">
        <v>591</v>
      </c>
      <c r="AE92" s="179" t="s">
        <v>162</v>
      </c>
      <c r="AF92" s="179" t="s">
        <v>162</v>
      </c>
      <c r="AG92" s="179" t="s">
        <v>162</v>
      </c>
    </row>
    <row r="93" spans="1:33" ht="15.5" x14ac:dyDescent="0.35">
      <c r="A93" s="173" t="s">
        <v>296</v>
      </c>
      <c r="B93" s="173" t="s">
        <v>297</v>
      </c>
      <c r="C93" s="173" t="s">
        <v>298</v>
      </c>
      <c r="D93" s="173" t="s">
        <v>241</v>
      </c>
      <c r="E93" s="173">
        <v>18428</v>
      </c>
      <c r="F93" s="173" t="s">
        <v>242</v>
      </c>
      <c r="G93" s="173" t="s">
        <v>161</v>
      </c>
      <c r="H93" s="173" t="s">
        <v>4</v>
      </c>
      <c r="I93" s="174">
        <v>61.679906542056102</v>
      </c>
      <c r="J93" s="174">
        <v>13.007462686567168</v>
      </c>
      <c r="K93" s="174">
        <v>13.742537313432837</v>
      </c>
      <c r="L93" s="174">
        <v>34.13805970149253</v>
      </c>
      <c r="M93" s="174">
        <v>35.507462686567159</v>
      </c>
      <c r="N93" s="174">
        <v>64.973880597014954</v>
      </c>
      <c r="O93" s="174">
        <v>31.421641791044788</v>
      </c>
      <c r="P93" s="174">
        <v>0</v>
      </c>
      <c r="Q93" s="174">
        <v>0</v>
      </c>
      <c r="R93" s="174">
        <v>17.436567164179099</v>
      </c>
      <c r="S93" s="174">
        <v>4.955223880597015</v>
      </c>
      <c r="T93" s="174">
        <v>7.7089552238805981</v>
      </c>
      <c r="U93" s="175">
        <v>66.294776119402911</v>
      </c>
      <c r="V93" s="175">
        <v>76.074626865671604</v>
      </c>
      <c r="W93" s="173">
        <v>100</v>
      </c>
      <c r="X93" s="173" t="s">
        <v>695</v>
      </c>
      <c r="Y93" s="176">
        <v>45083</v>
      </c>
      <c r="Z93" s="176" t="s">
        <v>739</v>
      </c>
      <c r="AA93" s="176" t="s">
        <v>738</v>
      </c>
      <c r="AB93" s="177" t="s">
        <v>559</v>
      </c>
      <c r="AC93" s="179" t="s">
        <v>144</v>
      </c>
      <c r="AD93" s="178" t="s">
        <v>590</v>
      </c>
      <c r="AE93" s="179" t="s">
        <v>737</v>
      </c>
      <c r="AF93" s="179" t="s">
        <v>203</v>
      </c>
      <c r="AG93" s="178">
        <v>44307</v>
      </c>
    </row>
    <row r="94" spans="1:33" ht="15.5" x14ac:dyDescent="0.35">
      <c r="A94" s="173" t="s">
        <v>33</v>
      </c>
      <c r="B94" s="173" t="s">
        <v>210</v>
      </c>
      <c r="C94" s="173" t="s">
        <v>211</v>
      </c>
      <c r="D94" s="173" t="s">
        <v>159</v>
      </c>
      <c r="E94" s="173">
        <v>70576</v>
      </c>
      <c r="F94" s="173" t="s">
        <v>160</v>
      </c>
      <c r="G94" s="173" t="s">
        <v>141</v>
      </c>
      <c r="H94" s="173" t="s">
        <v>4</v>
      </c>
      <c r="I94" s="174">
        <v>57.298437499999999</v>
      </c>
      <c r="J94" s="174">
        <v>200.80970149253659</v>
      </c>
      <c r="K94" s="174">
        <v>62.694029850746254</v>
      </c>
      <c r="L94" s="174">
        <v>66.06716417910441</v>
      </c>
      <c r="M94" s="174">
        <v>18.71641791044776</v>
      </c>
      <c r="N94" s="174">
        <v>113.53731343283579</v>
      </c>
      <c r="O94" s="174">
        <v>234.74999999999952</v>
      </c>
      <c r="P94" s="174">
        <v>0</v>
      </c>
      <c r="Q94" s="174">
        <v>0</v>
      </c>
      <c r="R94" s="174">
        <v>52.041044776119328</v>
      </c>
      <c r="S94" s="174">
        <v>27.003731343283576</v>
      </c>
      <c r="T94" s="174">
        <v>22.171641791044774</v>
      </c>
      <c r="U94" s="175">
        <v>247.07089552238756</v>
      </c>
      <c r="V94" s="175">
        <v>252.29104477611833</v>
      </c>
      <c r="W94" s="173"/>
      <c r="X94" s="173" t="s">
        <v>695</v>
      </c>
      <c r="Y94" s="176">
        <v>45004</v>
      </c>
      <c r="Z94" s="176" t="s">
        <v>739</v>
      </c>
      <c r="AA94" s="176" t="s">
        <v>240</v>
      </c>
      <c r="AB94" s="177" t="s">
        <v>559</v>
      </c>
      <c r="AC94" s="177" t="s">
        <v>564</v>
      </c>
      <c r="AD94" s="178" t="s">
        <v>590</v>
      </c>
      <c r="AE94" s="179" t="s">
        <v>737</v>
      </c>
      <c r="AF94" s="179" t="s">
        <v>559</v>
      </c>
      <c r="AG94" s="178">
        <v>44307</v>
      </c>
    </row>
    <row r="95" spans="1:33" ht="15.5" x14ac:dyDescent="0.35">
      <c r="A95" s="173" t="s">
        <v>37</v>
      </c>
      <c r="B95" s="173" t="s">
        <v>395</v>
      </c>
      <c r="C95" s="173" t="s">
        <v>396</v>
      </c>
      <c r="D95" s="173" t="s">
        <v>231</v>
      </c>
      <c r="E95" s="173">
        <v>33762</v>
      </c>
      <c r="F95" s="173" t="s">
        <v>25</v>
      </c>
      <c r="G95" s="173" t="s">
        <v>202</v>
      </c>
      <c r="H95" s="173" t="s">
        <v>142</v>
      </c>
      <c r="I95" s="174">
        <v>1.6565656565656599</v>
      </c>
      <c r="J95" s="174">
        <v>0.38059701492537334</v>
      </c>
      <c r="K95" s="174">
        <v>0.69776119402985004</v>
      </c>
      <c r="L95" s="174">
        <v>1.0186567164179088</v>
      </c>
      <c r="M95" s="174">
        <v>0.38432835820895556</v>
      </c>
      <c r="N95" s="174">
        <v>1.4776119402985075</v>
      </c>
      <c r="O95" s="174">
        <v>0.90298507462686484</v>
      </c>
      <c r="P95" s="174">
        <v>1.4925373134328358E-2</v>
      </c>
      <c r="Q95" s="174">
        <v>8.5820895522388058E-2</v>
      </c>
      <c r="R95" s="174">
        <v>7.462686567164179E-3</v>
      </c>
      <c r="S95" s="174">
        <v>3.7313432835820895E-3</v>
      </c>
      <c r="T95" s="174">
        <v>2.2388059701492536E-2</v>
      </c>
      <c r="U95" s="175">
        <v>2.4477611940298578</v>
      </c>
      <c r="V95" s="175">
        <v>1.6977611940298509</v>
      </c>
      <c r="W95" s="173"/>
      <c r="X95" s="173" t="s">
        <v>387</v>
      </c>
      <c r="Y95" s="176" t="s">
        <v>558</v>
      </c>
      <c r="Z95" s="176" t="s">
        <v>558</v>
      </c>
      <c r="AA95" s="176" t="s">
        <v>558</v>
      </c>
      <c r="AB95" s="177" t="s">
        <v>556</v>
      </c>
      <c r="AC95" s="180" t="s">
        <v>564</v>
      </c>
      <c r="AD95" s="178" t="s">
        <v>576</v>
      </c>
      <c r="AE95" s="179" t="s">
        <v>387</v>
      </c>
      <c r="AF95" s="179" t="s">
        <v>239</v>
      </c>
      <c r="AG95" s="178">
        <v>43364</v>
      </c>
    </row>
    <row r="96" spans="1:33" ht="15.5" x14ac:dyDescent="0.35">
      <c r="A96" s="173" t="s">
        <v>266</v>
      </c>
      <c r="B96" s="173" t="s">
        <v>267</v>
      </c>
      <c r="C96" s="173" t="s">
        <v>268</v>
      </c>
      <c r="D96" s="173" t="s">
        <v>24</v>
      </c>
      <c r="E96" s="173">
        <v>2360</v>
      </c>
      <c r="F96" s="173" t="s">
        <v>269</v>
      </c>
      <c r="G96" s="173" t="s">
        <v>161</v>
      </c>
      <c r="H96" s="173" t="s">
        <v>4</v>
      </c>
      <c r="I96" s="174">
        <v>33.1127098321343</v>
      </c>
      <c r="J96" s="174">
        <v>26.511194029850678</v>
      </c>
      <c r="K96" s="174">
        <v>3.8470149253731356</v>
      </c>
      <c r="L96" s="174">
        <v>28.048507462686558</v>
      </c>
      <c r="M96" s="174">
        <v>31.455223880597003</v>
      </c>
      <c r="N96" s="174">
        <v>40.809701492537307</v>
      </c>
      <c r="O96" s="174">
        <v>49.052238805970063</v>
      </c>
      <c r="P96" s="174">
        <v>0</v>
      </c>
      <c r="Q96" s="174">
        <v>0</v>
      </c>
      <c r="R96" s="174">
        <v>13.335820895522389</v>
      </c>
      <c r="S96" s="174">
        <v>2.2350746268656718</v>
      </c>
      <c r="T96" s="174">
        <v>0.71268656716417911</v>
      </c>
      <c r="U96" s="175">
        <v>73.578358208955052</v>
      </c>
      <c r="V96" s="175">
        <v>69.249999999999872</v>
      </c>
      <c r="W96" s="173"/>
      <c r="X96" s="173" t="s">
        <v>695</v>
      </c>
      <c r="Y96" s="176">
        <v>44937</v>
      </c>
      <c r="Z96" s="176" t="s">
        <v>556</v>
      </c>
      <c r="AA96" s="176" t="s">
        <v>240</v>
      </c>
      <c r="AB96" s="177" t="s">
        <v>556</v>
      </c>
      <c r="AC96" s="177" t="s">
        <v>249</v>
      </c>
      <c r="AD96" s="178" t="s">
        <v>582</v>
      </c>
      <c r="AE96" s="179" t="s">
        <v>737</v>
      </c>
      <c r="AF96" s="179" t="s">
        <v>556</v>
      </c>
      <c r="AG96" s="178">
        <v>44357</v>
      </c>
    </row>
    <row r="97" spans="1:33" ht="15.5" x14ac:dyDescent="0.35">
      <c r="A97" s="173" t="s">
        <v>378</v>
      </c>
      <c r="B97" s="173" t="s">
        <v>379</v>
      </c>
      <c r="C97" s="173" t="s">
        <v>380</v>
      </c>
      <c r="D97" s="173" t="s">
        <v>349</v>
      </c>
      <c r="E97" s="173">
        <v>50313</v>
      </c>
      <c r="F97" s="173" t="s">
        <v>273</v>
      </c>
      <c r="G97" s="173" t="s">
        <v>202</v>
      </c>
      <c r="H97" s="173" t="s">
        <v>142</v>
      </c>
      <c r="I97" s="174">
        <v>41.877192982456101</v>
      </c>
      <c r="J97" s="174">
        <v>3.3656716417910446</v>
      </c>
      <c r="K97" s="174">
        <v>8.7052238805970141</v>
      </c>
      <c r="L97" s="174">
        <v>6.1529850746268666</v>
      </c>
      <c r="M97" s="174">
        <v>5.9141791044776131</v>
      </c>
      <c r="N97" s="174">
        <v>17.402985074626862</v>
      </c>
      <c r="O97" s="174">
        <v>5.9365671641791042</v>
      </c>
      <c r="P97" s="174">
        <v>0.67910447761194037</v>
      </c>
      <c r="Q97" s="174">
        <v>0.11940298507462686</v>
      </c>
      <c r="R97" s="174">
        <v>3.9589552238805967</v>
      </c>
      <c r="S97" s="174">
        <v>0.5</v>
      </c>
      <c r="T97" s="174">
        <v>0.83582089552238825</v>
      </c>
      <c r="U97" s="175">
        <v>18.843283582089555</v>
      </c>
      <c r="V97" s="175">
        <v>22.996268656716417</v>
      </c>
      <c r="W97" s="173"/>
      <c r="X97" s="173" t="s">
        <v>695</v>
      </c>
      <c r="Y97" s="176">
        <v>45005</v>
      </c>
      <c r="Z97" s="176" t="s">
        <v>587</v>
      </c>
      <c r="AA97" s="176" t="s">
        <v>738</v>
      </c>
      <c r="AB97" s="177" t="s">
        <v>239</v>
      </c>
      <c r="AC97" s="177" t="s">
        <v>249</v>
      </c>
      <c r="AD97" s="178" t="s">
        <v>589</v>
      </c>
      <c r="AE97" s="179" t="s">
        <v>737</v>
      </c>
      <c r="AF97" s="179" t="s">
        <v>239</v>
      </c>
      <c r="AG97" s="178">
        <v>43678</v>
      </c>
    </row>
    <row r="98" spans="1:33" ht="15.5" x14ac:dyDescent="0.35">
      <c r="A98" s="173" t="s">
        <v>182</v>
      </c>
      <c r="B98" s="173" t="s">
        <v>183</v>
      </c>
      <c r="C98" s="173" t="s">
        <v>184</v>
      </c>
      <c r="D98" s="173" t="s">
        <v>152</v>
      </c>
      <c r="E98" s="173">
        <v>78566</v>
      </c>
      <c r="F98" s="173" t="s">
        <v>562</v>
      </c>
      <c r="G98" s="173" t="s">
        <v>185</v>
      </c>
      <c r="H98" s="173" t="s">
        <v>142</v>
      </c>
      <c r="I98" s="174">
        <v>11.4226912374652</v>
      </c>
      <c r="J98" s="174">
        <v>720.08955223872613</v>
      </c>
      <c r="K98" s="174">
        <v>22.832089552238799</v>
      </c>
      <c r="L98" s="174">
        <v>0.42910447761194043</v>
      </c>
      <c r="M98" s="174">
        <v>17.309701492537339</v>
      </c>
      <c r="N98" s="174">
        <v>97.048507462685706</v>
      </c>
      <c r="O98" s="174">
        <v>660.83208955218436</v>
      </c>
      <c r="P98" s="174">
        <v>5.9701492537313411E-2</v>
      </c>
      <c r="Q98" s="174">
        <v>2.7201492537313681</v>
      </c>
      <c r="R98" s="174">
        <v>9.8694029850746201</v>
      </c>
      <c r="S98" s="174">
        <v>8.2201492537313428</v>
      </c>
      <c r="T98" s="174">
        <v>21.067164179104466</v>
      </c>
      <c r="U98" s="175">
        <v>721.50373134320125</v>
      </c>
      <c r="V98" s="175">
        <v>457.61194029847593</v>
      </c>
      <c r="W98" s="173">
        <v>650</v>
      </c>
      <c r="X98" s="173" t="s">
        <v>695</v>
      </c>
      <c r="Y98" s="176">
        <v>45078</v>
      </c>
      <c r="Z98" s="176" t="s">
        <v>739</v>
      </c>
      <c r="AA98" s="176" t="s">
        <v>422</v>
      </c>
      <c r="AB98" s="177" t="s">
        <v>559</v>
      </c>
      <c r="AC98" s="177" t="s">
        <v>144</v>
      </c>
      <c r="AD98" s="178" t="s">
        <v>588</v>
      </c>
      <c r="AE98" s="179" t="s">
        <v>737</v>
      </c>
      <c r="AF98" s="179" t="s">
        <v>559</v>
      </c>
      <c r="AG98" s="178">
        <v>44223</v>
      </c>
    </row>
    <row r="99" spans="1:33" ht="15.5" x14ac:dyDescent="0.35">
      <c r="A99" s="173" t="s">
        <v>423</v>
      </c>
      <c r="B99" s="173" t="s">
        <v>424</v>
      </c>
      <c r="C99" s="173" t="s">
        <v>425</v>
      </c>
      <c r="D99" s="173" t="s">
        <v>349</v>
      </c>
      <c r="E99" s="173">
        <v>51501</v>
      </c>
      <c r="F99" s="173" t="s">
        <v>273</v>
      </c>
      <c r="G99" s="173" t="s">
        <v>202</v>
      </c>
      <c r="H99" s="173" t="s">
        <v>142</v>
      </c>
      <c r="I99" s="174">
        <v>28.4765957446809</v>
      </c>
      <c r="J99" s="174">
        <v>1.0895522388059702</v>
      </c>
      <c r="K99" s="174">
        <v>2.6492537313432845</v>
      </c>
      <c r="L99" s="174">
        <v>13.854477611940295</v>
      </c>
      <c r="M99" s="174">
        <v>10.156716417910447</v>
      </c>
      <c r="N99" s="174">
        <v>25.268656716417905</v>
      </c>
      <c r="O99" s="174">
        <v>2.4253731343283582</v>
      </c>
      <c r="P99" s="174">
        <v>5.5970149253731338E-2</v>
      </c>
      <c r="Q99" s="174">
        <v>0</v>
      </c>
      <c r="R99" s="174">
        <v>5.1529850746268648</v>
      </c>
      <c r="S99" s="174">
        <v>1.0000000000000002</v>
      </c>
      <c r="T99" s="174">
        <v>0.92910447761194037</v>
      </c>
      <c r="U99" s="175">
        <v>20.667910447761194</v>
      </c>
      <c r="V99" s="175">
        <v>26.119402985074622</v>
      </c>
      <c r="W99" s="173"/>
      <c r="X99" s="173" t="s">
        <v>695</v>
      </c>
      <c r="Y99" s="176">
        <v>44917</v>
      </c>
      <c r="Z99" s="176" t="s">
        <v>587</v>
      </c>
      <c r="AA99" s="176" t="s">
        <v>586</v>
      </c>
      <c r="AB99" s="177" t="s">
        <v>239</v>
      </c>
      <c r="AC99" s="177" t="s">
        <v>564</v>
      </c>
      <c r="AD99" s="178" t="s">
        <v>585</v>
      </c>
      <c r="AE99" s="179" t="s">
        <v>737</v>
      </c>
      <c r="AF99" s="179" t="s">
        <v>556</v>
      </c>
      <c r="AG99" s="178">
        <v>44546</v>
      </c>
    </row>
    <row r="100" spans="1:33" ht="15.5" x14ac:dyDescent="0.35">
      <c r="A100" s="173" t="s">
        <v>218</v>
      </c>
      <c r="B100" s="173" t="s">
        <v>219</v>
      </c>
      <c r="C100" s="173" t="s">
        <v>34</v>
      </c>
      <c r="D100" s="173" t="s">
        <v>152</v>
      </c>
      <c r="E100" s="173">
        <v>76009</v>
      </c>
      <c r="F100" s="173" t="s">
        <v>220</v>
      </c>
      <c r="G100" s="173" t="s">
        <v>141</v>
      </c>
      <c r="H100" s="173" t="s">
        <v>142</v>
      </c>
      <c r="I100" s="174">
        <v>19.193420844535801</v>
      </c>
      <c r="J100" s="174">
        <v>170.91791044776045</v>
      </c>
      <c r="K100" s="174">
        <v>62.906716417910616</v>
      </c>
      <c r="L100" s="174">
        <v>152.39179104477628</v>
      </c>
      <c r="M100" s="174">
        <v>116.4776119402983</v>
      </c>
      <c r="N100" s="174">
        <v>281.64179104477489</v>
      </c>
      <c r="O100" s="174">
        <v>191.73134328358179</v>
      </c>
      <c r="P100" s="174">
        <v>18.070895522388057</v>
      </c>
      <c r="Q100" s="174">
        <v>11.249999999999991</v>
      </c>
      <c r="R100" s="174">
        <v>141.32089552238796</v>
      </c>
      <c r="S100" s="174">
        <v>66.89925373134335</v>
      </c>
      <c r="T100" s="174">
        <v>65.992537313432891</v>
      </c>
      <c r="U100" s="175">
        <v>228.48134328358464</v>
      </c>
      <c r="V100" s="175">
        <v>398.34701492536357</v>
      </c>
      <c r="W100" s="173">
        <v>525</v>
      </c>
      <c r="X100" s="173" t="s">
        <v>695</v>
      </c>
      <c r="Y100" s="176">
        <v>44957</v>
      </c>
      <c r="Z100" s="176" t="s">
        <v>739</v>
      </c>
      <c r="AA100" s="176" t="s">
        <v>240</v>
      </c>
      <c r="AB100" s="177" t="s">
        <v>559</v>
      </c>
      <c r="AC100" s="179" t="s">
        <v>144</v>
      </c>
      <c r="AD100" s="181" t="s">
        <v>565</v>
      </c>
      <c r="AE100" s="177" t="s">
        <v>737</v>
      </c>
      <c r="AF100" s="177" t="s">
        <v>559</v>
      </c>
      <c r="AG100" s="178">
        <v>44237</v>
      </c>
    </row>
    <row r="101" spans="1:33" ht="15.5" x14ac:dyDescent="0.35">
      <c r="A101" s="173" t="s">
        <v>195</v>
      </c>
      <c r="B101" s="173" t="s">
        <v>196</v>
      </c>
      <c r="C101" s="173" t="s">
        <v>197</v>
      </c>
      <c r="D101" s="173" t="s">
        <v>159</v>
      </c>
      <c r="E101" s="173">
        <v>71202</v>
      </c>
      <c r="F101" s="173" t="s">
        <v>160</v>
      </c>
      <c r="G101" s="173" t="s">
        <v>141</v>
      </c>
      <c r="H101" s="173" t="s">
        <v>4</v>
      </c>
      <c r="I101" s="174">
        <v>42.364658402998003</v>
      </c>
      <c r="J101" s="174">
        <v>461.14179104477569</v>
      </c>
      <c r="K101" s="174">
        <v>9.3955223880597014</v>
      </c>
      <c r="L101" s="174">
        <v>1.6791044776119401</v>
      </c>
      <c r="M101" s="174">
        <v>0.25</v>
      </c>
      <c r="N101" s="174">
        <v>14.82089552238806</v>
      </c>
      <c r="O101" s="174">
        <v>258.34701492537272</v>
      </c>
      <c r="P101" s="174">
        <v>0.71641791044776126</v>
      </c>
      <c r="Q101" s="174">
        <v>198.58208955223864</v>
      </c>
      <c r="R101" s="174">
        <v>2.2276119402985075</v>
      </c>
      <c r="S101" s="174">
        <v>1.7686567164179103</v>
      </c>
      <c r="T101" s="174">
        <v>5.8843283582089558</v>
      </c>
      <c r="U101" s="175">
        <v>462.58582089552209</v>
      </c>
      <c r="V101" s="175">
        <v>241.46268656716467</v>
      </c>
      <c r="W101" s="173">
        <v>677</v>
      </c>
      <c r="X101" s="173" t="s">
        <v>695</v>
      </c>
      <c r="Y101" s="176">
        <v>44900</v>
      </c>
      <c r="Z101" s="176" t="s">
        <v>739</v>
      </c>
      <c r="AA101" s="176" t="s">
        <v>422</v>
      </c>
      <c r="AB101" s="177" t="s">
        <v>559</v>
      </c>
      <c r="AC101" s="177" t="s">
        <v>144</v>
      </c>
      <c r="AD101" s="178" t="s">
        <v>578</v>
      </c>
      <c r="AE101" s="179" t="s">
        <v>737</v>
      </c>
      <c r="AF101" s="179" t="s">
        <v>559</v>
      </c>
      <c r="AG101" s="178">
        <v>44125</v>
      </c>
    </row>
    <row r="102" spans="1:33" ht="15.5" x14ac:dyDescent="0.35">
      <c r="A102" s="173" t="s">
        <v>13</v>
      </c>
      <c r="B102" s="173" t="s">
        <v>250</v>
      </c>
      <c r="C102" s="173" t="s">
        <v>251</v>
      </c>
      <c r="D102" s="173" t="s">
        <v>152</v>
      </c>
      <c r="E102" s="173">
        <v>78046</v>
      </c>
      <c r="F102" s="173" t="s">
        <v>562</v>
      </c>
      <c r="G102" s="173" t="s">
        <v>176</v>
      </c>
      <c r="H102" s="173" t="s">
        <v>4</v>
      </c>
      <c r="I102" s="174">
        <v>37.381882770870298</v>
      </c>
      <c r="J102" s="174">
        <v>265.85820895522266</v>
      </c>
      <c r="K102" s="174">
        <v>6.0746268656716413</v>
      </c>
      <c r="L102" s="174">
        <v>10.104477611940299</v>
      </c>
      <c r="M102" s="174">
        <v>39.626865671641802</v>
      </c>
      <c r="N102" s="174">
        <v>31.608208955223876</v>
      </c>
      <c r="O102" s="174">
        <v>290.05597014925291</v>
      </c>
      <c r="P102" s="174">
        <v>0</v>
      </c>
      <c r="Q102" s="174">
        <v>0</v>
      </c>
      <c r="R102" s="174">
        <v>10.01492537313433</v>
      </c>
      <c r="S102" s="174">
        <v>3.8694029850746272</v>
      </c>
      <c r="T102" s="174">
        <v>6.1641791044776122</v>
      </c>
      <c r="U102" s="175">
        <v>301.61567164179053</v>
      </c>
      <c r="V102" s="175">
        <v>209.07089552238773</v>
      </c>
      <c r="W102" s="173">
        <v>275</v>
      </c>
      <c r="X102" s="173" t="s">
        <v>695</v>
      </c>
      <c r="Y102" s="176">
        <v>44967</v>
      </c>
      <c r="Z102" s="176" t="s">
        <v>203</v>
      </c>
      <c r="AA102" s="176" t="s">
        <v>240</v>
      </c>
      <c r="AB102" s="177" t="s">
        <v>203</v>
      </c>
      <c r="AC102" s="180" t="s">
        <v>144</v>
      </c>
      <c r="AD102" s="178" t="s">
        <v>584</v>
      </c>
      <c r="AE102" s="177" t="s">
        <v>737</v>
      </c>
      <c r="AF102" s="177" t="s">
        <v>203</v>
      </c>
      <c r="AG102" s="178">
        <v>44265</v>
      </c>
    </row>
    <row r="103" spans="1:33" ht="15.5" x14ac:dyDescent="0.35">
      <c r="A103" s="173" t="s">
        <v>252</v>
      </c>
      <c r="B103" s="173" t="s">
        <v>253</v>
      </c>
      <c r="C103" s="173" t="s">
        <v>254</v>
      </c>
      <c r="D103" s="173" t="s">
        <v>159</v>
      </c>
      <c r="E103" s="173">
        <v>71334</v>
      </c>
      <c r="F103" s="173" t="s">
        <v>160</v>
      </c>
      <c r="G103" s="173" t="s">
        <v>141</v>
      </c>
      <c r="H103" s="173" t="s">
        <v>4</v>
      </c>
      <c r="I103" s="174">
        <v>54.9937106918239</v>
      </c>
      <c r="J103" s="174">
        <v>282.83582089552311</v>
      </c>
      <c r="K103" s="174">
        <v>11.276119402985072</v>
      </c>
      <c r="L103" s="174">
        <v>0.66044776119402981</v>
      </c>
      <c r="M103" s="174">
        <v>0.33208955223880599</v>
      </c>
      <c r="N103" s="174">
        <v>9.8843283582089558</v>
      </c>
      <c r="O103" s="174">
        <v>285.22014925373202</v>
      </c>
      <c r="P103" s="174">
        <v>0</v>
      </c>
      <c r="Q103" s="174">
        <v>0</v>
      </c>
      <c r="R103" s="174">
        <v>3.9925373134328357</v>
      </c>
      <c r="S103" s="174">
        <v>1.1119402985074627</v>
      </c>
      <c r="T103" s="174">
        <v>2.8955223880597014</v>
      </c>
      <c r="U103" s="175">
        <v>287.10447761194115</v>
      </c>
      <c r="V103" s="175">
        <v>218.79104477611864</v>
      </c>
      <c r="W103" s="173">
        <v>361</v>
      </c>
      <c r="X103" s="173" t="s">
        <v>695</v>
      </c>
      <c r="Y103" s="176">
        <v>44916</v>
      </c>
      <c r="Z103" s="176" t="s">
        <v>739</v>
      </c>
      <c r="AA103" s="176" t="s">
        <v>240</v>
      </c>
      <c r="AB103" s="177" t="s">
        <v>559</v>
      </c>
      <c r="AC103" s="177" t="s">
        <v>144</v>
      </c>
      <c r="AD103" s="178" t="s">
        <v>583</v>
      </c>
      <c r="AE103" s="179" t="s">
        <v>737</v>
      </c>
      <c r="AF103" s="179" t="s">
        <v>559</v>
      </c>
      <c r="AG103" s="178">
        <v>44427</v>
      </c>
    </row>
    <row r="104" spans="1:33" ht="15.5" x14ac:dyDescent="0.35">
      <c r="A104" s="173" t="s">
        <v>746</v>
      </c>
      <c r="B104" s="173" t="s">
        <v>745</v>
      </c>
      <c r="C104" s="173" t="s">
        <v>744</v>
      </c>
      <c r="D104" s="173" t="s">
        <v>148</v>
      </c>
      <c r="E104" s="173">
        <v>30250</v>
      </c>
      <c r="F104" s="173" t="s">
        <v>149</v>
      </c>
      <c r="G104" s="173" t="s">
        <v>176</v>
      </c>
      <c r="H104" s="173" t="s">
        <v>142</v>
      </c>
      <c r="I104" s="174">
        <v>2.84710743801653</v>
      </c>
      <c r="J104" s="174">
        <v>0.64925373134328379</v>
      </c>
      <c r="K104" s="174">
        <v>0.35447761194029853</v>
      </c>
      <c r="L104" s="174">
        <v>1.0820895522388057</v>
      </c>
      <c r="M104" s="174">
        <v>0.52985074626865658</v>
      </c>
      <c r="N104" s="174">
        <v>1.6380597014925375</v>
      </c>
      <c r="O104" s="174">
        <v>0.97761194029850706</v>
      </c>
      <c r="P104" s="174">
        <v>0</v>
      </c>
      <c r="Q104" s="174">
        <v>0</v>
      </c>
      <c r="R104" s="174">
        <v>7.4626865671641784E-2</v>
      </c>
      <c r="S104" s="174">
        <v>2.9850746268656712E-2</v>
      </c>
      <c r="T104" s="174">
        <v>0</v>
      </c>
      <c r="U104" s="175">
        <v>2.5111940298507509</v>
      </c>
      <c r="V104" s="175">
        <v>2.2126865671641802</v>
      </c>
      <c r="W104" s="173"/>
      <c r="X104" s="173" t="s">
        <v>695</v>
      </c>
      <c r="Y104" s="176">
        <v>45042</v>
      </c>
      <c r="Z104" s="176" t="s">
        <v>556</v>
      </c>
      <c r="AA104" s="176" t="s">
        <v>422</v>
      </c>
      <c r="AB104" s="177" t="s">
        <v>556</v>
      </c>
      <c r="AC104" s="177" t="s">
        <v>249</v>
      </c>
      <c r="AD104" s="178" t="s">
        <v>743</v>
      </c>
      <c r="AE104" s="179" t="s">
        <v>737</v>
      </c>
      <c r="AF104" s="179" t="s">
        <v>239</v>
      </c>
      <c r="AG104" s="178">
        <v>43804</v>
      </c>
    </row>
    <row r="105" spans="1:33" ht="15.5" x14ac:dyDescent="0.35">
      <c r="A105" s="173" t="s">
        <v>350</v>
      </c>
      <c r="B105" s="173" t="s">
        <v>351</v>
      </c>
      <c r="C105" s="173" t="s">
        <v>352</v>
      </c>
      <c r="D105" s="173" t="s">
        <v>308</v>
      </c>
      <c r="E105" s="173">
        <v>48060</v>
      </c>
      <c r="F105" s="173" t="s">
        <v>303</v>
      </c>
      <c r="G105" s="173" t="s">
        <v>161</v>
      </c>
      <c r="H105" s="173" t="s">
        <v>4</v>
      </c>
      <c r="I105" s="174">
        <v>34.817073170731703</v>
      </c>
      <c r="J105" s="174">
        <v>21.455223880597018</v>
      </c>
      <c r="K105" s="174">
        <v>10.861940298507463</v>
      </c>
      <c r="L105" s="174">
        <v>5.9216417910447774</v>
      </c>
      <c r="M105" s="174">
        <v>4.6865671641791051</v>
      </c>
      <c r="N105" s="174">
        <v>18.735074626865671</v>
      </c>
      <c r="O105" s="174">
        <v>24.17910447761194</v>
      </c>
      <c r="P105" s="174">
        <v>1.1194029850746268E-2</v>
      </c>
      <c r="Q105" s="174">
        <v>0</v>
      </c>
      <c r="R105" s="174">
        <v>8.563432835820894</v>
      </c>
      <c r="S105" s="174">
        <v>2.8320895522388057</v>
      </c>
      <c r="T105" s="174">
        <v>4.2835820895522394</v>
      </c>
      <c r="U105" s="175">
        <v>27.246268656716428</v>
      </c>
      <c r="V105" s="175">
        <v>33.582089552238791</v>
      </c>
      <c r="W105" s="173"/>
      <c r="X105" s="173" t="s">
        <v>695</v>
      </c>
      <c r="Y105" s="176">
        <v>45070</v>
      </c>
      <c r="Z105" s="176" t="s">
        <v>556</v>
      </c>
      <c r="AA105" s="176" t="s">
        <v>738</v>
      </c>
      <c r="AB105" s="177" t="s">
        <v>556</v>
      </c>
      <c r="AC105" s="177" t="s">
        <v>249</v>
      </c>
      <c r="AD105" s="178" t="s">
        <v>582</v>
      </c>
      <c r="AE105" s="179" t="s">
        <v>737</v>
      </c>
      <c r="AF105" s="179" t="s">
        <v>203</v>
      </c>
      <c r="AG105" s="178">
        <v>44105</v>
      </c>
    </row>
    <row r="106" spans="1:33" ht="15.5" x14ac:dyDescent="0.35">
      <c r="A106" s="173" t="s">
        <v>400</v>
      </c>
      <c r="B106" s="173" t="s">
        <v>401</v>
      </c>
      <c r="C106" s="173" t="s">
        <v>402</v>
      </c>
      <c r="D106" s="173" t="s">
        <v>403</v>
      </c>
      <c r="E106" s="173">
        <v>96950</v>
      </c>
      <c r="F106" s="173" t="s">
        <v>265</v>
      </c>
      <c r="G106" s="173" t="s">
        <v>202</v>
      </c>
      <c r="H106" s="173" t="s">
        <v>142</v>
      </c>
      <c r="I106" s="174">
        <v>55.5</v>
      </c>
      <c r="J106" s="174">
        <v>0.42910447761194026</v>
      </c>
      <c r="K106" s="174">
        <v>1.0783582089552239</v>
      </c>
      <c r="L106" s="174">
        <v>4.4776119402985072E-2</v>
      </c>
      <c r="M106" s="174">
        <v>0</v>
      </c>
      <c r="N106" s="174">
        <v>1.1343283582089554</v>
      </c>
      <c r="O106" s="174">
        <v>1.8656716417910446E-2</v>
      </c>
      <c r="P106" s="174">
        <v>0.39925373134328357</v>
      </c>
      <c r="Q106" s="174">
        <v>0</v>
      </c>
      <c r="R106" s="174">
        <v>1.2462686567164178</v>
      </c>
      <c r="S106" s="174">
        <v>4.4776119402985072E-2</v>
      </c>
      <c r="T106" s="174">
        <v>0.11567164179104478</v>
      </c>
      <c r="U106" s="175">
        <v>0.1455223880597015</v>
      </c>
      <c r="V106" s="175">
        <v>1.5522388059701493</v>
      </c>
      <c r="W106" s="173"/>
      <c r="X106" s="173" t="s">
        <v>737</v>
      </c>
      <c r="Y106" s="176" t="s">
        <v>558</v>
      </c>
      <c r="Z106" s="176" t="s">
        <v>558</v>
      </c>
      <c r="AA106" s="176" t="s">
        <v>558</v>
      </c>
      <c r="AB106" s="177" t="s">
        <v>556</v>
      </c>
      <c r="AC106" s="177" t="s">
        <v>564</v>
      </c>
      <c r="AD106" s="178" t="s">
        <v>581</v>
      </c>
      <c r="AE106" s="179" t="s">
        <v>737</v>
      </c>
      <c r="AF106" s="179" t="s">
        <v>556</v>
      </c>
      <c r="AG106" s="178">
        <v>44618</v>
      </c>
    </row>
    <row r="107" spans="1:33" ht="15.5" x14ac:dyDescent="0.35">
      <c r="A107" s="173" t="s">
        <v>426</v>
      </c>
      <c r="B107" s="173" t="s">
        <v>427</v>
      </c>
      <c r="C107" s="173" t="s">
        <v>428</v>
      </c>
      <c r="D107" s="173" t="s">
        <v>388</v>
      </c>
      <c r="E107" s="173">
        <v>84119</v>
      </c>
      <c r="F107" s="173" t="s">
        <v>295</v>
      </c>
      <c r="G107" s="173" t="s">
        <v>202</v>
      </c>
      <c r="H107" s="173" t="s">
        <v>142</v>
      </c>
      <c r="I107" s="174">
        <v>1.9021113243762</v>
      </c>
      <c r="J107" s="174">
        <v>0.2611940298507463</v>
      </c>
      <c r="K107" s="174">
        <v>2.4216417910447809</v>
      </c>
      <c r="L107" s="174">
        <v>0.72761194029850729</v>
      </c>
      <c r="M107" s="174">
        <v>0.37686567164179119</v>
      </c>
      <c r="N107" s="174">
        <v>3.0895522388059864</v>
      </c>
      <c r="O107" s="174">
        <v>0.54104477611940305</v>
      </c>
      <c r="P107" s="174">
        <v>0.12686567164179102</v>
      </c>
      <c r="Q107" s="174">
        <v>2.9850746268656716E-2</v>
      </c>
      <c r="R107" s="174">
        <v>0.34701492537313439</v>
      </c>
      <c r="S107" s="174">
        <v>0.12313432835820894</v>
      </c>
      <c r="T107" s="174">
        <v>4.8507462686567158E-2</v>
      </c>
      <c r="U107" s="175">
        <v>3.268656716417929</v>
      </c>
      <c r="V107" s="175">
        <v>3.1940298507462863</v>
      </c>
      <c r="W107" s="173"/>
      <c r="X107" s="173" t="s">
        <v>387</v>
      </c>
      <c r="Y107" s="176" t="s">
        <v>558</v>
      </c>
      <c r="Z107" s="176" t="s">
        <v>558</v>
      </c>
      <c r="AA107" s="176" t="s">
        <v>558</v>
      </c>
      <c r="AB107" s="177" t="s">
        <v>556</v>
      </c>
      <c r="AC107" s="179" t="s">
        <v>564</v>
      </c>
      <c r="AD107" s="178" t="s">
        <v>580</v>
      </c>
      <c r="AE107" s="179" t="s">
        <v>387</v>
      </c>
      <c r="AF107" s="179" t="s">
        <v>239</v>
      </c>
      <c r="AG107" s="178">
        <v>43358</v>
      </c>
    </row>
    <row r="108" spans="1:33" ht="15.5" x14ac:dyDescent="0.35">
      <c r="A108" s="173" t="s">
        <v>355</v>
      </c>
      <c r="B108" s="173" t="s">
        <v>356</v>
      </c>
      <c r="C108" s="173" t="s">
        <v>357</v>
      </c>
      <c r="D108" s="173" t="s">
        <v>163</v>
      </c>
      <c r="E108" s="173">
        <v>85349</v>
      </c>
      <c r="F108" s="173" t="s">
        <v>164</v>
      </c>
      <c r="G108" s="173" t="s">
        <v>161</v>
      </c>
      <c r="H108" s="173" t="s">
        <v>142</v>
      </c>
      <c r="I108" s="174">
        <v>4.7494117647058802</v>
      </c>
      <c r="J108" s="174">
        <v>99.988805970147752</v>
      </c>
      <c r="K108" s="174">
        <v>4.4141791044776131</v>
      </c>
      <c r="L108" s="174">
        <v>0.30597014925373134</v>
      </c>
      <c r="M108" s="174">
        <v>0.13432835820895525</v>
      </c>
      <c r="N108" s="174">
        <v>4.1231343283582156</v>
      </c>
      <c r="O108" s="174">
        <v>75.981343283581523</v>
      </c>
      <c r="P108" s="174">
        <v>0.10447761194029848</v>
      </c>
      <c r="Q108" s="174">
        <v>24.634328358208688</v>
      </c>
      <c r="R108" s="174">
        <v>2.9850746268656716E-2</v>
      </c>
      <c r="S108" s="174">
        <v>0.1492537313432836</v>
      </c>
      <c r="T108" s="174">
        <v>0.24253731343283588</v>
      </c>
      <c r="U108" s="175">
        <v>104.42164179104394</v>
      </c>
      <c r="V108" s="175">
        <v>38.985074626866016</v>
      </c>
      <c r="W108" s="173">
        <v>100</v>
      </c>
      <c r="X108" s="173" t="s">
        <v>695</v>
      </c>
      <c r="Y108" s="176">
        <v>44936</v>
      </c>
      <c r="Z108" s="176" t="s">
        <v>556</v>
      </c>
      <c r="AA108" s="176" t="s">
        <v>240</v>
      </c>
      <c r="AB108" s="177" t="s">
        <v>556</v>
      </c>
      <c r="AC108" s="177" t="s">
        <v>249</v>
      </c>
      <c r="AD108" s="181" t="s">
        <v>579</v>
      </c>
      <c r="AE108" s="177" t="s">
        <v>737</v>
      </c>
      <c r="AF108" s="177" t="s">
        <v>556</v>
      </c>
      <c r="AG108" s="183">
        <v>44314</v>
      </c>
    </row>
    <row r="109" spans="1:33" ht="15.5" x14ac:dyDescent="0.35">
      <c r="A109" s="173" t="s">
        <v>12</v>
      </c>
      <c r="B109" s="173" t="s">
        <v>353</v>
      </c>
      <c r="C109" s="173" t="s">
        <v>354</v>
      </c>
      <c r="D109" s="173" t="s">
        <v>302</v>
      </c>
      <c r="E109" s="173">
        <v>44883</v>
      </c>
      <c r="F109" s="173" t="s">
        <v>303</v>
      </c>
      <c r="G109" s="173" t="s">
        <v>161</v>
      </c>
      <c r="H109" s="173" t="s">
        <v>142</v>
      </c>
      <c r="I109" s="174">
        <v>39.982708933717603</v>
      </c>
      <c r="J109" s="174">
        <v>12.149253731343284</v>
      </c>
      <c r="K109" s="174">
        <v>7.4701492537313436</v>
      </c>
      <c r="L109" s="174">
        <v>15.738805970149254</v>
      </c>
      <c r="M109" s="174">
        <v>19.223880597014929</v>
      </c>
      <c r="N109" s="174">
        <v>39.294776119402982</v>
      </c>
      <c r="O109" s="174">
        <v>13.899253731343284</v>
      </c>
      <c r="P109" s="174">
        <v>0.57462686567164178</v>
      </c>
      <c r="Q109" s="174">
        <v>0.81343283582089532</v>
      </c>
      <c r="R109" s="174">
        <v>22.082089552238802</v>
      </c>
      <c r="S109" s="174">
        <v>4.4813432835820901</v>
      </c>
      <c r="T109" s="174">
        <v>4.8283582089552226</v>
      </c>
      <c r="U109" s="175">
        <v>23.190298507462678</v>
      </c>
      <c r="V109" s="175">
        <v>47.57462686567164</v>
      </c>
      <c r="W109" s="173"/>
      <c r="X109" s="173" t="s">
        <v>695</v>
      </c>
      <c r="Y109" s="176">
        <v>44904</v>
      </c>
      <c r="Z109" s="176" t="s">
        <v>556</v>
      </c>
      <c r="AA109" s="176" t="s">
        <v>240</v>
      </c>
      <c r="AB109" s="177" t="s">
        <v>239</v>
      </c>
      <c r="AC109" s="180" t="s">
        <v>249</v>
      </c>
      <c r="AD109" s="178" t="s">
        <v>578</v>
      </c>
      <c r="AE109" s="179" t="s">
        <v>737</v>
      </c>
      <c r="AF109" s="179" t="s">
        <v>239</v>
      </c>
      <c r="AG109" s="178">
        <v>44209</v>
      </c>
    </row>
    <row r="110" spans="1:33" ht="15.5" x14ac:dyDescent="0.35">
      <c r="A110" s="173" t="s">
        <v>16</v>
      </c>
      <c r="B110" s="173" t="s">
        <v>270</v>
      </c>
      <c r="C110" s="173" t="s">
        <v>271</v>
      </c>
      <c r="D110" s="173" t="s">
        <v>272</v>
      </c>
      <c r="E110" s="173">
        <v>55330</v>
      </c>
      <c r="F110" s="173" t="s">
        <v>273</v>
      </c>
      <c r="G110" s="173" t="s">
        <v>161</v>
      </c>
      <c r="H110" s="173" t="s">
        <v>142</v>
      </c>
      <c r="I110" s="174">
        <v>224</v>
      </c>
      <c r="J110" s="174">
        <v>0</v>
      </c>
      <c r="K110" s="174">
        <v>0</v>
      </c>
      <c r="L110" s="174">
        <v>1.0970149253731343</v>
      </c>
      <c r="M110" s="174">
        <v>1.2574626865671643</v>
      </c>
      <c r="N110" s="174">
        <v>2.3544776119402986</v>
      </c>
      <c r="O110" s="174">
        <v>0</v>
      </c>
      <c r="P110" s="174">
        <v>0</v>
      </c>
      <c r="Q110" s="174">
        <v>0</v>
      </c>
      <c r="R110" s="174">
        <v>1.9104477611940298</v>
      </c>
      <c r="S110" s="174">
        <v>0</v>
      </c>
      <c r="T110" s="174">
        <v>0</v>
      </c>
      <c r="U110" s="175">
        <v>0.44402985074626861</v>
      </c>
      <c r="V110" s="175">
        <v>2.3544776119402986</v>
      </c>
      <c r="W110" s="173"/>
      <c r="X110" s="173" t="s">
        <v>695</v>
      </c>
      <c r="Y110" s="176">
        <v>45028</v>
      </c>
      <c r="Z110" s="176" t="s">
        <v>556</v>
      </c>
      <c r="AA110" s="176" t="s">
        <v>240</v>
      </c>
      <c r="AB110" s="177" t="s">
        <v>556</v>
      </c>
      <c r="AC110" s="177" t="s">
        <v>240</v>
      </c>
      <c r="AD110" s="178" t="s">
        <v>577</v>
      </c>
      <c r="AE110" s="179" t="s">
        <v>737</v>
      </c>
      <c r="AF110" s="179" t="s">
        <v>556</v>
      </c>
      <c r="AG110" s="178">
        <v>44217</v>
      </c>
    </row>
    <row r="111" spans="1:33" ht="15.5" x14ac:dyDescent="0.35">
      <c r="A111" s="173" t="s">
        <v>414</v>
      </c>
      <c r="B111" s="173" t="s">
        <v>415</v>
      </c>
      <c r="C111" s="173" t="s">
        <v>416</v>
      </c>
      <c r="D111" s="173" t="s">
        <v>417</v>
      </c>
      <c r="E111" s="173">
        <v>25309</v>
      </c>
      <c r="F111" s="173" t="s">
        <v>242</v>
      </c>
      <c r="G111" s="173" t="s">
        <v>161</v>
      </c>
      <c r="H111" s="173" t="s">
        <v>142</v>
      </c>
      <c r="I111" s="174">
        <v>7.4213836477987396</v>
      </c>
      <c r="J111" s="174">
        <v>2.2388059701492536E-2</v>
      </c>
      <c r="K111" s="174">
        <v>5.9701492537313425E-2</v>
      </c>
      <c r="L111" s="174">
        <v>3.6268656716417871</v>
      </c>
      <c r="M111" s="174">
        <v>0.79477611940298498</v>
      </c>
      <c r="N111" s="174">
        <v>4.287313432835818</v>
      </c>
      <c r="O111" s="174">
        <v>0.21641791044776118</v>
      </c>
      <c r="P111" s="174">
        <v>0</v>
      </c>
      <c r="Q111" s="174">
        <v>0</v>
      </c>
      <c r="R111" s="174">
        <v>0.35447761194029842</v>
      </c>
      <c r="S111" s="174">
        <v>0</v>
      </c>
      <c r="T111" s="174">
        <v>0</v>
      </c>
      <c r="U111" s="175">
        <v>4.14925373134328</v>
      </c>
      <c r="V111" s="175">
        <v>4.41044776119403</v>
      </c>
      <c r="W111" s="173"/>
      <c r="X111" s="173" t="s">
        <v>695</v>
      </c>
      <c r="Y111" s="176">
        <v>45064</v>
      </c>
      <c r="Z111" s="176" t="s">
        <v>556</v>
      </c>
      <c r="AA111" s="176" t="s">
        <v>738</v>
      </c>
      <c r="AB111" s="177" t="s">
        <v>239</v>
      </c>
      <c r="AC111" s="177" t="s">
        <v>249</v>
      </c>
      <c r="AD111" s="181" t="s">
        <v>418</v>
      </c>
      <c r="AE111" s="179" t="s">
        <v>387</v>
      </c>
      <c r="AF111" s="179" t="s">
        <v>239</v>
      </c>
      <c r="AG111" s="178">
        <v>42996</v>
      </c>
    </row>
    <row r="112" spans="1:33" ht="15.5" x14ac:dyDescent="0.35">
      <c r="A112" s="173" t="s">
        <v>212</v>
      </c>
      <c r="B112" s="173" t="s">
        <v>213</v>
      </c>
      <c r="C112" s="173" t="s">
        <v>214</v>
      </c>
      <c r="D112" s="173" t="s">
        <v>159</v>
      </c>
      <c r="E112" s="173">
        <v>70515</v>
      </c>
      <c r="F112" s="173" t="s">
        <v>160</v>
      </c>
      <c r="G112" s="173" t="s">
        <v>141</v>
      </c>
      <c r="H112" s="173" t="s">
        <v>142</v>
      </c>
      <c r="I112" s="174">
        <v>34.494420405374598</v>
      </c>
      <c r="J112" s="174">
        <v>469.6044776119403</v>
      </c>
      <c r="K112" s="174">
        <v>31.697761194029855</v>
      </c>
      <c r="L112" s="174">
        <v>43.582089552238799</v>
      </c>
      <c r="M112" s="174">
        <v>6.5149253731343313</v>
      </c>
      <c r="N112" s="174">
        <v>0.22014925373134325</v>
      </c>
      <c r="O112" s="174">
        <v>2.0820895522388057</v>
      </c>
      <c r="P112" s="174">
        <v>67.492537313432777</v>
      </c>
      <c r="Q112" s="174">
        <v>481.6044776119403</v>
      </c>
      <c r="R112" s="174">
        <v>49.735074626865668</v>
      </c>
      <c r="S112" s="174">
        <v>12.615671641791046</v>
      </c>
      <c r="T112" s="174">
        <v>2.7835820895522398</v>
      </c>
      <c r="U112" s="175">
        <v>486.26492537313413</v>
      </c>
      <c r="V112" s="175">
        <v>289.72014925372804</v>
      </c>
      <c r="W112" s="173">
        <v>700</v>
      </c>
      <c r="X112" s="173" t="s">
        <v>695</v>
      </c>
      <c r="Y112" s="176">
        <v>45048</v>
      </c>
      <c r="Z112" s="176" t="s">
        <v>739</v>
      </c>
      <c r="AA112" s="176" t="s">
        <v>240</v>
      </c>
      <c r="AB112" s="177" t="s">
        <v>559</v>
      </c>
      <c r="AC112" s="177" t="s">
        <v>144</v>
      </c>
      <c r="AD112" s="178" t="s">
        <v>576</v>
      </c>
      <c r="AE112" s="179" t="s">
        <v>737</v>
      </c>
      <c r="AF112" s="179" t="s">
        <v>559</v>
      </c>
      <c r="AG112" s="178">
        <v>44176</v>
      </c>
    </row>
    <row r="113" spans="1:33" ht="15.5" x14ac:dyDescent="0.35">
      <c r="A113" s="173" t="s">
        <v>679</v>
      </c>
      <c r="B113" s="173" t="s">
        <v>575</v>
      </c>
      <c r="C113" s="173" t="s">
        <v>155</v>
      </c>
      <c r="D113" s="173" t="s">
        <v>152</v>
      </c>
      <c r="E113" s="173">
        <v>78017</v>
      </c>
      <c r="F113" s="173" t="s">
        <v>153</v>
      </c>
      <c r="G113" s="173" t="s">
        <v>141</v>
      </c>
      <c r="H113" s="173" t="s">
        <v>142</v>
      </c>
      <c r="I113" s="174">
        <v>31.531402856583799</v>
      </c>
      <c r="J113" s="174">
        <v>1179.7835820895275</v>
      </c>
      <c r="K113" s="174">
        <v>2.7462686567164183</v>
      </c>
      <c r="L113" s="174">
        <v>0.42164179104477612</v>
      </c>
      <c r="M113" s="174">
        <v>0.11567164179104478</v>
      </c>
      <c r="N113" s="174">
        <v>2.6119402985074626E-2</v>
      </c>
      <c r="O113" s="174">
        <v>10.47388059701494</v>
      </c>
      <c r="P113" s="174">
        <v>1.8992537313432838</v>
      </c>
      <c r="Q113" s="174">
        <v>1170.6679104477585</v>
      </c>
      <c r="R113" s="174">
        <v>0</v>
      </c>
      <c r="S113" s="174">
        <v>0</v>
      </c>
      <c r="T113" s="174">
        <v>1.3507462686567164</v>
      </c>
      <c r="U113" s="175">
        <v>1181.7164179104236</v>
      </c>
      <c r="V113" s="175">
        <v>370.85074626865645</v>
      </c>
      <c r="W113" s="173">
        <v>2400</v>
      </c>
      <c r="X113" s="173" t="s">
        <v>695</v>
      </c>
      <c r="Y113" s="176">
        <v>44937</v>
      </c>
      <c r="Z113" s="176" t="s">
        <v>574</v>
      </c>
      <c r="AA113" s="176" t="s">
        <v>240</v>
      </c>
      <c r="AB113" s="177" t="s">
        <v>574</v>
      </c>
      <c r="AC113" s="177" t="s">
        <v>564</v>
      </c>
      <c r="AD113" s="178" t="s">
        <v>711</v>
      </c>
      <c r="AE113" s="179" t="s">
        <v>737</v>
      </c>
      <c r="AF113" s="179" t="s">
        <v>710</v>
      </c>
      <c r="AG113" s="178">
        <v>44974</v>
      </c>
    </row>
    <row r="114" spans="1:33" ht="15.5" x14ac:dyDescent="0.35">
      <c r="A114" s="173" t="s">
        <v>15</v>
      </c>
      <c r="B114" s="173" t="s">
        <v>150</v>
      </c>
      <c r="C114" s="173" t="s">
        <v>151</v>
      </c>
      <c r="D114" s="173" t="s">
        <v>152</v>
      </c>
      <c r="E114" s="173">
        <v>78061</v>
      </c>
      <c r="F114" s="173" t="s">
        <v>153</v>
      </c>
      <c r="G114" s="173" t="s">
        <v>154</v>
      </c>
      <c r="H114" s="173" t="s">
        <v>142</v>
      </c>
      <c r="I114" s="174">
        <v>47.589361702127697</v>
      </c>
      <c r="J114" s="174">
        <v>1029.5932835820929</v>
      </c>
      <c r="K114" s="174">
        <v>70.309701492537272</v>
      </c>
      <c r="L114" s="174">
        <v>120.63432835820896</v>
      </c>
      <c r="M114" s="174">
        <v>57.902985074626912</v>
      </c>
      <c r="N114" s="174">
        <v>236.64925373134255</v>
      </c>
      <c r="O114" s="174">
        <v>1041.6828358208948</v>
      </c>
      <c r="P114" s="174">
        <v>0</v>
      </c>
      <c r="Q114" s="174">
        <v>0.10820895522388059</v>
      </c>
      <c r="R114" s="174">
        <v>38.552238805970134</v>
      </c>
      <c r="S114" s="174">
        <v>32.029850746268636</v>
      </c>
      <c r="T114" s="174">
        <v>47.548507462686544</v>
      </c>
      <c r="U114" s="175">
        <v>1160.3097014925427</v>
      </c>
      <c r="V114" s="175">
        <v>782.71268656716347</v>
      </c>
      <c r="W114" s="173">
        <v>1350</v>
      </c>
      <c r="X114" s="173" t="s">
        <v>695</v>
      </c>
      <c r="Y114" s="176">
        <v>45020</v>
      </c>
      <c r="Z114" s="176" t="s">
        <v>739</v>
      </c>
      <c r="AA114" s="176" t="s">
        <v>240</v>
      </c>
      <c r="AB114" s="177" t="s">
        <v>559</v>
      </c>
      <c r="AC114" s="179" t="s">
        <v>144</v>
      </c>
      <c r="AD114" s="178" t="s">
        <v>573</v>
      </c>
      <c r="AE114" s="179" t="s">
        <v>737</v>
      </c>
      <c r="AF114" s="179" t="s">
        <v>559</v>
      </c>
      <c r="AG114" s="178">
        <v>44253</v>
      </c>
    </row>
    <row r="115" spans="1:33" ht="15.5" x14ac:dyDescent="0.35">
      <c r="A115" s="173" t="s">
        <v>145</v>
      </c>
      <c r="B115" s="173" t="s">
        <v>146</v>
      </c>
      <c r="C115" s="173" t="s">
        <v>147</v>
      </c>
      <c r="D115" s="173" t="s">
        <v>148</v>
      </c>
      <c r="E115" s="173">
        <v>31815</v>
      </c>
      <c r="F115" s="173" t="s">
        <v>149</v>
      </c>
      <c r="G115" s="173" t="s">
        <v>141</v>
      </c>
      <c r="H115" s="173" t="s">
        <v>142</v>
      </c>
      <c r="I115" s="174">
        <v>48.448862732622899</v>
      </c>
      <c r="J115" s="174">
        <v>554.54104477612032</v>
      </c>
      <c r="K115" s="174">
        <v>126.17537313432814</v>
      </c>
      <c r="L115" s="174">
        <v>213.30223880596995</v>
      </c>
      <c r="M115" s="174">
        <v>268.63059701492506</v>
      </c>
      <c r="N115" s="174">
        <v>533.62686567164076</v>
      </c>
      <c r="O115" s="174">
        <v>495.17164179104117</v>
      </c>
      <c r="P115" s="174">
        <v>23.485074626865671</v>
      </c>
      <c r="Q115" s="174">
        <v>110.36567164179097</v>
      </c>
      <c r="R115" s="174">
        <v>182.5559701492534</v>
      </c>
      <c r="S115" s="174">
        <v>88.20522388059689</v>
      </c>
      <c r="T115" s="174">
        <v>59.574626865671618</v>
      </c>
      <c r="U115" s="175">
        <v>832.31343283582385</v>
      </c>
      <c r="V115" s="175">
        <v>852.13432835821345</v>
      </c>
      <c r="W115" s="173">
        <v>1600</v>
      </c>
      <c r="X115" s="173" t="s">
        <v>695</v>
      </c>
      <c r="Y115" s="176">
        <v>45042</v>
      </c>
      <c r="Z115" s="176" t="s">
        <v>739</v>
      </c>
      <c r="AA115" s="176" t="s">
        <v>240</v>
      </c>
      <c r="AB115" s="177" t="s">
        <v>559</v>
      </c>
      <c r="AC115" s="177" t="s">
        <v>144</v>
      </c>
      <c r="AD115" s="178" t="s">
        <v>572</v>
      </c>
      <c r="AE115" s="179" t="s">
        <v>737</v>
      </c>
      <c r="AF115" s="179" t="s">
        <v>559</v>
      </c>
      <c r="AG115" s="178">
        <v>44322</v>
      </c>
    </row>
    <row r="116" spans="1:33" ht="15.5" x14ac:dyDescent="0.35">
      <c r="A116" s="173" t="s">
        <v>332</v>
      </c>
      <c r="B116" s="173" t="s">
        <v>333</v>
      </c>
      <c r="C116" s="173" t="s">
        <v>334</v>
      </c>
      <c r="D116" s="173" t="s">
        <v>335</v>
      </c>
      <c r="E116" s="173">
        <v>3820</v>
      </c>
      <c r="F116" s="173" t="s">
        <v>269</v>
      </c>
      <c r="G116" s="173" t="s">
        <v>161</v>
      </c>
      <c r="H116" s="173" t="s">
        <v>142</v>
      </c>
      <c r="I116" s="174">
        <v>58.871559633027502</v>
      </c>
      <c r="J116" s="174">
        <v>0</v>
      </c>
      <c r="K116" s="174">
        <v>0</v>
      </c>
      <c r="L116" s="174">
        <v>31.313432835820905</v>
      </c>
      <c r="M116" s="174">
        <v>26.74626865671641</v>
      </c>
      <c r="N116" s="174">
        <v>34.123134328358212</v>
      </c>
      <c r="O116" s="174">
        <v>20.212686567164184</v>
      </c>
      <c r="P116" s="174">
        <v>1.4962686567164178</v>
      </c>
      <c r="Q116" s="174">
        <v>2.2276119402985075</v>
      </c>
      <c r="R116" s="174">
        <v>12.522388059701493</v>
      </c>
      <c r="S116" s="174">
        <v>2.2089552238805972</v>
      </c>
      <c r="T116" s="174">
        <v>1.3843283582089552</v>
      </c>
      <c r="U116" s="175">
        <v>41.94402985074629</v>
      </c>
      <c r="V116" s="175">
        <v>40.037313432835845</v>
      </c>
      <c r="W116" s="173"/>
      <c r="X116" s="173" t="s">
        <v>695</v>
      </c>
      <c r="Y116" s="176">
        <v>45064</v>
      </c>
      <c r="Z116" s="176" t="s">
        <v>556</v>
      </c>
      <c r="AA116" s="176" t="s">
        <v>738</v>
      </c>
      <c r="AB116" s="177" t="s">
        <v>203</v>
      </c>
      <c r="AC116" s="180" t="s">
        <v>144</v>
      </c>
      <c r="AD116" s="178" t="s">
        <v>571</v>
      </c>
      <c r="AE116" s="179" t="s">
        <v>737</v>
      </c>
      <c r="AF116" s="179" t="s">
        <v>203</v>
      </c>
      <c r="AG116" s="178">
        <v>44175</v>
      </c>
    </row>
    <row r="117" spans="1:33" ht="15.5" x14ac:dyDescent="0.35">
      <c r="A117" s="173" t="s">
        <v>570</v>
      </c>
      <c r="B117" s="173" t="s">
        <v>243</v>
      </c>
      <c r="C117" s="173" t="s">
        <v>29</v>
      </c>
      <c r="D117" s="173" t="s">
        <v>152</v>
      </c>
      <c r="E117" s="173">
        <v>76574</v>
      </c>
      <c r="F117" s="173" t="s">
        <v>153</v>
      </c>
      <c r="G117" s="173" t="s">
        <v>141</v>
      </c>
      <c r="H117" s="173" t="s">
        <v>4</v>
      </c>
      <c r="I117" s="174">
        <v>33.208534067446699</v>
      </c>
      <c r="J117" s="174">
        <v>318.89179104477495</v>
      </c>
      <c r="K117" s="174">
        <v>8.9776119402985035</v>
      </c>
      <c r="L117" s="174">
        <v>27.149253731343315</v>
      </c>
      <c r="M117" s="174">
        <v>16.847014925373131</v>
      </c>
      <c r="N117" s="174">
        <v>47.343283582089562</v>
      </c>
      <c r="O117" s="174">
        <v>324.52238805970092</v>
      </c>
      <c r="P117" s="174">
        <v>0</v>
      </c>
      <c r="Q117" s="174">
        <v>0</v>
      </c>
      <c r="R117" s="174">
        <v>17.048507462686569</v>
      </c>
      <c r="S117" s="174">
        <v>9.6343283582089541</v>
      </c>
      <c r="T117" s="174">
        <v>15.962686567164175</v>
      </c>
      <c r="U117" s="175">
        <v>329.22014925373065</v>
      </c>
      <c r="V117" s="175">
        <v>154.04104477611909</v>
      </c>
      <c r="W117" s="173">
        <v>461</v>
      </c>
      <c r="X117" s="173" t="s">
        <v>695</v>
      </c>
      <c r="Y117" s="176">
        <v>44959</v>
      </c>
      <c r="Z117" s="176" t="s">
        <v>739</v>
      </c>
      <c r="AA117" s="176" t="s">
        <v>240</v>
      </c>
      <c r="AB117" s="177" t="s">
        <v>559</v>
      </c>
      <c r="AC117" s="177" t="s">
        <v>144</v>
      </c>
      <c r="AD117" s="178" t="s">
        <v>569</v>
      </c>
      <c r="AE117" s="179" t="s">
        <v>737</v>
      </c>
      <c r="AF117" s="179" t="s">
        <v>559</v>
      </c>
      <c r="AG117" s="178">
        <v>44286</v>
      </c>
    </row>
    <row r="118" spans="1:33" ht="15.5" x14ac:dyDescent="0.35">
      <c r="A118" s="173" t="s">
        <v>177</v>
      </c>
      <c r="B118" s="173" t="s">
        <v>178</v>
      </c>
      <c r="C118" s="173" t="s">
        <v>179</v>
      </c>
      <c r="D118" s="173" t="s">
        <v>180</v>
      </c>
      <c r="E118" s="173">
        <v>98421</v>
      </c>
      <c r="F118" s="173" t="s">
        <v>181</v>
      </c>
      <c r="G118" s="173" t="s">
        <v>154</v>
      </c>
      <c r="H118" s="173" t="s">
        <v>142</v>
      </c>
      <c r="I118" s="174">
        <v>64.064987405541601</v>
      </c>
      <c r="J118" s="174">
        <v>308.90671641790965</v>
      </c>
      <c r="K118" s="174">
        <v>75.914179104477554</v>
      </c>
      <c r="L118" s="174">
        <v>94.735074626865782</v>
      </c>
      <c r="M118" s="174">
        <v>81.444029850746219</v>
      </c>
      <c r="N118" s="174">
        <v>201.64552238805948</v>
      </c>
      <c r="O118" s="174">
        <v>300.55970149253676</v>
      </c>
      <c r="P118" s="174">
        <v>21.440298507462671</v>
      </c>
      <c r="Q118" s="174">
        <v>37.354477611940283</v>
      </c>
      <c r="R118" s="174">
        <v>99.018656716417908</v>
      </c>
      <c r="S118" s="174">
        <v>22.805970149253731</v>
      </c>
      <c r="T118" s="174">
        <v>10.179104477611943</v>
      </c>
      <c r="U118" s="175">
        <v>428.99626865671587</v>
      </c>
      <c r="V118" s="175">
        <v>363.09701492537209</v>
      </c>
      <c r="W118" s="173">
        <v>1181</v>
      </c>
      <c r="X118" s="173" t="s">
        <v>695</v>
      </c>
      <c r="Y118" s="176">
        <v>45027</v>
      </c>
      <c r="Z118" s="176" t="s">
        <v>739</v>
      </c>
      <c r="AA118" s="176" t="s">
        <v>240</v>
      </c>
      <c r="AB118" s="177" t="s">
        <v>559</v>
      </c>
      <c r="AC118" s="177" t="s">
        <v>144</v>
      </c>
      <c r="AD118" s="178" t="s">
        <v>568</v>
      </c>
      <c r="AE118" s="179" t="s">
        <v>737</v>
      </c>
      <c r="AF118" s="179" t="s">
        <v>559</v>
      </c>
      <c r="AG118" s="178">
        <v>44329</v>
      </c>
    </row>
    <row r="119" spans="1:33" ht="15.5" x14ac:dyDescent="0.35">
      <c r="A119" s="173" t="s">
        <v>275</v>
      </c>
      <c r="B119" s="173" t="s">
        <v>276</v>
      </c>
      <c r="C119" s="173" t="s">
        <v>277</v>
      </c>
      <c r="D119" s="173" t="s">
        <v>189</v>
      </c>
      <c r="E119" s="173">
        <v>87016</v>
      </c>
      <c r="F119" s="173" t="s">
        <v>190</v>
      </c>
      <c r="G119" s="173" t="s">
        <v>161</v>
      </c>
      <c r="H119" s="173" t="s">
        <v>4</v>
      </c>
      <c r="I119" s="174">
        <v>27.066285714285701</v>
      </c>
      <c r="J119" s="174">
        <v>165.05970149253744</v>
      </c>
      <c r="K119" s="174">
        <v>17.723880597014926</v>
      </c>
      <c r="L119" s="174">
        <v>7.4626865671641784E-2</v>
      </c>
      <c r="M119" s="174">
        <v>2.9850746268656716E-2</v>
      </c>
      <c r="N119" s="174">
        <v>0.40298507462686584</v>
      </c>
      <c r="O119" s="174">
        <v>182.40671641791027</v>
      </c>
      <c r="P119" s="174">
        <v>0</v>
      </c>
      <c r="Q119" s="174">
        <v>7.8358208955223885E-2</v>
      </c>
      <c r="R119" s="174">
        <v>2.6119402985074626E-2</v>
      </c>
      <c r="S119" s="174">
        <v>0.18283582089552242</v>
      </c>
      <c r="T119" s="174">
        <v>1.1194029850746268E-2</v>
      </c>
      <c r="U119" s="175">
        <v>182.66791044776105</v>
      </c>
      <c r="V119" s="175">
        <v>106.88805970149231</v>
      </c>
      <c r="W119" s="173">
        <v>505</v>
      </c>
      <c r="X119" s="173" t="s">
        <v>695</v>
      </c>
      <c r="Y119" s="176">
        <v>44909</v>
      </c>
      <c r="Z119" s="176" t="s">
        <v>739</v>
      </c>
      <c r="AA119" s="176" t="s">
        <v>240</v>
      </c>
      <c r="AB119" s="177" t="s">
        <v>559</v>
      </c>
      <c r="AC119" s="177" t="s">
        <v>144</v>
      </c>
      <c r="AD119" s="178" t="s">
        <v>567</v>
      </c>
      <c r="AE119" s="179" t="s">
        <v>737</v>
      </c>
      <c r="AF119" s="179" t="s">
        <v>559</v>
      </c>
      <c r="AG119" s="178">
        <v>44651</v>
      </c>
    </row>
    <row r="120" spans="1:33" ht="15.5" x14ac:dyDescent="0.35">
      <c r="A120" s="173" t="s">
        <v>709</v>
      </c>
      <c r="B120" s="173" t="s">
        <v>708</v>
      </c>
      <c r="C120" s="173" t="s">
        <v>707</v>
      </c>
      <c r="D120" s="173" t="s">
        <v>291</v>
      </c>
      <c r="E120" s="173">
        <v>74103</v>
      </c>
      <c r="F120" s="173" t="s">
        <v>220</v>
      </c>
      <c r="G120" s="173" t="s">
        <v>161</v>
      </c>
      <c r="H120" s="173" t="s">
        <v>142</v>
      </c>
      <c r="I120" s="174">
        <v>1.9664429530201299</v>
      </c>
      <c r="J120" s="174">
        <v>1.1343283582089534</v>
      </c>
      <c r="K120" s="174">
        <v>0.8992537313432829</v>
      </c>
      <c r="L120" s="174">
        <v>0.81716417910447714</v>
      </c>
      <c r="M120" s="174">
        <v>0.47388059701492535</v>
      </c>
      <c r="N120" s="174">
        <v>2.3059701492537314</v>
      </c>
      <c r="O120" s="174">
        <v>0.95522388059701413</v>
      </c>
      <c r="P120" s="174">
        <v>2.2388059701492536E-2</v>
      </c>
      <c r="Q120" s="174">
        <v>4.1044776119402979E-2</v>
      </c>
      <c r="R120" s="174">
        <v>0.28358208955223885</v>
      </c>
      <c r="S120" s="174">
        <v>0.25000000000000011</v>
      </c>
      <c r="T120" s="174">
        <v>0.16417910447761197</v>
      </c>
      <c r="U120" s="175">
        <v>2.6268656716417977</v>
      </c>
      <c r="V120" s="175">
        <v>2.2126865671641807</v>
      </c>
      <c r="W120" s="173"/>
      <c r="X120" s="173" t="s">
        <v>737</v>
      </c>
      <c r="Y120" s="176" t="s">
        <v>558</v>
      </c>
      <c r="Z120" s="176" t="s">
        <v>558</v>
      </c>
      <c r="AA120" s="176" t="s">
        <v>558</v>
      </c>
      <c r="AB120" s="177" t="s">
        <v>239</v>
      </c>
      <c r="AC120" s="177" t="s">
        <v>240</v>
      </c>
      <c r="AD120" s="178" t="s">
        <v>706</v>
      </c>
      <c r="AE120" s="179" t="s">
        <v>737</v>
      </c>
      <c r="AF120" s="179" t="s">
        <v>239</v>
      </c>
      <c r="AG120" s="178">
        <v>44187</v>
      </c>
    </row>
    <row r="121" spans="1:33" ht="15.5" x14ac:dyDescent="0.35">
      <c r="A121" s="173" t="s">
        <v>705</v>
      </c>
      <c r="B121" s="173" t="s">
        <v>704</v>
      </c>
      <c r="C121" s="173" t="s">
        <v>703</v>
      </c>
      <c r="D121" s="173" t="s">
        <v>702</v>
      </c>
      <c r="E121" s="173">
        <v>72701</v>
      </c>
      <c r="F121" s="173" t="s">
        <v>160</v>
      </c>
      <c r="G121" s="173" t="s">
        <v>202</v>
      </c>
      <c r="H121" s="173" t="s">
        <v>142</v>
      </c>
      <c r="I121" s="174">
        <v>1.7413793103448301</v>
      </c>
      <c r="J121" s="174">
        <v>7.4626865671641771E-2</v>
      </c>
      <c r="K121" s="174">
        <v>0.16417910447761194</v>
      </c>
      <c r="L121" s="174">
        <v>0.25746268656716415</v>
      </c>
      <c r="M121" s="174">
        <v>0.2686567164179105</v>
      </c>
      <c r="N121" s="174">
        <v>0.54850746268656725</v>
      </c>
      <c r="O121" s="174">
        <v>0.21268656716417916</v>
      </c>
      <c r="P121" s="174">
        <v>0</v>
      </c>
      <c r="Q121" s="174">
        <v>3.7313432835820895E-3</v>
      </c>
      <c r="R121" s="174">
        <v>0</v>
      </c>
      <c r="S121" s="174">
        <v>0</v>
      </c>
      <c r="T121" s="174">
        <v>0</v>
      </c>
      <c r="U121" s="175">
        <v>0.76492537313432796</v>
      </c>
      <c r="V121" s="175">
        <v>0.69776119402985048</v>
      </c>
      <c r="W121" s="173"/>
      <c r="X121" s="173" t="s">
        <v>387</v>
      </c>
      <c r="Y121" s="176" t="s">
        <v>558</v>
      </c>
      <c r="Z121" s="176" t="s">
        <v>558</v>
      </c>
      <c r="AA121" s="176" t="s">
        <v>558</v>
      </c>
      <c r="AB121" s="177" t="s">
        <v>556</v>
      </c>
      <c r="AC121" s="179" t="s">
        <v>564</v>
      </c>
      <c r="AD121" s="181" t="s">
        <v>566</v>
      </c>
      <c r="AE121" s="179" t="s">
        <v>737</v>
      </c>
      <c r="AF121" s="179" t="s">
        <v>556</v>
      </c>
      <c r="AG121" s="178">
        <v>44573</v>
      </c>
    </row>
    <row r="122" spans="1:33" ht="15.5" x14ac:dyDescent="0.35">
      <c r="A122" s="173" t="s">
        <v>389</v>
      </c>
      <c r="B122" s="173" t="s">
        <v>390</v>
      </c>
      <c r="C122" s="173" t="s">
        <v>391</v>
      </c>
      <c r="D122" s="173" t="s">
        <v>294</v>
      </c>
      <c r="E122" s="173">
        <v>89512</v>
      </c>
      <c r="F122" s="173" t="s">
        <v>295</v>
      </c>
      <c r="G122" s="173" t="s">
        <v>202</v>
      </c>
      <c r="H122" s="173" t="s">
        <v>142</v>
      </c>
      <c r="I122" s="174">
        <v>10.060975609756101</v>
      </c>
      <c r="J122" s="174">
        <v>0.26865671641791045</v>
      </c>
      <c r="K122" s="174">
        <v>2.7500000000000009</v>
      </c>
      <c r="L122" s="174">
        <v>2.8097014925373145</v>
      </c>
      <c r="M122" s="174">
        <v>3.7574626865671683</v>
      </c>
      <c r="N122" s="174">
        <v>8.7947761194029823</v>
      </c>
      <c r="O122" s="174">
        <v>0.55223880597014929</v>
      </c>
      <c r="P122" s="174">
        <v>0.23507462686567163</v>
      </c>
      <c r="Q122" s="174">
        <v>3.7313432835820895E-3</v>
      </c>
      <c r="R122" s="174">
        <v>2.0410447761194028</v>
      </c>
      <c r="S122" s="174">
        <v>0.30597014925373139</v>
      </c>
      <c r="T122" s="174">
        <v>0.61567164179104483</v>
      </c>
      <c r="U122" s="175">
        <v>6.6231343283582094</v>
      </c>
      <c r="V122" s="175">
        <v>9.0597014925373109</v>
      </c>
      <c r="W122" s="173"/>
      <c r="X122" s="173" t="s">
        <v>695</v>
      </c>
      <c r="Y122" s="176">
        <v>44916</v>
      </c>
      <c r="Z122" s="176" t="s">
        <v>556</v>
      </c>
      <c r="AA122" s="176" t="s">
        <v>240</v>
      </c>
      <c r="AB122" s="177" t="s">
        <v>556</v>
      </c>
      <c r="AC122" s="177" t="s">
        <v>564</v>
      </c>
      <c r="AD122" s="178" t="s">
        <v>563</v>
      </c>
      <c r="AE122" s="179" t="s">
        <v>737</v>
      </c>
      <c r="AF122" s="179" t="s">
        <v>239</v>
      </c>
      <c r="AG122" s="178">
        <v>44119</v>
      </c>
    </row>
    <row r="123" spans="1:33" ht="15.5" x14ac:dyDescent="0.35">
      <c r="A123" s="173" t="s">
        <v>21</v>
      </c>
      <c r="B123" s="173" t="s">
        <v>328</v>
      </c>
      <c r="C123" s="173" t="s">
        <v>251</v>
      </c>
      <c r="D123" s="173" t="s">
        <v>152</v>
      </c>
      <c r="E123" s="173">
        <v>78046</v>
      </c>
      <c r="F123" s="173" t="s">
        <v>562</v>
      </c>
      <c r="G123" s="173" t="s">
        <v>141</v>
      </c>
      <c r="H123" s="173" t="s">
        <v>142</v>
      </c>
      <c r="I123" s="174">
        <v>38.756055363321799</v>
      </c>
      <c r="J123" s="174">
        <v>35.507462686567202</v>
      </c>
      <c r="K123" s="174">
        <v>4.3283582089552235</v>
      </c>
      <c r="L123" s="174">
        <v>33.447761194029873</v>
      </c>
      <c r="M123" s="174">
        <v>108.70149253731337</v>
      </c>
      <c r="N123" s="174">
        <v>53.817164179104509</v>
      </c>
      <c r="O123" s="174">
        <v>102.86940298507464</v>
      </c>
      <c r="P123" s="174">
        <v>9.2910447761193993</v>
      </c>
      <c r="Q123" s="174">
        <v>16.007462686567155</v>
      </c>
      <c r="R123" s="174">
        <v>14.57462686567164</v>
      </c>
      <c r="S123" s="174">
        <v>5.8097014925373127</v>
      </c>
      <c r="T123" s="174">
        <v>5.9925373134328366</v>
      </c>
      <c r="U123" s="175">
        <v>155.60820895522332</v>
      </c>
      <c r="V123" s="175">
        <v>123.37313432835793</v>
      </c>
      <c r="W123" s="173"/>
      <c r="X123" s="173" t="s">
        <v>695</v>
      </c>
      <c r="Y123" s="176">
        <v>45009</v>
      </c>
      <c r="Z123" s="176" t="s">
        <v>739</v>
      </c>
      <c r="AA123" s="176" t="s">
        <v>240</v>
      </c>
      <c r="AB123" s="177" t="s">
        <v>559</v>
      </c>
      <c r="AC123" s="180" t="s">
        <v>144</v>
      </c>
      <c r="AD123" s="178" t="s">
        <v>561</v>
      </c>
      <c r="AE123" s="179" t="s">
        <v>737</v>
      </c>
      <c r="AF123" s="179" t="s">
        <v>559</v>
      </c>
      <c r="AG123" s="178">
        <v>44230</v>
      </c>
    </row>
    <row r="124" spans="1:33" ht="15.5" x14ac:dyDescent="0.35">
      <c r="A124" s="173" t="s">
        <v>742</v>
      </c>
      <c r="B124" s="173" t="s">
        <v>741</v>
      </c>
      <c r="C124" s="173" t="s">
        <v>740</v>
      </c>
      <c r="D124" s="173" t="s">
        <v>226</v>
      </c>
      <c r="E124" s="173">
        <v>24153</v>
      </c>
      <c r="F124" s="173" t="s">
        <v>227</v>
      </c>
      <c r="G124" s="173" t="s">
        <v>202</v>
      </c>
      <c r="H124" s="173" t="s">
        <v>142</v>
      </c>
      <c r="I124" s="174">
        <v>1.78350515463918</v>
      </c>
      <c r="J124" s="174">
        <v>0.19402985074626869</v>
      </c>
      <c r="K124" s="174">
        <v>0.1343283582089552</v>
      </c>
      <c r="L124" s="174">
        <v>0.10074626865671639</v>
      </c>
      <c r="M124" s="174">
        <v>0.23880597014925381</v>
      </c>
      <c r="N124" s="174">
        <v>0.4477611940298511</v>
      </c>
      <c r="O124" s="174">
        <v>0.18656716417910449</v>
      </c>
      <c r="P124" s="174">
        <v>0</v>
      </c>
      <c r="Q124" s="174">
        <v>3.3582089552238806E-2</v>
      </c>
      <c r="R124" s="174">
        <v>1.4925373134328358E-2</v>
      </c>
      <c r="S124" s="174">
        <v>1.1194029850746268E-2</v>
      </c>
      <c r="T124" s="174">
        <v>1.1194029850746268E-2</v>
      </c>
      <c r="U124" s="175">
        <v>0.63059701492537334</v>
      </c>
      <c r="V124" s="175">
        <v>0.46641791044776149</v>
      </c>
      <c r="W124" s="173"/>
      <c r="X124" s="173" t="s">
        <v>162</v>
      </c>
      <c r="Y124" s="176" t="s">
        <v>558</v>
      </c>
      <c r="Z124" s="176" t="s">
        <v>558</v>
      </c>
      <c r="AA124" s="176" t="s">
        <v>558</v>
      </c>
      <c r="AB124" s="177" t="s">
        <v>162</v>
      </c>
      <c r="AC124" s="177" t="s">
        <v>162</v>
      </c>
      <c r="AD124" s="177" t="s">
        <v>162</v>
      </c>
      <c r="AE124" s="179" t="s">
        <v>162</v>
      </c>
      <c r="AF124" s="179" t="s">
        <v>162</v>
      </c>
      <c r="AG124" s="179" t="s">
        <v>162</v>
      </c>
    </row>
    <row r="125" spans="1:33" ht="15.5" x14ac:dyDescent="0.35">
      <c r="A125" s="173" t="s">
        <v>156</v>
      </c>
      <c r="B125" s="173" t="s">
        <v>157</v>
      </c>
      <c r="C125" s="173" t="s">
        <v>158</v>
      </c>
      <c r="D125" s="173" t="s">
        <v>159</v>
      </c>
      <c r="E125" s="173">
        <v>71483</v>
      </c>
      <c r="F125" s="173" t="s">
        <v>160</v>
      </c>
      <c r="G125" s="173" t="s">
        <v>141</v>
      </c>
      <c r="H125" s="173" t="s">
        <v>4</v>
      </c>
      <c r="I125" s="174">
        <v>37.157806566897499</v>
      </c>
      <c r="J125" s="174">
        <v>943.7238805970145</v>
      </c>
      <c r="K125" s="174">
        <v>47.123134328358262</v>
      </c>
      <c r="L125" s="174">
        <v>58.24626865671636</v>
      </c>
      <c r="M125" s="174">
        <v>58.98134328358212</v>
      </c>
      <c r="N125" s="174">
        <v>158.52238805970092</v>
      </c>
      <c r="O125" s="174">
        <v>949.27985074626827</v>
      </c>
      <c r="P125" s="174">
        <v>0</v>
      </c>
      <c r="Q125" s="174">
        <v>0.27238805970149255</v>
      </c>
      <c r="R125" s="174">
        <v>58.79104477611935</v>
      </c>
      <c r="S125" s="174">
        <v>20.477611940298495</v>
      </c>
      <c r="T125" s="174">
        <v>28.089552238805954</v>
      </c>
      <c r="U125" s="175">
        <v>1000.7164179104474</v>
      </c>
      <c r="V125" s="175">
        <v>696.23880597014511</v>
      </c>
      <c r="W125" s="173">
        <v>946</v>
      </c>
      <c r="X125" s="173" t="s">
        <v>695</v>
      </c>
      <c r="Y125" s="176">
        <v>45007</v>
      </c>
      <c r="Z125" s="176" t="s">
        <v>739</v>
      </c>
      <c r="AA125" s="176" t="s">
        <v>422</v>
      </c>
      <c r="AB125" s="177" t="s">
        <v>559</v>
      </c>
      <c r="AC125" s="177" t="s">
        <v>144</v>
      </c>
      <c r="AD125" s="181" t="s">
        <v>560</v>
      </c>
      <c r="AE125" s="177" t="s">
        <v>737</v>
      </c>
      <c r="AF125" s="177" t="s">
        <v>559</v>
      </c>
      <c r="AG125" s="178">
        <v>44127</v>
      </c>
    </row>
    <row r="126" spans="1:33" ht="15.5" x14ac:dyDescent="0.35">
      <c r="A126" s="173" t="s">
        <v>324</v>
      </c>
      <c r="B126" s="173" t="s">
        <v>325</v>
      </c>
      <c r="C126" s="173" t="s">
        <v>326</v>
      </c>
      <c r="D126" s="173" t="s">
        <v>327</v>
      </c>
      <c r="E126" s="173">
        <v>2863</v>
      </c>
      <c r="F126" s="173" t="s">
        <v>269</v>
      </c>
      <c r="G126" s="173" t="s">
        <v>202</v>
      </c>
      <c r="H126" s="173" t="s">
        <v>4</v>
      </c>
      <c r="I126" s="174">
        <v>34.402745995423302</v>
      </c>
      <c r="J126" s="174">
        <v>37.055970149253746</v>
      </c>
      <c r="K126" s="174">
        <v>23.074626865671647</v>
      </c>
      <c r="L126" s="174">
        <v>1.4925373134328358E-2</v>
      </c>
      <c r="M126" s="174">
        <v>3.7313432835820895E-3</v>
      </c>
      <c r="N126" s="174">
        <v>14.541044776119405</v>
      </c>
      <c r="O126" s="174">
        <v>45.608208955223915</v>
      </c>
      <c r="P126" s="174">
        <v>0</v>
      </c>
      <c r="Q126" s="174">
        <v>0</v>
      </c>
      <c r="R126" s="174">
        <v>2.5410447761194028</v>
      </c>
      <c r="S126" s="174">
        <v>1.5447761194029852</v>
      </c>
      <c r="T126" s="174">
        <v>2.9589552238805972</v>
      </c>
      <c r="U126" s="175">
        <v>53.104477611940304</v>
      </c>
      <c r="V126" s="175">
        <v>42.731343283582099</v>
      </c>
      <c r="W126" s="173"/>
      <c r="X126" s="173" t="s">
        <v>695</v>
      </c>
      <c r="Y126" s="176">
        <v>45064</v>
      </c>
      <c r="Z126" s="176" t="s">
        <v>556</v>
      </c>
      <c r="AA126" s="176" t="s">
        <v>738</v>
      </c>
      <c r="AB126" s="177" t="s">
        <v>556</v>
      </c>
      <c r="AC126" s="177" t="s">
        <v>564</v>
      </c>
      <c r="AD126" s="178" t="s">
        <v>557</v>
      </c>
      <c r="AE126" s="179" t="s">
        <v>737</v>
      </c>
      <c r="AF126" s="179" t="s">
        <v>556</v>
      </c>
      <c r="AG126" s="178">
        <v>44294</v>
      </c>
    </row>
    <row r="127" spans="1:33" ht="15.5" x14ac:dyDescent="0.35">
      <c r="A127" s="105" t="s">
        <v>555</v>
      </c>
      <c r="B127" s="108"/>
      <c r="C127" s="108"/>
      <c r="D127" s="108"/>
      <c r="E127" s="113"/>
      <c r="F127" s="108"/>
      <c r="G127" s="108"/>
      <c r="H127" s="108"/>
      <c r="I127" s="167"/>
      <c r="J127" s="166"/>
      <c r="K127" s="166"/>
      <c r="L127" s="166"/>
      <c r="M127" s="166"/>
      <c r="N127" s="166"/>
      <c r="O127" s="166"/>
      <c r="P127" s="166"/>
      <c r="Q127" s="166"/>
      <c r="R127" s="166"/>
      <c r="S127" s="166"/>
      <c r="T127" s="166"/>
      <c r="U127" s="112"/>
      <c r="V127" s="112"/>
      <c r="W127" s="111"/>
      <c r="X127" s="108"/>
      <c r="Y127" s="109"/>
      <c r="Z127" s="108"/>
      <c r="AA127" s="108"/>
      <c r="AB127" s="140"/>
      <c r="AC127" s="140"/>
      <c r="AD127" s="141"/>
      <c r="AE127" s="142"/>
      <c r="AF127" s="143"/>
      <c r="AG127" s="110"/>
    </row>
    <row r="128" spans="1:33" ht="15.5" x14ac:dyDescent="0.35">
      <c r="A128" s="105" t="s">
        <v>554</v>
      </c>
      <c r="B128" s="108"/>
      <c r="C128" s="108"/>
      <c r="D128" s="108"/>
      <c r="E128" s="113"/>
      <c r="F128" s="108"/>
      <c r="G128" s="108"/>
      <c r="H128" s="108"/>
      <c r="I128" s="167"/>
      <c r="J128" s="166"/>
      <c r="K128" s="166"/>
      <c r="L128" s="166"/>
      <c r="M128" s="166"/>
      <c r="N128" s="166"/>
      <c r="O128" s="166"/>
      <c r="P128" s="166"/>
      <c r="Q128" s="166"/>
      <c r="R128" s="166"/>
      <c r="S128" s="166"/>
      <c r="T128" s="166"/>
      <c r="U128" s="112"/>
      <c r="V128" s="112"/>
      <c r="W128" s="111"/>
      <c r="X128" s="108"/>
      <c r="Y128" s="109"/>
      <c r="Z128" s="108"/>
      <c r="AA128" s="108"/>
      <c r="AB128" s="140"/>
      <c r="AC128" s="140"/>
      <c r="AD128" s="141"/>
      <c r="AE128" s="142"/>
      <c r="AF128" s="143"/>
      <c r="AG128" s="110"/>
    </row>
    <row r="129" spans="1:33" ht="15.65" customHeight="1" x14ac:dyDescent="0.35">
      <c r="A129" s="115" t="s">
        <v>553</v>
      </c>
      <c r="B129" s="182"/>
      <c r="C129" s="182"/>
      <c r="D129" s="182"/>
      <c r="E129" s="182"/>
      <c r="F129" s="108"/>
      <c r="G129" s="108"/>
      <c r="H129" s="108"/>
      <c r="I129" s="167"/>
      <c r="J129" s="166"/>
      <c r="K129" s="166"/>
      <c r="L129" s="166"/>
      <c r="M129" s="166"/>
      <c r="N129" s="166"/>
      <c r="O129" s="166"/>
      <c r="P129" s="166"/>
      <c r="Q129" s="166"/>
      <c r="R129" s="166"/>
      <c r="S129" s="166"/>
      <c r="T129" s="166"/>
      <c r="U129" s="112"/>
      <c r="V129" s="112"/>
      <c r="W129" s="111"/>
      <c r="X129" s="108"/>
      <c r="Y129" s="109"/>
      <c r="Z129" s="108"/>
      <c r="AA129" s="108"/>
      <c r="AB129" s="140"/>
      <c r="AC129" s="140"/>
      <c r="AD129" s="141"/>
      <c r="AE129" s="142"/>
      <c r="AF129" s="143"/>
      <c r="AG129" s="110"/>
    </row>
    <row r="130" spans="1:33" ht="15.5" x14ac:dyDescent="0.35">
      <c r="A130" s="115" t="s">
        <v>736</v>
      </c>
      <c r="B130" s="182"/>
      <c r="C130" s="182"/>
      <c r="D130" s="182"/>
      <c r="E130" s="182"/>
      <c r="F130" s="108"/>
      <c r="G130" s="108"/>
      <c r="H130" s="108"/>
      <c r="I130" s="167"/>
      <c r="J130" s="166"/>
      <c r="K130" s="166"/>
      <c r="L130" s="166"/>
      <c r="M130" s="166"/>
      <c r="N130" s="166"/>
      <c r="O130" s="166"/>
      <c r="P130" s="166"/>
      <c r="Q130" s="166"/>
      <c r="R130" s="166"/>
      <c r="S130" s="166"/>
      <c r="T130" s="166"/>
      <c r="U130" s="112"/>
      <c r="V130" s="112"/>
      <c r="W130" s="111"/>
      <c r="X130" s="108"/>
      <c r="Y130" s="109"/>
      <c r="Z130" s="108"/>
      <c r="AA130" s="108"/>
      <c r="AB130" s="140"/>
      <c r="AC130" s="140"/>
      <c r="AD130" s="141"/>
      <c r="AE130" s="142"/>
      <c r="AF130" s="143"/>
      <c r="AG130" s="110"/>
    </row>
    <row r="131" spans="1:33" ht="15.5" x14ac:dyDescent="0.35">
      <c r="A131" s="98" t="s">
        <v>552</v>
      </c>
      <c r="F131" s="108"/>
      <c r="G131" s="108"/>
      <c r="H131" s="108"/>
      <c r="I131" s="167"/>
      <c r="J131" s="166"/>
      <c r="K131" s="166"/>
      <c r="L131" s="166"/>
      <c r="M131" s="166"/>
      <c r="N131" s="166"/>
      <c r="O131" s="166"/>
      <c r="P131" s="166"/>
      <c r="Q131" s="166"/>
      <c r="R131" s="166"/>
      <c r="S131" s="166"/>
      <c r="T131" s="166"/>
      <c r="U131" s="112"/>
      <c r="V131" s="112"/>
      <c r="W131" s="111"/>
      <c r="X131" s="108"/>
      <c r="Y131" s="109"/>
      <c r="Z131" s="108"/>
      <c r="AA131" s="108"/>
      <c r="AB131" s="140"/>
      <c r="AC131" s="140"/>
      <c r="AD131" s="141"/>
      <c r="AE131" s="142"/>
      <c r="AF131" s="143"/>
      <c r="AG131" s="110"/>
    </row>
    <row r="132" spans="1:33" ht="15.5" x14ac:dyDescent="0.35">
      <c r="A132" s="114" t="s">
        <v>551</v>
      </c>
      <c r="B132" s="98"/>
      <c r="C132" s="98"/>
      <c r="D132" s="98"/>
      <c r="E132" s="98"/>
      <c r="F132" s="108"/>
      <c r="G132" s="108"/>
      <c r="H132" s="108"/>
      <c r="I132" s="167"/>
      <c r="J132" s="166"/>
      <c r="K132" s="166"/>
      <c r="L132" s="166"/>
      <c r="M132" s="166"/>
      <c r="N132" s="166"/>
      <c r="O132" s="166"/>
      <c r="P132" s="166"/>
      <c r="Q132" s="166"/>
      <c r="R132" s="166"/>
      <c r="S132" s="166"/>
      <c r="T132" s="166"/>
      <c r="U132" s="112"/>
      <c r="V132" s="112"/>
      <c r="W132" s="111"/>
      <c r="X132" s="108"/>
      <c r="Y132" s="109"/>
      <c r="Z132" s="108"/>
      <c r="AA132" s="108"/>
      <c r="AB132" s="140"/>
      <c r="AC132" s="140"/>
      <c r="AD132" s="141"/>
      <c r="AE132" s="142"/>
      <c r="AF132" s="143"/>
      <c r="AG132" s="110"/>
    </row>
    <row r="133" spans="1:33" ht="15.5" x14ac:dyDescent="0.35">
      <c r="B133" s="108"/>
      <c r="C133" s="108"/>
      <c r="D133" s="108"/>
      <c r="E133" s="113"/>
      <c r="F133" s="108"/>
      <c r="G133" s="108"/>
      <c r="H133" s="108"/>
      <c r="I133" s="167"/>
      <c r="J133" s="166"/>
      <c r="K133" s="166"/>
      <c r="L133" s="166"/>
      <c r="M133" s="166"/>
      <c r="N133" s="166"/>
      <c r="O133" s="166"/>
      <c r="P133" s="166"/>
      <c r="Q133" s="166"/>
      <c r="R133" s="166"/>
      <c r="S133" s="166"/>
      <c r="T133" s="166"/>
      <c r="U133" s="112"/>
      <c r="V133" s="112"/>
      <c r="W133" s="111"/>
      <c r="X133" s="108"/>
      <c r="Y133" s="109"/>
      <c r="Z133" s="108"/>
      <c r="AA133" s="108"/>
      <c r="AB133" s="140"/>
      <c r="AC133" s="140"/>
      <c r="AD133" s="141"/>
      <c r="AE133" s="142"/>
      <c r="AF133" s="143"/>
      <c r="AG133" s="110"/>
    </row>
    <row r="134" spans="1:33" ht="15.5" x14ac:dyDescent="0.35">
      <c r="B134" s="105"/>
      <c r="C134" s="108"/>
      <c r="D134" s="105"/>
      <c r="E134" s="105"/>
      <c r="F134" s="104"/>
      <c r="G134" s="107"/>
      <c r="H134" s="106"/>
      <c r="I134" s="165"/>
      <c r="J134" s="165"/>
      <c r="K134" s="165"/>
      <c r="L134" s="165"/>
      <c r="M134" s="164"/>
      <c r="N134" s="163"/>
      <c r="O134" s="163"/>
      <c r="P134" s="163"/>
      <c r="Q134" s="163"/>
      <c r="R134" s="163"/>
      <c r="S134" s="163"/>
      <c r="T134" s="163"/>
      <c r="U134" s="162"/>
      <c r="V134" s="162"/>
      <c r="W134" s="101"/>
      <c r="X134" s="101"/>
      <c r="Y134" s="103"/>
      <c r="Z134" s="101"/>
      <c r="AA134" s="101"/>
      <c r="AB134" s="144"/>
      <c r="AC134" s="144"/>
      <c r="AD134" s="145"/>
      <c r="AE134" s="146"/>
      <c r="AF134" s="144"/>
      <c r="AG134" s="102"/>
    </row>
    <row r="138" spans="1:33" x14ac:dyDescent="0.35">
      <c r="A138" s="98"/>
      <c r="B138" s="98"/>
      <c r="C138" s="98"/>
      <c r="D138" s="98"/>
      <c r="E138" s="98"/>
      <c r="F138" s="98"/>
      <c r="G138" s="98"/>
      <c r="H138" s="98"/>
      <c r="I138" s="161"/>
      <c r="J138" s="161"/>
      <c r="K138" s="161"/>
      <c r="L138" s="161"/>
      <c r="M138" s="161"/>
      <c r="N138" s="161"/>
      <c r="O138" s="161"/>
      <c r="P138" s="161"/>
      <c r="Q138" s="161"/>
      <c r="R138" s="161"/>
      <c r="S138" s="161"/>
      <c r="T138" s="161"/>
      <c r="U138" s="160"/>
      <c r="V138" s="160"/>
      <c r="W138" s="98"/>
      <c r="X138" s="98"/>
      <c r="Y138" s="100"/>
      <c r="Z138" s="98"/>
      <c r="AA138" s="98"/>
      <c r="AB138" s="147"/>
      <c r="AC138" s="147"/>
      <c r="AD138" s="148"/>
      <c r="AE138" s="149"/>
      <c r="AF138" s="147"/>
      <c r="AG138" s="99"/>
    </row>
  </sheetData>
  <mergeCells count="14">
    <mergeCell ref="A1:D1"/>
    <mergeCell ref="A2:D2"/>
    <mergeCell ref="A3:D3"/>
    <mergeCell ref="E3:H3"/>
    <mergeCell ref="N5:Q5"/>
    <mergeCell ref="R5:U5"/>
    <mergeCell ref="W5:AG5"/>
    <mergeCell ref="M3:P3"/>
    <mergeCell ref="I3:L3"/>
    <mergeCell ref="Q3:T3"/>
    <mergeCell ref="U3:X3"/>
    <mergeCell ref="AB3:AF3"/>
    <mergeCell ref="A4:AG4"/>
    <mergeCell ref="J5:M5"/>
  </mergeCells>
  <conditionalFormatting sqref="AG8">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4AF65-BC2C-4017-9C3A-4DCDBAE66293}">
  <dimension ref="A1:F28"/>
  <sheetViews>
    <sheetView workbookViewId="0">
      <selection sqref="A1:F1"/>
    </sheetView>
  </sheetViews>
  <sheetFormatPr defaultRowHeight="14.5" x14ac:dyDescent="0.35"/>
  <cols>
    <col min="1" max="1" width="51.1796875" bestFit="1" customWidth="1"/>
    <col min="2" max="2" width="19" customWidth="1"/>
  </cols>
  <sheetData>
    <row r="1" spans="1:6" ht="26" x14ac:dyDescent="0.35">
      <c r="A1" s="208" t="s">
        <v>43</v>
      </c>
      <c r="B1" s="208"/>
      <c r="C1" s="208"/>
      <c r="D1" s="208"/>
      <c r="E1" s="208"/>
      <c r="F1" s="208"/>
    </row>
    <row r="3" spans="1:6" ht="15" customHeight="1" x14ac:dyDescent="0.35">
      <c r="A3" s="158" t="s">
        <v>734</v>
      </c>
      <c r="B3" s="158"/>
      <c r="C3" s="158"/>
      <c r="D3" s="158"/>
      <c r="E3" s="158"/>
    </row>
    <row r="4" spans="1:6" x14ac:dyDescent="0.35">
      <c r="A4" s="11" t="s">
        <v>523</v>
      </c>
      <c r="B4" s="156" t="s">
        <v>522</v>
      </c>
    </row>
    <row r="5" spans="1:6" ht="15" thickBot="1" x14ac:dyDescent="0.4">
      <c r="A5" s="74" t="s">
        <v>521</v>
      </c>
      <c r="B5" s="152">
        <v>107</v>
      </c>
    </row>
    <row r="6" spans="1:6" ht="15" thickTop="1" x14ac:dyDescent="0.35">
      <c r="A6" s="72" t="s">
        <v>520</v>
      </c>
      <c r="B6" s="153">
        <v>25</v>
      </c>
    </row>
    <row r="7" spans="1:6" x14ac:dyDescent="0.35">
      <c r="A7" s="73" t="s">
        <v>519</v>
      </c>
      <c r="B7" s="154">
        <v>13</v>
      </c>
    </row>
    <row r="8" spans="1:6" x14ac:dyDescent="0.35">
      <c r="A8" s="73" t="s">
        <v>518</v>
      </c>
      <c r="B8" s="154">
        <v>12</v>
      </c>
    </row>
    <row r="9" spans="1:6" x14ac:dyDescent="0.35">
      <c r="A9" s="72" t="s">
        <v>517</v>
      </c>
      <c r="B9" s="155">
        <v>25</v>
      </c>
    </row>
    <row r="10" spans="1:6" x14ac:dyDescent="0.35">
      <c r="A10" s="71" t="s">
        <v>514</v>
      </c>
      <c r="B10" s="70">
        <v>5</v>
      </c>
    </row>
    <row r="11" spans="1:6" x14ac:dyDescent="0.35">
      <c r="A11" s="71" t="s">
        <v>516</v>
      </c>
      <c r="B11" s="70">
        <v>4</v>
      </c>
    </row>
    <row r="12" spans="1:6" x14ac:dyDescent="0.35">
      <c r="A12" s="71" t="s">
        <v>513</v>
      </c>
      <c r="B12" s="70">
        <v>3</v>
      </c>
    </row>
    <row r="13" spans="1:6" x14ac:dyDescent="0.35">
      <c r="A13" s="71" t="s">
        <v>512</v>
      </c>
      <c r="B13" s="70">
        <v>2</v>
      </c>
    </row>
    <row r="14" spans="1:6" x14ac:dyDescent="0.35">
      <c r="A14" s="71" t="s">
        <v>511</v>
      </c>
      <c r="B14" s="70">
        <v>2</v>
      </c>
    </row>
    <row r="15" spans="1:6" x14ac:dyDescent="0.35">
      <c r="A15" s="71" t="s">
        <v>509</v>
      </c>
      <c r="B15" s="70">
        <v>2</v>
      </c>
    </row>
    <row r="16" spans="1:6" x14ac:dyDescent="0.35">
      <c r="A16" s="71" t="s">
        <v>508</v>
      </c>
      <c r="B16" s="70">
        <v>1</v>
      </c>
    </row>
    <row r="17" spans="1:2" x14ac:dyDescent="0.35">
      <c r="A17" s="71" t="s">
        <v>689</v>
      </c>
      <c r="B17" s="70">
        <v>1</v>
      </c>
    </row>
    <row r="18" spans="1:2" x14ac:dyDescent="0.35">
      <c r="A18" s="71" t="s">
        <v>510</v>
      </c>
      <c r="B18" s="70">
        <v>1</v>
      </c>
    </row>
    <row r="19" spans="1:2" x14ac:dyDescent="0.35">
      <c r="A19" s="71" t="s">
        <v>515</v>
      </c>
      <c r="B19" s="70">
        <v>1</v>
      </c>
    </row>
    <row r="20" spans="1:2" x14ac:dyDescent="0.35">
      <c r="A20" s="71" t="s">
        <v>735</v>
      </c>
      <c r="B20" s="70">
        <v>1</v>
      </c>
    </row>
    <row r="21" spans="1:2" x14ac:dyDescent="0.35">
      <c r="A21" s="71" t="s">
        <v>694</v>
      </c>
      <c r="B21" s="70">
        <v>1</v>
      </c>
    </row>
    <row r="22" spans="1:2" x14ac:dyDescent="0.35">
      <c r="A22" s="71" t="s">
        <v>688</v>
      </c>
      <c r="B22" s="70">
        <v>1</v>
      </c>
    </row>
    <row r="23" spans="1:2" x14ac:dyDescent="0.35">
      <c r="A23" s="157"/>
    </row>
    <row r="24" spans="1:2" x14ac:dyDescent="0.35">
      <c r="A24" s="157"/>
    </row>
    <row r="25" spans="1:2" x14ac:dyDescent="0.35">
      <c r="A25" s="210" t="s">
        <v>507</v>
      </c>
      <c r="B25" s="210"/>
    </row>
    <row r="26" spans="1:2" x14ac:dyDescent="0.35">
      <c r="A26" s="210"/>
      <c r="B26" s="210"/>
    </row>
    <row r="27" spans="1:2" x14ac:dyDescent="0.35">
      <c r="A27" s="210"/>
      <c r="B27" s="210"/>
    </row>
    <row r="28" spans="1:2" x14ac:dyDescent="0.35">
      <c r="A28" s="210"/>
      <c r="B28" s="210"/>
    </row>
  </sheetData>
  <mergeCells count="2">
    <mergeCell ref="A1:F1"/>
    <mergeCell ref="A25:B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topLeftCell="A49" zoomScaleNormal="10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88" t="s">
        <v>550</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14" t="s">
        <v>549</v>
      </c>
      <c r="B2" s="215"/>
      <c r="C2" s="215"/>
      <c r="D2" s="215"/>
      <c r="E2" s="215"/>
      <c r="F2" s="215"/>
      <c r="G2" s="215"/>
      <c r="H2" s="216"/>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211" t="s">
        <v>548</v>
      </c>
      <c r="B5" s="212"/>
      <c r="C5" s="212"/>
      <c r="D5" s="213"/>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8" t="s">
        <v>538</v>
      </c>
      <c r="B6" s="87" t="s">
        <v>537</v>
      </c>
      <c r="C6" s="87" t="s">
        <v>536</v>
      </c>
      <c r="D6" s="87" t="s">
        <v>535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5" t="s">
        <v>534</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5" t="s">
        <v>533</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5" t="s">
        <v>532</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6" t="s">
        <v>531</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5" t="s">
        <v>530</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2" t="s">
        <v>529</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17" t="s">
        <v>547</v>
      </c>
      <c r="B14" s="217"/>
      <c r="C14" s="217"/>
      <c r="D14" s="217"/>
      <c r="E14" s="217"/>
      <c r="F14" s="217"/>
      <c r="G14" s="217"/>
      <c r="H14" s="217"/>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211" t="s">
        <v>546</v>
      </c>
      <c r="B16" s="212"/>
      <c r="C16" s="212"/>
      <c r="D16" s="213"/>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8" t="s">
        <v>538</v>
      </c>
      <c r="B17" s="87" t="s">
        <v>537</v>
      </c>
      <c r="C17" s="87" t="s">
        <v>536</v>
      </c>
      <c r="D17" s="87" t="s">
        <v>535</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5" t="s">
        <v>534</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5" t="s">
        <v>533</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5" t="s">
        <v>532</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6" t="s">
        <v>531</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5" t="s">
        <v>530</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2" t="s">
        <v>529</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17" t="s">
        <v>545</v>
      </c>
      <c r="B25" s="217"/>
      <c r="C25" s="217"/>
      <c r="D25" s="217"/>
      <c r="E25" s="217"/>
      <c r="F25" s="217"/>
      <c r="G25" s="217"/>
      <c r="H25" s="217"/>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9" t="s">
        <v>544</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211" t="s">
        <v>543</v>
      </c>
      <c r="B28" s="212"/>
      <c r="C28" s="212"/>
      <c r="D28" s="213"/>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8" t="s">
        <v>538</v>
      </c>
      <c r="B29" s="87" t="s">
        <v>537</v>
      </c>
      <c r="C29" s="87" t="s">
        <v>536</v>
      </c>
      <c r="D29" s="87" t="s">
        <v>535</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5" t="s">
        <v>534</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5" t="s">
        <v>533</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5" t="s">
        <v>532</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6" t="s">
        <v>531</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5" t="s">
        <v>530</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2" t="s">
        <v>529</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9" t="s">
        <v>542</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211" t="s">
        <v>541</v>
      </c>
      <c r="B40" s="212"/>
      <c r="C40" s="212"/>
      <c r="D40" s="213"/>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8" t="s">
        <v>538</v>
      </c>
      <c r="B41" s="87" t="s">
        <v>537</v>
      </c>
      <c r="C41" s="87" t="s">
        <v>536</v>
      </c>
      <c r="D41" s="87" t="s">
        <v>535</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5" t="s">
        <v>534</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5" t="s">
        <v>533</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5" t="s">
        <v>532</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6" t="s">
        <v>531</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5" t="s">
        <v>530</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2" t="s">
        <v>529</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9" t="s">
        <v>540</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211" t="s">
        <v>539</v>
      </c>
      <c r="B52" s="212"/>
      <c r="C52" s="212"/>
      <c r="D52" s="213"/>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8" t="s">
        <v>538</v>
      </c>
      <c r="B53" s="87" t="s">
        <v>537</v>
      </c>
      <c r="C53" s="87" t="s">
        <v>536</v>
      </c>
      <c r="D53" s="87" t="s">
        <v>535</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5" t="s">
        <v>534</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5" t="s">
        <v>533</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5" t="s">
        <v>532</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6" t="s">
        <v>531</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5" t="s">
        <v>530</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2" t="s">
        <v>529</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9" t="s">
        <v>528</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5">
      <c r="A69" s="220" t="s">
        <v>527</v>
      </c>
      <c r="B69" s="221"/>
      <c r="C69" s="221"/>
      <c r="D69" s="221"/>
      <c r="E69" s="221"/>
      <c r="F69" s="221"/>
      <c r="G69" s="221"/>
      <c r="H69" s="22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5" customHeight="1" x14ac:dyDescent="0.35">
      <c r="A70" s="222" t="s">
        <v>526</v>
      </c>
      <c r="B70" s="223"/>
      <c r="C70" s="223"/>
      <c r="D70" s="223"/>
      <c r="E70" s="223"/>
      <c r="F70" s="223"/>
      <c r="G70" s="223"/>
      <c r="H70" s="223"/>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20" t="s">
        <v>525</v>
      </c>
      <c r="B72" s="221"/>
      <c r="C72" s="221"/>
      <c r="D72" s="221"/>
      <c r="E72" s="221"/>
      <c r="F72" s="221"/>
      <c r="G72" s="221"/>
      <c r="H72" s="22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18" t="s">
        <v>524</v>
      </c>
      <c r="B73" s="219"/>
      <c r="C73" s="219"/>
      <c r="D73" s="219"/>
      <c r="E73" s="219"/>
      <c r="F73" s="219"/>
      <c r="G73" s="219"/>
      <c r="H73" s="21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5"/>
      <c r="B171" s="75"/>
      <c r="C171" s="75"/>
      <c r="D171" s="75"/>
      <c r="M171"/>
    </row>
    <row r="172" spans="1:56" x14ac:dyDescent="0.35">
      <c r="A172" s="75"/>
      <c r="B172" s="75"/>
      <c r="C172" s="75"/>
      <c r="D172" s="75"/>
      <c r="M172"/>
    </row>
    <row r="173" spans="1:56" x14ac:dyDescent="0.35">
      <c r="A173" s="75"/>
      <c r="B173" s="75"/>
      <c r="C173" s="75"/>
      <c r="D173" s="75"/>
    </row>
    <row r="174" spans="1:56" x14ac:dyDescent="0.35">
      <c r="A174" s="75"/>
      <c r="B174" s="75"/>
      <c r="C174" s="75"/>
      <c r="D174" s="75"/>
    </row>
    <row r="175" spans="1:56" x14ac:dyDescent="0.35">
      <c r="A175" s="75"/>
      <c r="B175" s="75"/>
      <c r="C175" s="75"/>
      <c r="D175" s="75"/>
    </row>
    <row r="176" spans="1:56" x14ac:dyDescent="0.35">
      <c r="A176" s="75"/>
      <c r="B176" s="75"/>
      <c r="C176" s="75"/>
      <c r="D176" s="75"/>
    </row>
    <row r="177" spans="1:4" x14ac:dyDescent="0.35">
      <c r="A177" s="75"/>
      <c r="B177" s="75"/>
      <c r="C177" s="75"/>
      <c r="D177" s="75"/>
    </row>
    <row r="178" spans="1:4" x14ac:dyDescent="0.35">
      <c r="A178" s="75"/>
      <c r="B178" s="75"/>
      <c r="C178" s="75"/>
      <c r="D178" s="75"/>
    </row>
    <row r="179" spans="1:4" x14ac:dyDescent="0.35">
      <c r="A179" s="75"/>
      <c r="B179" s="75"/>
      <c r="C179" s="75"/>
      <c r="D179" s="75"/>
    </row>
    <row r="180" spans="1:4" x14ac:dyDescent="0.35">
      <c r="A180" s="75"/>
      <c r="B180" s="75"/>
      <c r="C180" s="75"/>
      <c r="D180" s="75"/>
    </row>
    <row r="181" spans="1:4" x14ac:dyDescent="0.35">
      <c r="A181" s="75"/>
      <c r="B181" s="75"/>
      <c r="C181" s="75"/>
      <c r="D181" s="75"/>
    </row>
    <row r="182" spans="1:4" x14ac:dyDescent="0.35">
      <c r="A182" s="75"/>
      <c r="B182" s="75"/>
      <c r="C182" s="75"/>
      <c r="D182" s="75"/>
    </row>
    <row r="183" spans="1:4" x14ac:dyDescent="0.35">
      <c r="A183" s="75"/>
      <c r="B183" s="75"/>
      <c r="C183" s="75"/>
      <c r="D183" s="75"/>
    </row>
    <row r="184" spans="1:4" x14ac:dyDescent="0.35">
      <c r="A184" s="75"/>
      <c r="B184" s="75"/>
      <c r="C184" s="75"/>
      <c r="D184" s="75"/>
    </row>
    <row r="185" spans="1:4" x14ac:dyDescent="0.35">
      <c r="A185" s="75"/>
      <c r="B185" s="75"/>
      <c r="C185" s="75"/>
      <c r="D185" s="75"/>
    </row>
    <row r="186" spans="1:4" x14ac:dyDescent="0.35">
      <c r="A186" s="75"/>
      <c r="B186" s="75"/>
      <c r="C186" s="75"/>
      <c r="D186" s="75"/>
    </row>
    <row r="187" spans="1:4" x14ac:dyDescent="0.35">
      <c r="A187" s="75"/>
      <c r="B187" s="75"/>
      <c r="C187" s="75"/>
      <c r="D187" s="75"/>
    </row>
    <row r="188" spans="1:4" x14ac:dyDescent="0.35">
      <c r="A188" s="75"/>
      <c r="B188" s="75"/>
      <c r="C188" s="75"/>
      <c r="D188" s="75"/>
    </row>
    <row r="189" spans="1:4" x14ac:dyDescent="0.35">
      <c r="A189" s="75"/>
      <c r="B189" s="75"/>
      <c r="C189" s="75"/>
      <c r="D189" s="75"/>
    </row>
    <row r="190" spans="1:4" x14ac:dyDescent="0.35">
      <c r="A190" s="75"/>
      <c r="B190" s="75"/>
      <c r="C190" s="75"/>
      <c r="D190" s="75"/>
    </row>
    <row r="191" spans="1:4" x14ac:dyDescent="0.35">
      <c r="A191" s="75"/>
      <c r="B191" s="75"/>
      <c r="C191" s="75"/>
      <c r="D191" s="75"/>
    </row>
    <row r="192" spans="1:4" x14ac:dyDescent="0.35">
      <c r="A192" s="75"/>
      <c r="B192" s="75"/>
      <c r="C192" s="75"/>
      <c r="D192" s="75"/>
    </row>
    <row r="193" spans="1:4" x14ac:dyDescent="0.35">
      <c r="A193" s="75"/>
      <c r="B193" s="75"/>
      <c r="C193" s="75"/>
      <c r="D193" s="75"/>
    </row>
    <row r="194" spans="1:4" x14ac:dyDescent="0.35">
      <c r="A194" s="75"/>
      <c r="B194" s="75"/>
      <c r="C194" s="75"/>
      <c r="D194" s="75"/>
    </row>
    <row r="195" spans="1:4" x14ac:dyDescent="0.35">
      <c r="A195" s="75"/>
      <c r="B195" s="75"/>
      <c r="C195" s="75"/>
      <c r="D195" s="75"/>
    </row>
    <row r="196" spans="1:4" x14ac:dyDescent="0.35">
      <c r="A196" s="75"/>
      <c r="B196" s="75"/>
      <c r="C196" s="75"/>
      <c r="D196" s="75"/>
    </row>
    <row r="197" spans="1:4" x14ac:dyDescent="0.35">
      <c r="A197" s="75"/>
      <c r="B197" s="75"/>
      <c r="C197" s="75"/>
      <c r="D197" s="75"/>
    </row>
    <row r="198" spans="1:4" x14ac:dyDescent="0.35">
      <c r="A198" s="75"/>
      <c r="B198" s="75"/>
      <c r="C198" s="75"/>
      <c r="D198" s="75"/>
    </row>
    <row r="199" spans="1:4" x14ac:dyDescent="0.35">
      <c r="A199" s="75"/>
      <c r="B199" s="75"/>
      <c r="C199" s="75"/>
      <c r="D199" s="75"/>
    </row>
    <row r="200" spans="1:4" x14ac:dyDescent="0.35">
      <c r="A200" s="75"/>
      <c r="B200" s="75"/>
      <c r="C200" s="75"/>
      <c r="D200" s="75"/>
    </row>
    <row r="201" spans="1:4" x14ac:dyDescent="0.35">
      <c r="A201" s="75"/>
      <c r="B201" s="75"/>
      <c r="C201" s="75"/>
      <c r="D201" s="75"/>
    </row>
    <row r="202" spans="1:4" x14ac:dyDescent="0.35">
      <c r="A202" s="75"/>
      <c r="B202" s="75"/>
      <c r="C202" s="75"/>
      <c r="D202" s="75"/>
    </row>
    <row r="203" spans="1:4" x14ac:dyDescent="0.3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documentManagement/types"/>
    <ds:schemaRef ds:uri="http://purl.org/dc/elements/1.1/"/>
    <ds:schemaRef ds:uri="9225b539-7b15-42b2-871d-c20cb6e17ae7"/>
    <ds:schemaRef ds:uri="51f64f43-848e-4f71-a29c-5b275075194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 </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2023-07-07T17:22:27Z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