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814/Final/"/>
    </mc:Choice>
  </mc:AlternateContent>
  <xr:revisionPtr revIDLastSave="6" documentId="8_{4A979E20-BC40-431E-8C3F-CCEA9B9FBDB4}" xr6:coauthVersionLast="47" xr6:coauthVersionMax="47" xr10:uidLastSave="{E8639389-3A80-41D2-858C-7B27D1960215}"/>
  <bookViews>
    <workbookView xWindow="-110" yWindow="-110" windowWidth="19420" windowHeight="10420" tabRatio="668" firstSheet="5" activeTab="9"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4" r:id="rId7"/>
    <sheet name="Trans. Detainee Pop. FY23" sheetId="13" r:id="rId8"/>
    <sheet name="Vulnerable &amp; Special Population" sheetId="15" r:id="rId9"/>
    <sheet name="Footnotes" sheetId="20"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Y47" i="17"/>
  <c r="BX47" i="17"/>
  <c r="BW47" i="17"/>
  <c r="BV47" i="17"/>
  <c r="BU47" i="17"/>
  <c r="BT47" i="17"/>
  <c r="BS47" i="17"/>
  <c r="BR47" i="17"/>
  <c r="BQ47" i="17"/>
  <c r="BP47" i="17"/>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Y46" i="17"/>
  <c r="BX46" i="17"/>
  <c r="BW46" i="17"/>
  <c r="BV46" i="17"/>
  <c r="BU46" i="17"/>
  <c r="BT46" i="17"/>
  <c r="BS46" i="17"/>
  <c r="BR46" i="17"/>
  <c r="BQ46" i="17"/>
  <c r="BP46"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Y45" i="17"/>
  <c r="BX45" i="17"/>
  <c r="BW45" i="17"/>
  <c r="BV45" i="17"/>
  <c r="BU45" i="17"/>
  <c r="BT45" i="17"/>
  <c r="BS45" i="17"/>
  <c r="BR45" i="17"/>
  <c r="BQ45" i="17"/>
  <c r="BP45"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Y44" i="17"/>
  <c r="BY48" i="17" s="1"/>
  <c r="BX44" i="17"/>
  <c r="BX48" i="17" s="1"/>
  <c r="BW44" i="17"/>
  <c r="BW48" i="17" s="1"/>
  <c r="BV44" i="17"/>
  <c r="BV48" i="17" s="1"/>
  <c r="BU44" i="17"/>
  <c r="BU48" i="17" s="1"/>
  <c r="BT44" i="17"/>
  <c r="BT48" i="17" s="1"/>
  <c r="BS44" i="17"/>
  <c r="BS48" i="17" s="1"/>
  <c r="BR44" i="17"/>
  <c r="BR48" i="17" s="1"/>
  <c r="BQ44" i="17"/>
  <c r="BQ48" i="17" s="1"/>
  <c r="BP44" i="17"/>
  <c r="BP48" i="17" s="1"/>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O59" i="16" s="1"/>
  <c r="F59" i="16"/>
  <c r="E59" i="16"/>
  <c r="D59" i="16"/>
  <c r="C59" i="16"/>
  <c r="O58" i="16"/>
  <c r="O57" i="16"/>
  <c r="O56" i="16"/>
  <c r="N55" i="16"/>
  <c r="M55" i="16"/>
  <c r="L55" i="16"/>
  <c r="K55" i="16"/>
  <c r="J55" i="16"/>
  <c r="I55" i="16"/>
  <c r="H55" i="16"/>
  <c r="G55" i="16"/>
  <c r="O55" i="16" s="1"/>
  <c r="F55" i="16"/>
  <c r="E55" i="16"/>
  <c r="D55" i="16"/>
  <c r="C55" i="16"/>
  <c r="O54" i="16"/>
  <c r="O53" i="16"/>
  <c r="O52" i="16"/>
  <c r="O51" i="16"/>
  <c r="N51" i="16"/>
  <c r="M51" i="16"/>
  <c r="L51" i="16"/>
  <c r="K51" i="16"/>
  <c r="J51" i="16"/>
  <c r="I51" i="16"/>
  <c r="H51" i="16"/>
  <c r="G51" i="16"/>
  <c r="F51" i="16"/>
  <c r="E51" i="16"/>
  <c r="D51" i="16"/>
  <c r="C51" i="16"/>
  <c r="O50" i="16"/>
  <c r="O49" i="16"/>
  <c r="O48" i="16"/>
  <c r="N47" i="16"/>
  <c r="M47" i="16"/>
  <c r="L47" i="16"/>
  <c r="K47" i="16"/>
  <c r="J47" i="16"/>
  <c r="I47" i="16"/>
  <c r="H47" i="16"/>
  <c r="G47" i="16"/>
  <c r="O47" i="16" s="1"/>
  <c r="F47" i="16"/>
  <c r="E47" i="16"/>
  <c r="D47" i="16"/>
  <c r="C47" i="16"/>
  <c r="O46" i="16"/>
  <c r="O45" i="16"/>
  <c r="O44" i="16"/>
  <c r="O43" i="16"/>
  <c r="N43" i="16"/>
  <c r="M43" i="16"/>
  <c r="L43" i="16"/>
  <c r="K43" i="16"/>
  <c r="J43" i="16"/>
  <c r="I43" i="16"/>
  <c r="H43" i="16"/>
  <c r="G43" i="16"/>
  <c r="F43" i="16"/>
  <c r="E43" i="16"/>
  <c r="D43" i="16"/>
  <c r="C43" i="16"/>
  <c r="O42" i="16"/>
  <c r="O41" i="16"/>
  <c r="O40" i="16"/>
  <c r="N39" i="16"/>
  <c r="N38" i="16" s="1"/>
  <c r="M39" i="16"/>
  <c r="L39" i="16"/>
  <c r="K39" i="16"/>
  <c r="J39" i="16"/>
  <c r="J38" i="16" s="1"/>
  <c r="I39" i="16"/>
  <c r="I38" i="16" s="1"/>
  <c r="H39" i="16"/>
  <c r="H38" i="16" s="1"/>
  <c r="G39" i="16"/>
  <c r="O39" i="16" s="1"/>
  <c r="F39" i="16"/>
  <c r="F38" i="16" s="1"/>
  <c r="E39" i="16"/>
  <c r="D39" i="16"/>
  <c r="C39" i="16"/>
  <c r="M38" i="16"/>
  <c r="L38" i="16"/>
  <c r="K38" i="16"/>
  <c r="E38" i="16"/>
  <c r="D38" i="16"/>
  <c r="C38" i="16"/>
  <c r="E31" i="16"/>
  <c r="E30" i="16"/>
  <c r="J29" i="16"/>
  <c r="D29" i="16"/>
  <c r="C29" i="16"/>
  <c r="B29" i="16"/>
  <c r="E29" i="16" s="1"/>
  <c r="F23" i="16"/>
  <c r="E23" i="16" s="1"/>
  <c r="V22" i="16"/>
  <c r="F22" i="16"/>
  <c r="E22" i="16"/>
  <c r="C22" i="16"/>
  <c r="V21" i="16"/>
  <c r="F21" i="16"/>
  <c r="E21" i="16" s="1"/>
  <c r="U20" i="16"/>
  <c r="T20" i="16"/>
  <c r="S20" i="16"/>
  <c r="R20" i="16"/>
  <c r="Q20" i="16"/>
  <c r="P20" i="16"/>
  <c r="O20" i="16"/>
  <c r="N20" i="16"/>
  <c r="M20" i="16"/>
  <c r="L20" i="16"/>
  <c r="K20" i="16"/>
  <c r="J20" i="16"/>
  <c r="V20" i="16" s="1"/>
  <c r="F20" i="16"/>
  <c r="D20" i="16"/>
  <c r="E20" i="16" s="1"/>
  <c r="B20" i="16"/>
  <c r="C20" i="16" s="1"/>
  <c r="D14" i="16"/>
  <c r="D13" i="16"/>
  <c r="D12" i="16"/>
  <c r="D11" i="16"/>
  <c r="D10" i="16" s="1"/>
  <c r="O10" i="16"/>
  <c r="C10" i="16"/>
  <c r="A25" i="12"/>
  <c r="G38" i="16" l="1"/>
  <c r="O38" i="16" s="1"/>
  <c r="C21" i="16"/>
  <c r="C23" i="16"/>
</calcChain>
</file>

<file path=xl/sharedStrings.xml><?xml version="1.0" encoding="utf-8"?>
<sst xmlns="http://schemas.openxmlformats.org/spreadsheetml/2006/main" count="3022" uniqueCount="993">
  <si>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</si>
  <si>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</si>
  <si>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</si>
  <si>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</si>
  <si>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</si>
  <si>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</si>
  <si>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</si>
  <si>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</si>
  <si>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</si>
  <si>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</si>
  <si>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</si>
  <si>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</si>
  <si>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</si>
  <si>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</si>
  <si>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</si>
  <si>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</si>
  <si>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</si>
  <si>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</si>
  <si>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</si>
  <si>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</si>
  <si>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</si>
  <si>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</si>
  <si>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</si>
  <si>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</si>
  <si>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</si>
  <si>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</si>
  <si>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</si>
  <si>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</si>
  <si>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</si>
  <si>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</si>
  <si>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</si>
  <si>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</si>
  <si>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</si>
  <si>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</si>
  <si>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</si>
  <si>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</si>
  <si>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</si>
  <si>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</si>
  <si>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</si>
  <si>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</si>
  <si>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</si>
  <si>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</si>
  <si>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</si>
  <si>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</si>
  <si>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</si>
  <si>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</si>
  <si>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</si>
  <si>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</si>
  <si>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</si>
  <si>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</si>
  <si>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</si>
  <si>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</si>
  <si>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</si>
  <si>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</si>
  <si>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</si>
  <si>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</si>
  <si>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</si>
  <si>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</si>
  <si>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</si>
  <si>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</si>
  <si>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</si>
  <si>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</si>
  <si>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</si>
  <si>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</si>
  <si>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</si>
  <si>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</si>
  <si>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</si>
  <si>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</si>
  <si>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</si>
  <si>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</si>
  <si>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</si>
  <si>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</si>
  <si>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</si>
  <si>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</si>
  <si>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</si>
  <si>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</si>
  <si>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</si>
  <si>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</si>
  <si>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</si>
  <si>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</si>
  <si>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</si>
  <si>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</si>
  <si>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</si>
  <si>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</si>
  <si>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</si>
  <si>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</si>
  <si>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</si>
  <si>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</si>
  <si>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</si>
  <si>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</si>
  <si>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</si>
  <si>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</si>
  <si>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</si>
  <si>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</si>
  <si>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</si>
  <si>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</si>
  <si>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</si>
  <si>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</si>
  <si>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</si>
  <si>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</si>
  <si>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</si>
  <si>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</si>
  <si>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</si>
  <si>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</si>
  <si>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</si>
  <si>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</si>
  <si>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</si>
  <si>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</si>
  <si>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</si>
  <si>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</si>
  <si>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</si>
  <si>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</si>
  <si>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</si>
  <si>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</si>
  <si>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</si>
  <si>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</si>
  <si>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</si>
  <si>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</si>
  <si>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</si>
  <si>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</si>
  <si>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</si>
  <si>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</si>
  <si>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</si>
  <si>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</si>
  <si>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</si>
  <si>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</si>
  <si>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</si>
  <si>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</si>
  <si>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</si>
  <si>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</si>
  <si>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</si>
  <si>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</si>
  <si>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</si>
  <si>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</si>
  <si>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</si>
  <si>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</si>
  <si>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</si>
  <si>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</si>
  <si>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</si>
  <si>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</si>
  <si>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</si>
  <si>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</si>
  <si>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</si>
  <si>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</si>
  <si>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</si>
  <si>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</si>
  <si>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</si>
  <si>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</si>
  <si>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</si>
  <si>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</si>
  <si>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</si>
  <si>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</si>
  <si>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</si>
  <si>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</si>
  <si>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</si>
  <si>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</si>
  <si>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</si>
  <si>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</si>
  <si>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SOUTH TEXAS FAMILY RESIDENTIAL CENTER</t>
  </si>
  <si>
    <t>DILLEY</t>
  </si>
  <si>
    <t>JFRMU Family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</si>
  <si>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</si>
  <si>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</si>
  <si>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</si>
  <si>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</si>
  <si>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</si>
  <si>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</si>
  <si>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</si>
  <si>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</si>
  <si>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</si>
  <si>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</si>
  <si>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</si>
  <si>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</si>
  <si>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</si>
  <si>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</si>
  <si>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</si>
  <si>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</si>
  <si>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</si>
  <si>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</si>
  <si>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</si>
  <si>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</si>
  <si>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</si>
  <si>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</si>
  <si>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</si>
  <si>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</si>
  <si>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</si>
  <si>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</si>
  <si>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</si>
  <si>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</si>
  <si>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</si>
  <si>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</si>
  <si>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</si>
  <si>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</si>
  <si>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</si>
  <si>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</si>
  <si>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</si>
  <si>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</si>
  <si>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</si>
  <si>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</si>
  <si>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</si>
  <si>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</si>
  <si>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</si>
  <si>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</si>
  <si>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</si>
  <si>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</si>
  <si>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</si>
  <si>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</si>
  <si>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</si>
  <si>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</si>
  <si>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</si>
  <si>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</si>
  <si>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</si>
  <si>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</si>
  <si>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</si>
  <si>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</si>
  <si>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</si>
  <si>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</si>
  <si>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</si>
  <si>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</si>
  <si>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</si>
  <si>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</si>
  <si>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</si>
  <si>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</si>
  <si>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</si>
  <si>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</si>
  <si>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</si>
  <si>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</si>
  <si>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</si>
  <si>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</si>
  <si>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</si>
  <si>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</si>
  <si>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</si>
  <si>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</si>
  <si>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</si>
  <si>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</si>
  <si>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</si>
  <si>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</si>
  <si>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</si>
  <si>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</si>
  <si>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</si>
  <si>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</si>
  <si>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</si>
  <si>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</si>
  <si>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</si>
  <si>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</si>
  <si>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</si>
  <si>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</si>
  <si>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</si>
  <si>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</si>
  <si>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</si>
  <si>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</si>
  <si>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</si>
  <si>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</si>
  <si>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</si>
  <si>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</si>
  <si>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</si>
  <si>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</si>
  <si>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</si>
  <si>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</si>
  <si>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</si>
  <si>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</si>
  <si>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</si>
  <si>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</si>
  <si>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</si>
  <si>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</si>
  <si>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</si>
  <si>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</si>
  <si>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</si>
  <si>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</si>
  <si>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</si>
  <si>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</si>
  <si>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</si>
  <si>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</si>
  <si>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</si>
  <si>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</si>
  <si>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</si>
  <si>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</si>
  <si>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</si>
  <si>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</si>
  <si>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</si>
  <si>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</si>
  <si>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</si>
  <si>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</si>
  <si>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</si>
  <si>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</si>
  <si>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</si>
  <si>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</si>
  <si>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</si>
  <si>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</si>
  <si>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</si>
  <si>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</si>
  <si>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</si>
  <si>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</si>
  <si>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</si>
  <si>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</si>
  <si>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</si>
  <si>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</si>
  <si>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</si>
  <si>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</si>
  <si>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</si>
  <si>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</si>
  <si>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</si>
  <si>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</si>
  <si>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</si>
  <si>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</si>
  <si>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</si>
  <si>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</si>
  <si>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</si>
  <si>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</si>
  <si>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</si>
  <si>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</si>
  <si>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</si>
  <si>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</si>
  <si>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</si>
  <si>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</si>
  <si>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</si>
  <si>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</si>
  <si>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</si>
  <si>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</si>
  <si>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</si>
  <si>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</si>
  <si>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</si>
  <si>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</si>
  <si>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</si>
  <si>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</si>
  <si>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</si>
  <si>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</si>
  <si>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</si>
  <si>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</si>
  <si>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</si>
  <si>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</si>
  <si>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</si>
  <si>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</si>
  <si>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</si>
  <si>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</si>
  <si>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</si>
  <si>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</si>
  <si>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</si>
  <si>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</si>
  <si>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</si>
  <si>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</si>
  <si>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</si>
  <si>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</si>
  <si>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</si>
  <si>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</si>
  <si>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</si>
  <si>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</si>
  <si>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</si>
  <si>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</si>
  <si>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</si>
  <si>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</si>
  <si>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</si>
  <si>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</si>
  <si>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</si>
  <si>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</si>
  <si>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</si>
  <si>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</si>
  <si>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</si>
  <si>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</si>
  <si>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</si>
  <si>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</si>
  <si>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</si>
  <si>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</si>
  <si>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</si>
  <si>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</si>
  <si>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</si>
  <si>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</si>
  <si>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</si>
  <si>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</si>
  <si>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</si>
  <si>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</si>
  <si>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</si>
  <si>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</si>
  <si>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</si>
  <si>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</si>
  <si>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</si>
  <si>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</si>
  <si>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</si>
  <si>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</si>
  <si>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</si>
  <si>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</si>
  <si>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</si>
  <si>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</si>
  <si>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</si>
  <si>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</si>
  <si>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</si>
  <si>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</si>
  <si>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</si>
  <si>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</si>
  <si>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</si>
  <si>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</si>
  <si>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</si>
  <si>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</si>
  <si>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</si>
  <si>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</si>
  <si>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</si>
  <si>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</si>
  <si>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</si>
  <si>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</si>
  <si>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</si>
  <si>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</si>
  <si>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</si>
  <si>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</si>
  <si>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</si>
  <si>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</si>
  <si>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</si>
  <si>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</si>
  <si>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</si>
  <si>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</si>
  <si>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</si>
  <si>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</si>
  <si>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</si>
  <si>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</si>
  <si>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</si>
  <si>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</si>
  <si>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</si>
  <si>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</si>
  <si>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</si>
  <si>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</si>
  <si>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</si>
  <si>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</si>
  <si>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</si>
  <si>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</si>
  <si>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</si>
  <si>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</si>
  <si>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</si>
  <si>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</si>
  <si>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</si>
  <si>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</si>
  <si>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</si>
  <si>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</si>
  <si>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</si>
  <si>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</si>
  <si>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</si>
  <si>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</si>
  <si>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</si>
  <si>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</si>
  <si>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</si>
  <si>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</si>
  <si>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</si>
  <si>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</si>
  <si>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</si>
  <si>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</si>
  <si>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</si>
  <si>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</si>
  <si>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</si>
  <si>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</si>
  <si>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</si>
  <si>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</si>
  <si>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</si>
  <si>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</si>
  <si>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</si>
  <si>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</si>
  <si>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</si>
  <si>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</si>
  <si>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</si>
  <si>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LA PAZ COUNTY ADULT DETENTION FACILITY</t>
  </si>
  <si>
    <t>1109 ARIZONA AVE.</t>
  </si>
  <si>
    <t>PARKER</t>
  </si>
  <si>
    <t>EAST HIDALGO DETENTION CENTER</t>
  </si>
  <si>
    <t>1330 HIGHWAY 107</t>
  </si>
  <si>
    <t>LA VILLA</t>
  </si>
  <si>
    <t>LEXINGTON</t>
  </si>
  <si>
    <t>8/14/2018</t>
  </si>
  <si>
    <t>LEXINGTON COUNTY JAIL</t>
  </si>
  <si>
    <t>521 GIBSON ROAD</t>
  </si>
  <si>
    <t>DAKOTA COUNTY JAIL</t>
  </si>
  <si>
    <t>1601 BROADWAY</t>
  </si>
  <si>
    <t>DAKOTA CITY</t>
  </si>
  <si>
    <t>9/24/2018</t>
  </si>
  <si>
    <t>NEW HANOVER COUNTY JAIL</t>
  </si>
  <si>
    <t>3950 JUVENILE RD</t>
  </si>
  <si>
    <t>CASTLE HAYNE</t>
  </si>
  <si>
    <t>SALT LAKE COUNTY METRO JAIL</t>
  </si>
  <si>
    <t>3415 SOUTH 900 WEST</t>
  </si>
  <si>
    <t>SALT LAKE CITY</t>
  </si>
  <si>
    <t>PLATTE COUNTY JAIL</t>
  </si>
  <si>
    <t>850 MAPLE STREET</t>
  </si>
  <si>
    <t>WHEATLAND</t>
  </si>
  <si>
    <t>WY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</si>
  <si>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</si>
  <si>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</si>
  <si>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</si>
  <si>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</si>
  <si>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</si>
  <si>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</si>
  <si>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</si>
  <si>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</si>
  <si>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</si>
  <si>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</si>
  <si>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</si>
  <si>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</si>
  <si>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</si>
  <si>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</si>
  <si>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</si>
  <si>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</si>
  <si>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</si>
  <si>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</si>
  <si>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</si>
  <si>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</si>
  <si>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</si>
  <si>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</si>
  <si>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</si>
  <si>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</si>
  <si>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</si>
  <si>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</si>
  <si>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</si>
  <si>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</si>
  <si>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</si>
  <si>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</si>
  <si>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</si>
  <si>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</si>
  <si>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</si>
  <si>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</si>
  <si>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</si>
  <si>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</si>
  <si>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</si>
  <si>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</si>
  <si>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</si>
  <si>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</si>
  <si>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</si>
  <si>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</si>
  <si>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</si>
  <si>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</si>
  <si>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</si>
  <si>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</si>
  <si>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</si>
  <si>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</si>
  <si>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</si>
  <si>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</si>
  <si>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</si>
  <si>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</si>
  <si>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</si>
  <si>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</si>
  <si>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</si>
  <si>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</si>
  <si>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</si>
  <si>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</si>
  <si>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</si>
  <si>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</si>
  <si>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</si>
  <si>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</si>
  <si>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</si>
  <si>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</si>
  <si>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</si>
  <si>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</si>
  <si>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</si>
  <si>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</si>
  <si>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</si>
  <si>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</si>
  <si>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</si>
  <si>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</si>
  <si>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</si>
  <si>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</si>
  <si>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</si>
  <si>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</si>
  <si>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</si>
  <si>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</si>
  <si>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</si>
  <si>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</si>
  <si>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Active ATD Participants and Average Length in Program, FY23,  as of 8/12/2023, by AOR and Technology</t>
  </si>
  <si>
    <t>Data from BI Inc. Participants Report, 8.12.2023</t>
  </si>
  <si>
    <t>FY23 through July Court Appearance: Final Hearings*</t>
  </si>
  <si>
    <t>Court Data from BI Inc. as of 7/31/2023</t>
  </si>
  <si>
    <t>FY23 through July Court Appearance: Total Hearings*</t>
  </si>
  <si>
    <t>Data from OBP Report, 8.13.2023</t>
  </si>
  <si>
    <t>ICE Transgender* Detainee Population FY 2023 YTD:  as of 8/14/2023</t>
  </si>
  <si>
    <t>FY 2023 YTD</t>
  </si>
  <si>
    <t>County</t>
  </si>
  <si>
    <t xml:space="preserve">Total Book-Ins </t>
  </si>
  <si>
    <t>Currently Detained Total</t>
  </si>
  <si>
    <t>Currently Detained with Final Order</t>
  </si>
  <si>
    <t>Currently Detained without Final Order</t>
  </si>
  <si>
    <t>Currently Detained Location/Area of Responsibility Total</t>
  </si>
  <si>
    <t>Denver Area of Responsibility</t>
  </si>
  <si>
    <t>Houston Area of Responsibility</t>
  </si>
  <si>
    <t>Miami Area of Responsibility</t>
  </si>
  <si>
    <t>New Orleans Area of Responsibility</t>
  </si>
  <si>
    <t>Buffalo Area of Responsibility</t>
  </si>
  <si>
    <t>San Antonio Area of Responsibility</t>
  </si>
  <si>
    <t>Seattle Area of Responsibility</t>
  </si>
  <si>
    <t>Philadelphia Area of Responsibility</t>
  </si>
  <si>
    <t>Atlanta Area of Responsibility</t>
  </si>
  <si>
    <t>El Paso Area of Responsibility</t>
  </si>
  <si>
    <t>Boston Area of Responsibility</t>
  </si>
  <si>
    <t xml:space="preserve">* Data are based on an individuals self-identification as transgender and are subject to change daily, depending on the number of individuals booked in and out of ICE custody. </t>
  </si>
  <si>
    <t xml:space="preserve"> ODO Inspection End Date is the date the final report was issued.</t>
  </si>
  <si>
    <t>ODO inspections are conducted on a semi-annual basis. The mid year inspection does not result in a final rating.</t>
  </si>
  <si>
    <t>Lexington, Elmore and Randall County:   ICE is an authorized user of this facility under a 
United States Marshals Service intergovernmental agreement contract, which does not specify an 
ICE NDS, and ODO inspected to the NDS listed on the ERO Facility List. 
The facility was inspected against the NDS 2019, and ODO’s assigned rating is for ERO’s informational purposes only. This facility rating: Failure</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</si>
  <si>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</si>
  <si>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</si>
  <si>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</si>
  <si>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t>
  </si>
  <si>
    <t>12/7/2021</t>
  </si>
  <si>
    <t>NDS 2019</t>
  </si>
  <si>
    <t>11/8/2021</t>
  </si>
  <si>
    <t>Meets Standards</t>
  </si>
  <si>
    <t>HLG</t>
  </si>
  <si>
    <t>1/27/2023</t>
  </si>
  <si>
    <t>GARDEN CITY</t>
  </si>
  <si>
    <t>304 N. 9TH STREET</t>
  </si>
  <si>
    <t>FINNEY COUNTY JAIL</t>
  </si>
  <si>
    <t>11/30/2022</t>
  </si>
  <si>
    <t>NDS 2000</t>
  </si>
  <si>
    <t>ODO</t>
  </si>
  <si>
    <t>8/19/2021</t>
  </si>
  <si>
    <t>Acceptable/Adequate</t>
  </si>
  <si>
    <t>LEITCHFIELD</t>
  </si>
  <si>
    <t>320 SHAW STATION ROAD</t>
  </si>
  <si>
    <t>GRAYSON COUNTY JAIL</t>
  </si>
  <si>
    <t>3/18/2023</t>
  </si>
  <si>
    <t>MT</t>
  </si>
  <si>
    <t>GREAT FALLS</t>
  </si>
  <si>
    <t>3800 ULM NORTH FRONTAGE ROAD</t>
  </si>
  <si>
    <t>CASCADE COUNTY JAIL (MONTANA)</t>
  </si>
  <si>
    <t>3/13/2023</t>
  </si>
  <si>
    <t>Failure</t>
  </si>
  <si>
    <t>AMARILLO</t>
  </si>
  <si>
    <t>9100 SOUTH GEORGIA STREET</t>
  </si>
  <si>
    <t>RANDALL COUNTY JAIL</t>
  </si>
  <si>
    <t>12/31/2022</t>
  </si>
  <si>
    <t>1/4/2023</t>
  </si>
  <si>
    <t>ORLANDO</t>
  </si>
  <si>
    <t>3855 SOUTH JOHN YOUNG PARKWAY</t>
  </si>
  <si>
    <t>7/15/2021</t>
  </si>
  <si>
    <t>11/30/2021</t>
  </si>
  <si>
    <t>1/23/2023</t>
  </si>
  <si>
    <t>3/1/2023</t>
  </si>
  <si>
    <t>12/6/2022</t>
  </si>
  <si>
    <t>10/28/2021</t>
  </si>
  <si>
    <t>11/19/2021</t>
  </si>
  <si>
    <t>12/17/2020</t>
  </si>
  <si>
    <t>12/8/2021</t>
  </si>
  <si>
    <t>MOUNTAIN HOME</t>
  </si>
  <si>
    <t>2255 E. 8TH NORTH</t>
  </si>
  <si>
    <t>ELMORE COUNTY JAIL</t>
  </si>
  <si>
    <t>ME</t>
  </si>
  <si>
    <t>PORTLAND</t>
  </si>
  <si>
    <t>50 COUNTY WAY</t>
  </si>
  <si>
    <t>CUMBERLAND COUNTY JAIL</t>
  </si>
  <si>
    <t>3/12/2021</t>
  </si>
  <si>
    <t>9/5/2018</t>
  </si>
  <si>
    <t>VT</t>
  </si>
  <si>
    <t>SWANTON</t>
  </si>
  <si>
    <t>3649 LOWER NEWTON ROAD</t>
  </si>
  <si>
    <t>NORTHWEST STATE CORRECTIONAL CENTER</t>
  </si>
  <si>
    <t>12/31/2021</t>
  </si>
  <si>
    <t>1/10/2023</t>
  </si>
  <si>
    <t>GUAYNABO</t>
  </si>
  <si>
    <t>651 FEDERAL DRIVE, SUITE 104</t>
  </si>
  <si>
    <t>SAN JUAN STAGING</t>
  </si>
  <si>
    <t>12/20/2022</t>
  </si>
  <si>
    <t>12/28/2021</t>
  </si>
  <si>
    <t>BAY ST. LOUIS</t>
  </si>
  <si>
    <t>8450 HIGHWAY 90</t>
  </si>
  <si>
    <t>HANCOCK CO PUB SFTY CPLX</t>
  </si>
  <si>
    <t>12/2/2021</t>
  </si>
  <si>
    <t>3/24/2021</t>
  </si>
  <si>
    <t>3319 TAMIAMI TRAIL EAST</t>
  </si>
  <si>
    <t>11/16/2021</t>
  </si>
  <si>
    <t>12/10/2021</t>
  </si>
  <si>
    <t>6/16/2022</t>
  </si>
  <si>
    <t>12/13/2021</t>
  </si>
  <si>
    <t>CARROLLTON</t>
  </si>
  <si>
    <t>188 CEMETERY ST</t>
  </si>
  <si>
    <t>PICKENS COUNTY DET CTR</t>
  </si>
  <si>
    <t>PBNDS 2011 - 2016 Revisions</t>
  </si>
  <si>
    <t>11/3/2021</t>
  </si>
  <si>
    <t>PBNDS 2011 - 2016 Revised</t>
  </si>
  <si>
    <t>12/30/2021</t>
  </si>
  <si>
    <t>10/7/2021</t>
  </si>
  <si>
    <t>8/11/2022</t>
  </si>
  <si>
    <t>11/18/2021</t>
  </si>
  <si>
    <t>7/29/2021</t>
  </si>
  <si>
    <t>4/14/2022</t>
  </si>
  <si>
    <t>3/9/2023</t>
  </si>
  <si>
    <t>6/3/2022</t>
  </si>
  <si>
    <t>6/23/2022</t>
  </si>
  <si>
    <t>2/17/2022</t>
  </si>
  <si>
    <t>PBNDS 2011 - 2013 Errata</t>
  </si>
  <si>
    <t>9/30/2021</t>
  </si>
  <si>
    <t>9/23/2021</t>
  </si>
  <si>
    <t>4/7/2022</t>
  </si>
  <si>
    <t>12/9/2021</t>
  </si>
  <si>
    <t>11/10/2022</t>
  </si>
  <si>
    <t>8/4/2022</t>
  </si>
  <si>
    <t>7/14/2022</t>
  </si>
  <si>
    <t>5/19/2022</t>
  </si>
  <si>
    <t>3/3/2022</t>
  </si>
  <si>
    <t>5/5/2022</t>
  </si>
  <si>
    <t>8/18/2022</t>
  </si>
  <si>
    <t>4/21/2022</t>
  </si>
  <si>
    <t>7/22/2022</t>
  </si>
  <si>
    <t>7/28/2022</t>
  </si>
  <si>
    <t>12/17/2021</t>
  </si>
  <si>
    <t>10/21/2021</t>
  </si>
  <si>
    <t>MCFARLAND</t>
  </si>
  <si>
    <t>611 FRONTAGE RD</t>
  </si>
  <si>
    <t>GOLDEN STATE ANNEX</t>
  </si>
  <si>
    <t>11/5/2021</t>
  </si>
  <si>
    <t>10450 RANCHO ROAD</t>
  </si>
  <si>
    <t>DESERT VIEW</t>
  </si>
  <si>
    <t>2/3/2022</t>
  </si>
  <si>
    <t>4/28/2022</t>
  </si>
  <si>
    <t>5/26/2022</t>
  </si>
  <si>
    <t>3/17/2022</t>
  </si>
  <si>
    <t>3/10/2022</t>
  </si>
  <si>
    <t>8/25/2022</t>
  </si>
  <si>
    <t>3026 HWY 252 EAST</t>
  </si>
  <si>
    <t>FOLKSTON MAIN IPC</t>
  </si>
  <si>
    <t>1100 BOWLING ROAD</t>
  </si>
  <si>
    <t>CCA, FLORENCE CORRECTIONAL CENTER</t>
  </si>
  <si>
    <t>3/31/2022</t>
  </si>
  <si>
    <t>T. DON HUTTO DETENTION CENTER</t>
  </si>
  <si>
    <t>2/25/2022</t>
  </si>
  <si>
    <t>2/10/2022</t>
  </si>
  <si>
    <t>11/4/2021</t>
  </si>
  <si>
    <t>1/13/2022</t>
  </si>
  <si>
    <t>500 HILBIG RD</t>
  </si>
  <si>
    <t>JOE CORLEY PROCESSING CTR</t>
  </si>
  <si>
    <t>11/17/2021</t>
  </si>
  <si>
    <t>1/27/2022</t>
  </si>
  <si>
    <t>1/6/2022</t>
  </si>
  <si>
    <t>5/12/2022</t>
  </si>
  <si>
    <t>409 FM 1144</t>
  </si>
  <si>
    <t>KARNES COUNTY IMMIGRATION PROCESSING CENTER</t>
  </si>
  <si>
    <t>CENTRAL LOUISIANA ICE PROCESSING CENTER (CLIPC)</t>
  </si>
  <si>
    <t>PHILIPSBURG</t>
  </si>
  <si>
    <t>555 GEO Drive</t>
  </si>
  <si>
    <t>MOSHANNON VALLEY CORRECTIONAL</t>
  </si>
  <si>
    <t>5/17/2023</t>
  </si>
  <si>
    <t>FRS</t>
  </si>
  <si>
    <t>300 EL RANCHO WAY</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</si>
  <si>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</si>
  <si>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</si>
  <si>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</si>
  <si>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</si>
  <si>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</si>
  <si>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</si>
  <si>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</si>
  <si>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</si>
  <si>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</si>
  <si>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</si>
  <si>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08/07/2023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</si>
  <si>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</si>
  <si>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</si>
  <si>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</si>
  <si>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</si>
  <si>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</si>
  <si>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</si>
  <si>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</si>
  <si>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</si>
  <si>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</si>
  <si>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</si>
  <si>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</si>
  <si>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</si>
  <si>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358 unique detainees. Some detainees have multiple placements within FY23 Q3 (418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</si>
  <si>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</si>
  <si>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</si>
  <si>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</si>
  <si>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</si>
  <si>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</si>
  <si>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</si>
  <si>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</si>
  <si>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</si>
  <si>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</si>
  <si>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</si>
  <si>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</si>
  <si>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</si>
  <si>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</si>
  <si>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</si>
  <si>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</si>
  <si>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</si>
  <si>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</si>
  <si>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</si>
  <si>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</si>
  <si>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</si>
  <si>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</si>
  <si>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</si>
  <si>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</si>
  <si>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</si>
  <si>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</si>
  <si>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</si>
  <si>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</si>
  <si>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</si>
  <si>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</si>
  <si>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</si>
  <si>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</si>
  <si>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</si>
  <si>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</si>
  <si>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</si>
  <si>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</si>
  <si>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</si>
  <si>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</si>
  <si>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</si>
  <si>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</si>
  <si>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</si>
  <si>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</si>
  <si>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</si>
  <si>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</si>
  <si>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</si>
  <si>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</si>
  <si>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</si>
  <si>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</si>
  <si>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</si>
  <si>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</si>
  <si>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</si>
  <si>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</si>
  <si>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</si>
  <si>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</si>
  <si>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</si>
  <si>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</si>
  <si>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</si>
  <si>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</si>
  <si>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</si>
  <si>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</si>
  <si>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</si>
  <si>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</si>
  <si>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</si>
  <si>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</si>
  <si>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</si>
  <si>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</si>
  <si>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</si>
  <si>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</si>
  <si>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</si>
  <si>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</si>
  <si>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</si>
  <si>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</si>
  <si>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</si>
  <si>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</si>
  <si>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</si>
  <si>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</si>
  <si>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</si>
  <si>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</si>
  <si>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</si>
  <si>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</si>
  <si>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</si>
  <si>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</si>
  <si>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</si>
  <si>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</si>
  <si>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</si>
  <si>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</si>
  <si>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</si>
  <si>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</si>
  <si>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</si>
  <si>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</si>
  <si>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</si>
  <si>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</si>
  <si>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</si>
  <si>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</si>
  <si>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</si>
  <si>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</si>
  <si>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</si>
  <si>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</si>
  <si>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</si>
  <si>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</si>
  <si>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</si>
  <si>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</si>
  <si>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</si>
  <si>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</si>
  <si>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</si>
  <si>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</si>
  <si>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</si>
  <si>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</si>
  <si>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</si>
  <si>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</si>
  <si>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</si>
  <si>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</si>
  <si>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</si>
  <si>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</si>
  <si>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</si>
  <si>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</si>
  <si>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</si>
  <si>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</si>
  <si>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</si>
  <si>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</si>
  <si>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</si>
  <si>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</si>
  <si>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</si>
  <si>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</si>
  <si>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</si>
  <si>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</si>
  <si>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</si>
  <si>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</si>
  <si>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</si>
  <si>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</si>
  <si>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</si>
  <si>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</si>
  <si>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</si>
  <si>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</si>
  <si>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</si>
  <si>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</si>
  <si>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</si>
  <si>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</si>
  <si>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</si>
  <si>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</si>
  <si>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</si>
  <si>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</si>
  <si>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</si>
  <si>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</si>
  <si>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</si>
  <si>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</si>
  <si>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</si>
  <si>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</si>
  <si>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</si>
  <si>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</si>
  <si>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</si>
  <si>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</si>
  <si>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</si>
  <si>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</si>
  <si>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</si>
  <si>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</si>
  <si>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</si>
  <si>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</si>
  <si>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</si>
  <si>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</si>
  <si>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</si>
  <si>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08/12/2023 (IIDS v.2.0 run date 08/14/2023; EID as of 08/12/2023).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</si>
  <si>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</si>
  <si>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</si>
  <si>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</si>
  <si>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</si>
  <si>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08/12/2023 (IIDS v.2.0 run date 08/14/2023; EID as of 08/12/2023).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</si>
  <si>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</si>
  <si>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</si>
  <si>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</si>
  <si>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08/12/2023 (IIDS v.2.0 run date 08/14/2023; EID as of 08/12/2023).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</si>
  <si>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</si>
  <si>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</si>
  <si>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</si>
  <si>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08/13/2023 (IIDS v.2.0 run date 08/14/2023; EID as of 08/13/2023).</t>
  </si>
  <si>
    <t>Processing dispositions of Other may include, but are not limited to, Non Citizens processed under Administrative Removal, Visa Waiver Program Removal, Stowaway or Crewmember.</t>
  </si>
  <si>
    <t>FY2023 ICE Initial Book-Ins</t>
  </si>
  <si>
    <t>FY2023 ICE Book-ins data is updated through 08/12/2023 (IIDS v.2.0 run date 08/14/2023; EID as of 08/12/2023).</t>
  </si>
  <si>
    <t>USCIS Average Time from USCIS Fear Decision Service Date to ICE Release (In Days) &amp; Non-Citizens with USCIS-Established Fear Decisions in an ICE Detention Facility</t>
  </si>
  <si>
    <t>Non Citizens Currently in ICE Detention Facilities data are a snapshot as 08/13/2023 (IIDS v.2.0 run date 08/14/2023; EID as of 08/13/2023).</t>
  </si>
  <si>
    <t>USCIS provided data containing APSO (Asylum Pre Screening Officer) cases clocked during FY2020 - FY2023. Data were received on 08/14/2023.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</si>
  <si>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</si>
  <si>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</si>
  <si>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277,320 records in the USCIS provided data, the breakdown of the fear screening determinations is as follows; 140,727 positive fear screening determinations, 79,832 negative fear screening determinations and 56,761 without an identified determination. Of the 140,727 with positive fear screening determinations; 96,806 have Persecution Claim Established and 43,921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</si>
  <si>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</si>
  <si>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277,320 unique fear determinations and 13,802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</si>
  <si>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</si>
  <si>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</si>
  <si>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</si>
  <si>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</si>
  <si>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</si>
  <si>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</si>
  <si>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08/15/2023 (IIDS v.2.0 run date 08/16/2023; EID as of 08/15/2023).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</si>
  <si>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</si>
  <si>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</si>
  <si>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07/01/2022 - 08/14/2023 . Data were received on 08/15/2023.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</si>
  <si>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</si>
  <si>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</si>
  <si>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</si>
  <si>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</si>
  <si>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08/15/2023 (IIDS v.2.0 run date 08/16/2023; EID as of 08/15/2023).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</si>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</sst>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6"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name val="Calibri"/>
      <family val="2"/>
      <scheme val="minor"/>
    </font>
    <font>
      <i/>
      <sz val="11"/>
      <color theme="1"/>
      <name val="Calibri"/>
      <family val="2"/>
      <scheme val="minor"/>
    </font>
    <font>
      <sz val="12"/>
      <color rgb="FFFF0000"/>
      <name val="Times New Roman"/>
      <family val="1"/>
    </font>
    <font>
      <b/>
      <sz val="12"/>
      <color theme="3" tint="-0.499984740745262"/>
      <name val="Times New Roman"/>
      <family val="1"/>
    </font>
    <font>
      <b/>
      <sz val="12"/>
      <color theme="4" tint="-0.499984740745262"/>
      <name val="Times New Roman"/>
      <family val="1"/>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6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0" fillId="0" borderId="0" xfId="0" applyAlignment="1">
      <alignment horizontal="left"/>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0" fillId="0" borderId="0" xfId="1" applyNumberFormat="1" applyFont="1" applyAlignment="1">
      <alignment horizontal="left"/>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0" fillId="0" borderId="0" xfId="5" applyNumberFormat="1" applyFont="1" applyAlignment="1">
      <alignment horizontal="left"/>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30"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0" fillId="0" borderId="0" xfId="0" applyNumberFormat="1" applyFont="1" applyAlignment="1">
      <alignment horizontal="left"/>
    </xf>
    <xf numFmtId="0" fontId="15" fillId="3" borderId="3" xfId="0" applyFont="1" applyFill="1" applyBorder="1" applyAlignment="1">
      <alignment horizontal="center" vertical="center" wrapText="1"/>
    </xf>
    <xf numFmtId="0" fontId="2" fillId="0" borderId="1" xfId="0" applyFont="1" applyBorder="1"/>
    <xf numFmtId="0" fontId="0" fillId="0" borderId="16" xfId="0" applyBorder="1"/>
    <xf numFmtId="164" fontId="2" fillId="5" borderId="1" xfId="1" applyNumberFormat="1" applyFont="1" applyFill="1" applyBorder="1" applyAlignment="1">
      <alignment horizontal="left"/>
    </xf>
    <xf numFmtId="1" fontId="31" fillId="5" borderId="17" xfId="0" applyNumberFormat="1" applyFont="1" applyFill="1" applyBorder="1" applyAlignment="1">
      <alignment vertical="center" wrapText="1"/>
    </xf>
    <xf numFmtId="164" fontId="22" fillId="2" borderId="1" xfId="1" applyNumberFormat="1" applyFont="1" applyFill="1" applyBorder="1" applyAlignment="1">
      <alignment horizontal="right"/>
    </xf>
    <xf numFmtId="1" fontId="0" fillId="0" borderId="18" xfId="0" applyNumberFormat="1" applyBorder="1"/>
    <xf numFmtId="0" fontId="31" fillId="5" borderId="17" xfId="0" applyFont="1" applyFill="1" applyBorder="1" applyAlignment="1">
      <alignment vertical="center" wrapText="1"/>
    </xf>
    <xf numFmtId="0" fontId="32" fillId="0" borderId="18" xfId="0" applyFont="1" applyBorder="1" applyAlignment="1">
      <alignment horizontal="left"/>
    </xf>
    <xf numFmtId="0" fontId="0" fillId="0" borderId="18" xfId="0" applyBorder="1"/>
    <xf numFmtId="0" fontId="32" fillId="0" borderId="0" xfId="0" applyFont="1" applyAlignment="1">
      <alignment horizontal="left"/>
    </xf>
    <xf numFmtId="0" fontId="6" fillId="0" borderId="0" xfId="0" applyFont="1"/>
    <xf numFmtId="14" fontId="6" fillId="0" borderId="0" xfId="0" applyNumberFormat="1" applyFont="1" applyAlignment="1">
      <alignment horizontal="right"/>
    </xf>
    <xf numFmtId="0" fontId="6" fillId="0" borderId="0" xfId="0" applyFont="1" applyAlignment="1">
      <alignment horizontal="left" vertical="top"/>
    </xf>
    <xf numFmtId="14" fontId="6" fillId="0" borderId="0" xfId="0" applyNumberFormat="1" applyFont="1" applyAlignment="1">
      <alignment horizontal="left" vertical="top"/>
    </xf>
    <xf numFmtId="0" fontId="6" fillId="0" borderId="0" xfId="0" applyFont="1" applyAlignment="1">
      <alignment horizontal="right"/>
    </xf>
    <xf numFmtId="14" fontId="6" fillId="0" borderId="0" xfId="0" applyNumberFormat="1" applyFont="1"/>
    <xf numFmtId="14" fontId="11" fillId="0" borderId="0" xfId="0" applyNumberFormat="1" applyFont="1" applyAlignment="1">
      <alignment horizontal="left" vertical="top"/>
    </xf>
    <xf numFmtId="0" fontId="11" fillId="0" borderId="0" xfId="0" applyFont="1" applyAlignment="1">
      <alignment horizontal="right"/>
    </xf>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0" fontId="33" fillId="0" borderId="0" xfId="0" applyFont="1"/>
    <xf numFmtId="0" fontId="6" fillId="0" borderId="0" xfId="0" applyFont="1" applyAlignment="1">
      <alignment wrapText="1"/>
    </xf>
    <xf numFmtId="0" fontId="26" fillId="0" borderId="0" xfId="0" applyFont="1" applyAlignment="1">
      <alignment horizontal="left" wrapText="1"/>
    </xf>
    <xf numFmtId="0" fontId="6" fillId="0" borderId="0" xfId="0" applyFont="1" applyAlignment="1">
      <alignment horizontal="left" wrapText="1"/>
    </xf>
    <xf numFmtId="0" fontId="26" fillId="0" borderId="0" xfId="0" applyFont="1" applyAlignment="1">
      <alignment horizontal="left"/>
    </xf>
    <xf numFmtId="14" fontId="26" fillId="0" borderId="0" xfId="0" applyNumberFormat="1" applyFont="1" applyAlignment="1">
      <alignment horizontal="right" vertical="top"/>
    </xf>
    <xf numFmtId="0" fontId="26" fillId="0" borderId="0" xfId="0" applyFont="1" applyAlignment="1">
      <alignment horizontal="left" vertical="top"/>
    </xf>
    <xf numFmtId="0" fontId="26" fillId="0" borderId="0" xfId="0" applyFont="1" applyAlignment="1">
      <alignment horizontal="right" vertical="top"/>
    </xf>
    <xf numFmtId="14" fontId="26" fillId="0" borderId="0" xfId="0" applyNumberFormat="1" applyFont="1"/>
    <xf numFmtId="0" fontId="26" fillId="0" borderId="0" xfId="0" applyFont="1"/>
    <xf numFmtId="1" fontId="26" fillId="0" borderId="0" xfId="0" applyNumberFormat="1" applyFont="1"/>
    <xf numFmtId="14" fontId="26" fillId="0" borderId="5" xfId="0" applyNumberFormat="1" applyFont="1" applyBorder="1" applyAlignment="1">
      <alignment horizontal="right"/>
    </xf>
    <xf numFmtId="0" fontId="26" fillId="0" borderId="1" xfId="0" applyFont="1" applyBorder="1" applyAlignment="1">
      <alignment horizontal="left" vertical="top"/>
    </xf>
    <xf numFmtId="14" fontId="26" fillId="0" borderId="5" xfId="0" applyNumberFormat="1" applyFont="1" applyBorder="1" applyAlignment="1">
      <alignment horizontal="left" vertical="top"/>
    </xf>
    <xf numFmtId="0" fontId="26" fillId="0" borderId="3" xfId="0" applyFont="1" applyBorder="1" applyAlignment="1">
      <alignment horizontal="left" vertical="top"/>
    </xf>
    <xf numFmtId="0" fontId="26" fillId="0" borderId="5" xfId="0" applyFont="1" applyBorder="1" applyAlignment="1">
      <alignment horizontal="left" vertical="top"/>
    </xf>
    <xf numFmtId="14" fontId="26" fillId="0" borderId="1" xfId="0" applyNumberFormat="1" applyFont="1" applyBorder="1"/>
    <xf numFmtId="0" fontId="26" fillId="0" borderId="5" xfId="0" applyFont="1" applyBorder="1"/>
    <xf numFmtId="1" fontId="26" fillId="0" borderId="5" xfId="0" applyNumberFormat="1" applyFont="1" applyBorder="1"/>
    <xf numFmtId="14" fontId="26" fillId="0" borderId="1" xfId="0" applyNumberFormat="1" applyFont="1" applyBorder="1" applyAlignment="1">
      <alignment horizontal="right" vertical="top"/>
    </xf>
    <xf numFmtId="0" fontId="26" fillId="0" borderId="1" xfId="0" applyFont="1" applyBorder="1" applyAlignment="1">
      <alignment horizontal="right" vertical="top"/>
    </xf>
    <xf numFmtId="14" fontId="26" fillId="0" borderId="1" xfId="0" applyNumberFormat="1" applyFont="1" applyBorder="1" applyAlignment="1">
      <alignment horizontal="right"/>
    </xf>
    <xf numFmtId="14" fontId="26" fillId="0" borderId="1" xfId="0" applyNumberFormat="1" applyFont="1" applyBorder="1" applyAlignment="1">
      <alignment horizontal="left" vertical="top"/>
    </xf>
    <xf numFmtId="0" fontId="26" fillId="0" borderId="1" xfId="0" applyFont="1" applyBorder="1"/>
    <xf numFmtId="1" fontId="26" fillId="0" borderId="1" xfId="0" applyNumberFormat="1" applyFont="1" applyBorder="1"/>
    <xf numFmtId="1" fontId="26" fillId="0" borderId="1" xfId="0" applyNumberFormat="1" applyFont="1" applyBorder="1" applyAlignment="1">
      <alignment horizontal="right" vertical="center"/>
    </xf>
    <xf numFmtId="1" fontId="26" fillId="0" borderId="1" xfId="1" applyNumberFormat="1" applyFont="1" applyFill="1" applyBorder="1" applyAlignment="1">
      <alignment vertical="center"/>
    </xf>
    <xf numFmtId="0" fontId="26" fillId="0" borderId="1" xfId="0" applyFont="1" applyBorder="1" applyAlignment="1">
      <alignment vertical="center"/>
    </xf>
    <xf numFmtId="165" fontId="26" fillId="0" borderId="1" xfId="0" applyNumberFormat="1" applyFont="1" applyBorder="1" applyAlignment="1">
      <alignment vertical="center"/>
    </xf>
    <xf numFmtId="0" fontId="26" fillId="0" borderId="1" xfId="0" applyFont="1" applyBorder="1" applyAlignment="1">
      <alignment horizontal="left"/>
    </xf>
    <xf numFmtId="0" fontId="26" fillId="0" borderId="1" xfId="0" applyFont="1" applyBorder="1" applyAlignment="1">
      <alignment horizontal="right"/>
    </xf>
    <xf numFmtId="0" fontId="26" fillId="0" borderId="3" xfId="0" applyFont="1" applyBorder="1"/>
    <xf numFmtId="14" fontId="10" fillId="4" borderId="8" xfId="4" applyNumberFormat="1" applyFont="1" applyFill="1" applyBorder="1" applyAlignment="1">
      <alignment horizontal="right" wrapText="1"/>
    </xf>
    <xf numFmtId="1" fontId="10" fillId="4" borderId="8" xfId="0" applyNumberFormat="1" applyFont="1" applyFill="1" applyBorder="1" applyAlignment="1">
      <alignment horizontal="left" vertical="top" wrapText="1"/>
    </xf>
    <xf numFmtId="14" fontId="10" fillId="4" borderId="8" xfId="0" applyNumberFormat="1" applyFont="1" applyFill="1" applyBorder="1" applyAlignment="1">
      <alignment horizontal="right" wrapText="1"/>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14" fontId="23" fillId="3" borderId="5" xfId="1" applyNumberFormat="1" applyFont="1" applyFill="1" applyBorder="1" applyAlignment="1">
      <alignment horizontal="right" wrapText="1"/>
    </xf>
    <xf numFmtId="3" fontId="23" fillId="3" borderId="5" xfId="1" applyNumberFormat="1" applyFont="1" applyFill="1" applyBorder="1" applyAlignment="1">
      <alignment horizontal="left" vertical="top" wrapText="1"/>
    </xf>
    <xf numFmtId="14"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horizontal="right" wrapText="1"/>
    </xf>
    <xf numFmtId="1"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vertical="top" wrapText="1"/>
    </xf>
    <xf numFmtId="0" fontId="23" fillId="3" borderId="5" xfId="4" applyFont="1" applyFill="1" applyBorder="1" applyAlignment="1">
      <alignment horizontal="left" vertical="top" wrapText="1"/>
    </xf>
    <xf numFmtId="0" fontId="23" fillId="3" borderId="5" xfId="4" applyFont="1" applyFill="1" applyBorder="1" applyAlignment="1">
      <alignment vertical="top" wrapText="1"/>
    </xf>
    <xf numFmtId="3" fontId="23" fillId="3" borderId="1" xfId="1" applyNumberFormat="1" applyFont="1" applyFill="1" applyBorder="1" applyAlignment="1">
      <alignment vertical="top" wrapText="1"/>
    </xf>
    <xf numFmtId="0" fontId="23" fillId="3" borderId="1" xfId="4" applyFont="1" applyFill="1" applyBorder="1" applyAlignment="1">
      <alignment vertical="top" wrapText="1"/>
    </xf>
    <xf numFmtId="14" fontId="35" fillId="5" borderId="0" xfId="2" applyNumberFormat="1" applyFont="1" applyFill="1" applyAlignment="1">
      <alignment horizontal="right"/>
    </xf>
    <xf numFmtId="14" fontId="5" fillId="6" borderId="0" xfId="3" applyNumberFormat="1" applyFont="1" applyFill="1" applyAlignment="1">
      <alignment horizontal="right" wrapText="1"/>
    </xf>
    <xf numFmtId="0" fontId="5" fillId="6" borderId="0" xfId="3" applyFont="1" applyFill="1" applyAlignment="1">
      <alignment horizontal="left" vertical="top" wrapText="1"/>
    </xf>
    <xf numFmtId="14" fontId="5" fillId="6" borderId="0" xfId="3" applyNumberFormat="1" applyFont="1" applyFill="1" applyAlignment="1">
      <alignment horizontal="left" vertical="top" wrapText="1"/>
    </xf>
    <xf numFmtId="0" fontId="5" fillId="6" borderId="0" xfId="3" applyFont="1" applyFill="1" applyAlignment="1">
      <alignment horizontal="right" wrapText="1"/>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0" fontId="31"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2" fillId="0" borderId="0" xfId="0" applyFont="1"/>
    <xf numFmtId="2" fontId="36" fillId="10" borderId="19" xfId="0" applyNumberFormat="1" applyFont="1" applyFill="1" applyBorder="1" applyAlignment="1">
      <alignment horizontal="right" vertical="center"/>
    </xf>
    <xf numFmtId="0" fontId="36" fillId="10" borderId="19" xfId="0" applyFont="1" applyFill="1" applyBorder="1" applyAlignment="1">
      <alignment horizontal="right" vertical="center"/>
    </xf>
    <xf numFmtId="0" fontId="36" fillId="10" borderId="20" xfId="0" applyFont="1" applyFill="1" applyBorder="1" applyAlignment="1">
      <alignment vertical="center"/>
    </xf>
    <xf numFmtId="2" fontId="37" fillId="0" borderId="19" xfId="0" applyNumberFormat="1" applyFont="1" applyBorder="1" applyAlignment="1">
      <alignment horizontal="right" vertical="center"/>
    </xf>
    <xf numFmtId="0" fontId="37" fillId="0" borderId="19" xfId="0" applyFont="1" applyBorder="1" applyAlignment="1">
      <alignment horizontal="right" vertical="center"/>
    </xf>
    <xf numFmtId="0" fontId="37" fillId="0" borderId="20" xfId="0" applyFont="1" applyBorder="1" applyAlignment="1">
      <alignment vertical="center"/>
    </xf>
    <xf numFmtId="0" fontId="37" fillId="0" borderId="20" xfId="0" applyFont="1" applyBorder="1" applyAlignment="1">
      <alignment vertical="center" wrapText="1"/>
    </xf>
    <xf numFmtId="0" fontId="36" fillId="10" borderId="21" xfId="0" applyFont="1" applyFill="1" applyBorder="1" applyAlignment="1">
      <alignment vertical="center" wrapText="1"/>
    </xf>
    <xf numFmtId="0" fontId="36" fillId="10" borderId="15" xfId="0" applyFont="1" applyFill="1" applyBorder="1" applyAlignment="1">
      <alignment vertical="center"/>
    </xf>
    <xf numFmtId="0" fontId="32" fillId="0" borderId="0" xfId="0" applyFont="1" applyAlignment="1">
      <alignment horizontal="left" vertical="center"/>
    </xf>
    <xf numFmtId="0" fontId="0" fillId="0" borderId="6" xfId="0" applyBorder="1"/>
    <xf numFmtId="0" fontId="36" fillId="0" borderId="0" xfId="0" applyFont="1" applyAlignment="1">
      <alignment horizontal="left" vertical="center"/>
    </xf>
    <xf numFmtId="0" fontId="36" fillId="0" borderId="6" xfId="0" applyFont="1" applyBorder="1" applyAlignment="1">
      <alignment horizontal="left" vertical="center"/>
    </xf>
    <xf numFmtId="0" fontId="0" fillId="0" borderId="0" xfId="0" applyAlignment="1">
      <alignment vertical="center"/>
    </xf>
    <xf numFmtId="0" fontId="36" fillId="10" borderId="21" xfId="0" applyFont="1" applyFill="1" applyBorder="1" applyAlignment="1">
      <alignment vertical="center"/>
    </xf>
    <xf numFmtId="0" fontId="36" fillId="10" borderId="22" xfId="0" applyFont="1" applyFill="1" applyBorder="1" applyAlignment="1">
      <alignment vertical="center"/>
    </xf>
    <xf numFmtId="0" fontId="36" fillId="10" borderId="23" xfId="0" applyFont="1" applyFill="1" applyBorder="1" applyAlignment="1">
      <alignment vertical="center"/>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29" fillId="0" borderId="0" xfId="0" applyFont="1" applyAlignment="1">
      <alignment horizontal="center"/>
    </xf>
    <xf numFmtId="0" fontId="30" fillId="0" borderId="0" xfId="0" applyFont="1" applyAlignment="1">
      <alignment horizontal="left"/>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3" fontId="23" fillId="3" borderId="1" xfId="1" applyNumberFormat="1" applyFont="1" applyFill="1" applyBorder="1" applyAlignment="1">
      <alignment horizontal="left" vertical="top" wrapText="1"/>
    </xf>
    <xf numFmtId="14" fontId="23" fillId="3" borderId="1" xfId="1" applyNumberFormat="1" applyFont="1" applyFill="1" applyBorder="1" applyAlignment="1">
      <alignment horizontal="left" vertical="top" wrapText="1"/>
    </xf>
    <xf numFmtId="0" fontId="35" fillId="5" borderId="0" xfId="2" applyFont="1" applyFill="1" applyAlignment="1">
      <alignment horizontal="left" vertical="top"/>
    </xf>
    <xf numFmtId="0" fontId="34" fillId="2" borderId="1" xfId="0" applyFont="1" applyFill="1" applyBorder="1" applyAlignment="1">
      <alignment horizontal="center" vertical="center"/>
    </xf>
    <xf numFmtId="14" fontId="34" fillId="2" borderId="1" xfId="0" applyNumberFormat="1" applyFont="1" applyFill="1" applyBorder="1" applyAlignment="1">
      <alignment horizontal="center" vertical="center"/>
    </xf>
    <xf numFmtId="0" fontId="23" fillId="3" borderId="1" xfId="4" applyFont="1" applyFill="1" applyBorder="1" applyAlignment="1">
      <alignment horizontal="left" vertical="top"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20" fillId="0" borderId="0" xfId="2" applyFont="1" applyAlignment="1">
      <alignment horizontal="left" vertical="top"/>
    </xf>
    <xf numFmtId="0" fontId="2" fillId="0" borderId="0" xfId="0" applyFont="1" applyAlignment="1">
      <alignment vertical="top" wrapText="1"/>
    </xf>
    <xf numFmtId="0" fontId="36" fillId="10" borderId="23" xfId="0" applyFont="1" applyFill="1" applyBorder="1" applyAlignment="1">
      <alignment horizontal="center" vertical="center"/>
    </xf>
    <xf numFmtId="0" fontId="36" fillId="10" borderId="22" xfId="0" applyFont="1" applyFill="1" applyBorder="1" applyAlignment="1">
      <alignment horizontal="center" vertical="center"/>
    </xf>
    <xf numFmtId="0" fontId="36" fillId="10" borderId="21" xfId="0" applyFont="1" applyFill="1" applyBorder="1" applyAlignment="1">
      <alignment horizontal="center" vertical="center"/>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32" fillId="0" borderId="0" xfId="0" applyFont="1" applyAlignment="1">
      <alignment horizontal="left" vertical="center"/>
    </xf>
    <xf numFmtId="0" fontId="31" fillId="0" borderId="6" xfId="0" applyFont="1" applyBorder="1" applyAlignment="1">
      <alignment horizontal="left" vertical="top" wrapText="1"/>
    </xf>
    <xf numFmtId="0" fontId="31" fillId="0" borderId="0" xfId="0" applyFont="1" applyAlignment="1">
      <alignment horizontal="left" vertical="top" wrapText="1"/>
    </xf>
    <xf numFmtId="0" fontId="36" fillId="10" borderId="6" xfId="0" applyFont="1" applyFill="1" applyBorder="1" applyAlignment="1">
      <alignment horizontal="center" vertical="center"/>
    </xf>
    <xf numFmtId="0" fontId="36"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0" borderId="4" xfId="0" applyFont="1" applyBorder="1" applyAlignment="1">
      <alignment horizontal="left" vertical="top" wrapText="1"/>
    </xf>
    <xf numFmtId="0" fontId="16" fillId="6" borderId="0" xfId="3" applyFont="1" applyFill="1" applyAlignment="1">
      <alignment horizontal="left"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38" fillId="2" borderId="0" xfId="0" applyFont="1" applyFill="1" applyAlignment="1">
      <alignment horizontal="left" vertical="center"/>
    </xf>
    <xf numFmtId="0" fontId="39" fillId="2" borderId="0" xfId="0" applyFont="1" applyFill="1"/>
    <xf numFmtId="0" fontId="40" fillId="2" borderId="0" xfId="0" applyFont="1" applyFill="1" applyAlignment="1">
      <alignment horizontal="center"/>
    </xf>
    <xf numFmtId="0" fontId="40" fillId="0" borderId="0" xfId="0" applyFont="1" applyAlignment="1">
      <alignment horizontal="center"/>
    </xf>
    <xf numFmtId="0" fontId="40" fillId="4" borderId="9" xfId="0" applyFont="1" applyFill="1" applyBorder="1" applyAlignment="1">
      <alignment horizontal="center" vertical="center"/>
    </xf>
    <xf numFmtId="0" fontId="40" fillId="4" borderId="24" xfId="0" applyFont="1" applyFill="1" applyBorder="1" applyAlignment="1">
      <alignment horizontal="center" vertical="center"/>
    </xf>
    <xf numFmtId="0" fontId="40" fillId="4" borderId="10"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5"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5"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5" fillId="3" borderId="27"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8"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0" fontId="2" fillId="2" borderId="1" xfId="0" applyFont="1" applyFill="1" applyBorder="1"/>
    <xf numFmtId="170" fontId="2" fillId="0" borderId="1" xfId="1" applyNumberFormat="1" applyFont="1" applyFill="1" applyBorder="1"/>
    <xf numFmtId="0" fontId="2" fillId="5" borderId="29" xfId="0" applyFont="1" applyFill="1" applyBorder="1" applyAlignment="1">
      <alignment horizontal="left"/>
    </xf>
    <xf numFmtId="41" fontId="2" fillId="5" borderId="30" xfId="0" applyNumberFormat="1" applyFont="1" applyFill="1" applyBorder="1"/>
    <xf numFmtId="3" fontId="8" fillId="2" borderId="0" xfId="0" applyNumberFormat="1" applyFont="1" applyFill="1" applyAlignment="1">
      <alignment horizontal="center"/>
    </xf>
    <xf numFmtId="3" fontId="8"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31"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3" xfId="0" applyFont="1" applyFill="1" applyBorder="1" applyAlignment="1">
      <alignment horizontal="center" vertical="center"/>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5"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5"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3" borderId="40" xfId="0" applyFont="1" applyFill="1" applyBorder="1" applyAlignment="1">
      <alignment vertical="center" wrapText="1"/>
    </xf>
    <xf numFmtId="0" fontId="8" fillId="0" borderId="25" xfId="0" applyFont="1" applyBorder="1" applyAlignment="1">
      <alignment horizontal="center"/>
    </xf>
    <xf numFmtId="164" fontId="2" fillId="4" borderId="30" xfId="1" applyNumberFormat="1" applyFont="1" applyFill="1" applyBorder="1" applyAlignment="1"/>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0" borderId="30" xfId="1" applyNumberFormat="1" applyFont="1" applyFill="1" applyBorder="1" applyAlignment="1"/>
    <xf numFmtId="3" fontId="8" fillId="0" borderId="25" xfId="0" applyNumberFormat="1" applyFont="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8" fillId="2" borderId="42" xfId="0" applyFont="1" applyFill="1" applyBorder="1" applyAlignment="1">
      <alignment horizontal="center"/>
    </xf>
    <xf numFmtId="16" fontId="8" fillId="2" borderId="0" xfId="0" applyNumberFormat="1" applyFont="1" applyFill="1" applyAlignment="1">
      <alignment horizontal="center"/>
    </xf>
    <xf numFmtId="0" fontId="2" fillId="2" borderId="25" xfId="0" applyFont="1" applyFill="1" applyBorder="1"/>
    <xf numFmtId="0" fontId="15" fillId="3" borderId="4" xfId="0" applyFont="1" applyFill="1" applyBorder="1" applyAlignment="1">
      <alignment horizontal="center" vertical="center" wrapText="1"/>
    </xf>
    <xf numFmtId="0" fontId="8"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8"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1"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3" xfId="0" applyFont="1" applyFill="1" applyBorder="1" applyAlignment="1">
      <alignment horizontal="center"/>
    </xf>
    <xf numFmtId="0" fontId="2" fillId="4" borderId="2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27" xfId="0" applyFont="1" applyFill="1" applyBorder="1" applyAlignment="1">
      <alignment horizontal="center" vertical="center"/>
    </xf>
    <xf numFmtId="0" fontId="8" fillId="0" borderId="6" xfId="0" applyFont="1" applyBorder="1" applyAlignment="1">
      <alignment horizontal="left" vertical="center"/>
    </xf>
    <xf numFmtId="0" fontId="8" fillId="0" borderId="0" xfId="0" applyFont="1" applyAlignment="1">
      <alignment horizontal="left" vertical="center"/>
    </xf>
    <xf numFmtId="16" fontId="8"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5"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2" fillId="4" borderId="1" xfId="0" applyFont="1" applyFill="1" applyBorder="1" applyAlignment="1">
      <alignment horizontal="center" vertical="center"/>
    </xf>
    <xf numFmtId="0" fontId="43" fillId="9" borderId="26" xfId="0" applyFont="1" applyFill="1" applyBorder="1"/>
    <xf numFmtId="0" fontId="43" fillId="9" borderId="34" xfId="0" applyFont="1" applyFill="1" applyBorder="1"/>
    <xf numFmtId="0" fontId="43" fillId="9" borderId="27" xfId="0" applyFont="1" applyFill="1" applyBorder="1"/>
    <xf numFmtId="0" fontId="43" fillId="12" borderId="26" xfId="0" applyFont="1" applyFill="1" applyBorder="1"/>
    <xf numFmtId="0" fontId="43" fillId="12" borderId="34" xfId="0" applyFont="1" applyFill="1" applyBorder="1"/>
    <xf numFmtId="0" fontId="43" fillId="12" borderId="27" xfId="0" applyFont="1" applyFill="1" applyBorder="1"/>
    <xf numFmtId="0" fontId="43" fillId="13" borderId="26" xfId="0" applyFont="1" applyFill="1" applyBorder="1"/>
    <xf numFmtId="0" fontId="43" fillId="13" borderId="34" xfId="0" applyFont="1" applyFill="1" applyBorder="1"/>
    <xf numFmtId="0" fontId="43" fillId="14" borderId="26" xfId="0" applyFont="1" applyFill="1" applyBorder="1"/>
    <xf numFmtId="0" fontId="43" fillId="14" borderId="34" xfId="0" applyFont="1" applyFill="1" applyBorder="1"/>
    <xf numFmtId="0" fontId="43" fillId="14" borderId="27" xfId="0" applyFont="1" applyFill="1" applyBorder="1"/>
    <xf numFmtId="0" fontId="43" fillId="9" borderId="26" xfId="0" applyFont="1" applyFill="1" applyBorder="1" applyAlignment="1">
      <alignment horizontal="center"/>
    </xf>
    <xf numFmtId="0" fontId="43" fillId="9" borderId="27" xfId="0" applyFont="1" applyFill="1" applyBorder="1" applyAlignment="1">
      <alignment horizontal="center"/>
    </xf>
    <xf numFmtId="0" fontId="43" fillId="12" borderId="26" xfId="0" applyFont="1" applyFill="1" applyBorder="1" applyAlignment="1">
      <alignment horizontal="center"/>
    </xf>
    <xf numFmtId="0" fontId="43" fillId="12" borderId="27" xfId="0" applyFont="1" applyFill="1" applyBorder="1" applyAlignment="1">
      <alignment horizontal="center"/>
    </xf>
    <xf numFmtId="0" fontId="43" fillId="13" borderId="26" xfId="0" applyFont="1" applyFill="1" applyBorder="1" applyAlignment="1">
      <alignment horizontal="center"/>
    </xf>
    <xf numFmtId="0" fontId="43" fillId="13" borderId="27" xfId="0" applyFont="1" applyFill="1" applyBorder="1" applyAlignment="1">
      <alignment horizontal="center"/>
    </xf>
    <xf numFmtId="0" fontId="43" fillId="13" borderId="38" xfId="0" applyFont="1" applyFill="1" applyBorder="1" applyAlignment="1">
      <alignment horizontal="center"/>
    </xf>
    <xf numFmtId="0" fontId="43" fillId="13" borderId="40" xfId="0" applyFont="1" applyFill="1" applyBorder="1" applyAlignment="1">
      <alignment horizontal="center"/>
    </xf>
    <xf numFmtId="0" fontId="43" fillId="14" borderId="38" xfId="0" applyFont="1" applyFill="1" applyBorder="1" applyAlignment="1">
      <alignment horizontal="center"/>
    </xf>
    <xf numFmtId="0" fontId="43" fillId="14" borderId="40" xfId="0" applyFont="1" applyFill="1" applyBorder="1" applyAlignment="1">
      <alignment horizontal="center"/>
    </xf>
    <xf numFmtId="0" fontId="43" fillId="9" borderId="1" xfId="0" applyFont="1" applyFill="1" applyBorder="1" applyAlignment="1">
      <alignment horizontal="center"/>
    </xf>
    <xf numFmtId="0" fontId="43" fillId="12" borderId="1" xfId="0" applyFont="1" applyFill="1" applyBorder="1" applyAlignment="1">
      <alignment horizontal="center"/>
    </xf>
    <xf numFmtId="0" fontId="43" fillId="13" borderId="1" xfId="0" applyFont="1" applyFill="1" applyBorder="1" applyAlignment="1">
      <alignment horizontal="center"/>
    </xf>
    <xf numFmtId="0" fontId="43" fillId="14" borderId="1" xfId="0" applyFont="1" applyFill="1" applyBorder="1" applyAlignment="1">
      <alignment horizontal="center"/>
    </xf>
    <xf numFmtId="0" fontId="43" fillId="0" borderId="1" xfId="0" applyFont="1" applyBorder="1"/>
    <xf numFmtId="172" fontId="44" fillId="2" borderId="1" xfId="1" applyNumberFormat="1" applyFont="1" applyFill="1" applyBorder="1" applyAlignment="1">
      <alignment horizontal="left"/>
    </xf>
    <xf numFmtId="171" fontId="44" fillId="2" borderId="1" xfId="1" applyNumberFormat="1" applyFont="1" applyFill="1" applyBorder="1" applyAlignment="1">
      <alignment horizontal="left"/>
    </xf>
    <xf numFmtId="171" fontId="44" fillId="0" borderId="1" xfId="1" applyNumberFormat="1" applyFont="1" applyFill="1" applyBorder="1" applyAlignment="1">
      <alignment horizontal="left"/>
    </xf>
    <xf numFmtId="0" fontId="43" fillId="0" borderId="46" xfId="0" applyFont="1" applyBorder="1"/>
    <xf numFmtId="172" fontId="44" fillId="2" borderId="46" xfId="1" applyNumberFormat="1" applyFont="1" applyFill="1" applyBorder="1" applyAlignment="1">
      <alignment horizontal="left"/>
    </xf>
    <xf numFmtId="171" fontId="44" fillId="2" borderId="46" xfId="1" applyNumberFormat="1" applyFont="1" applyFill="1" applyBorder="1" applyAlignment="1">
      <alignment horizontal="left"/>
    </xf>
    <xf numFmtId="0" fontId="42" fillId="5" borderId="3" xfId="0" applyFont="1" applyFill="1" applyBorder="1"/>
    <xf numFmtId="172" fontId="44" fillId="2" borderId="3" xfId="1" applyNumberFormat="1" applyFont="1" applyFill="1" applyBorder="1" applyAlignment="1">
      <alignment horizontal="left"/>
    </xf>
    <xf numFmtId="171" fontId="44" fillId="2" borderId="3" xfId="1" applyNumberFormat="1" applyFont="1" applyFill="1" applyBorder="1" applyAlignment="1">
      <alignment horizontal="left"/>
    </xf>
    <xf numFmtId="0" fontId="29" fillId="0" borderId="0" xfId="0" applyFont="1"/>
    <xf numFmtId="0" fontId="42" fillId="5" borderId="1" xfId="0" applyFont="1" applyFill="1" applyBorder="1" applyAlignment="1">
      <alignment horizontal="center" vertical="center"/>
    </xf>
    <xf numFmtId="0" fontId="42" fillId="5" borderId="0" xfId="0" applyFont="1" applyFill="1"/>
    <xf numFmtId="0" fontId="43" fillId="5" borderId="0" xfId="0" applyFont="1" applyFill="1"/>
    <xf numFmtId="164" fontId="44" fillId="2" borderId="1" xfId="1" applyNumberFormat="1" applyFont="1" applyFill="1" applyBorder="1" applyAlignment="1">
      <alignment horizontal="left"/>
    </xf>
    <xf numFmtId="164" fontId="44" fillId="2" borderId="46" xfId="1" applyNumberFormat="1" applyFont="1" applyFill="1" applyBorder="1" applyAlignment="1">
      <alignment horizontal="left"/>
    </xf>
    <xf numFmtId="164" fontId="44" fillId="2" borderId="3" xfId="1" applyNumberFormat="1" applyFont="1" applyFill="1" applyBorder="1" applyAlignment="1">
      <alignment horizontal="left"/>
    </xf>
    <xf numFmtId="164" fontId="43" fillId="2" borderId="3" xfId="1" applyNumberFormat="1" applyFont="1" applyFill="1" applyBorder="1" applyAlignment="1">
      <alignment horizontal="left"/>
    </xf>
    <xf numFmtId="3" fontId="6" fillId="0" borderId="0" xfId="0" applyNumberFormat="1" applyFont="1"/>
    <xf numFmtId="0" fontId="23" fillId="3" borderId="9" xfId="0" applyFont="1" applyFill="1" applyBorder="1" applyAlignment="1">
      <alignment horizontal="center" vertical="center" wrapText="1"/>
    </xf>
    <xf numFmtId="173" fontId="23" fillId="15" borderId="24" xfId="0" applyNumberFormat="1" applyFont="1" applyFill="1" applyBorder="1" applyAlignment="1">
      <alignment horizontal="center" vertical="center" wrapText="1"/>
    </xf>
    <xf numFmtId="173" fontId="23" fillId="3" borderId="24"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0" fontId="45" fillId="0" borderId="0" xfId="0" applyFont="1" applyAlignment="1">
      <alignment wrapText="1"/>
    </xf>
    <xf numFmtId="0" fontId="24"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48" xfId="2" applyFont="1" applyFill="1" applyBorder="1" applyAlignment="1">
      <alignment horizontal="center" vertical="top"/>
    </xf>
    <xf numFmtId="0" fontId="6" fillId="0" borderId="25" xfId="0" applyFont="1" applyBorder="1" applyAlignment="1">
      <alignment vertical="center"/>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3" fillId="0" borderId="12" xfId="0" applyFont="1" applyBorder="1" applyAlignment="1">
      <alignment horizontal="center" vertical="top" wrapText="1"/>
    </xf>
    <xf numFmtId="0" fontId="43" fillId="0" borderId="7" xfId="0" applyFont="1" applyBorder="1" applyAlignment="1">
      <alignment horizontal="center" vertical="top" wrapText="1"/>
    </xf>
    <xf numFmtId="0" fontId="6" fillId="2" borderId="49" xfId="0" applyFont="1" applyFill="1" applyBorder="1" applyAlignment="1">
      <alignment horizontal="left" vertical="top" wrapText="1"/>
    </xf>
    <xf numFmtId="0" fontId="43" fillId="0" borderId="2" xfId="0" applyFont="1" applyBorder="1" applyAlignment="1">
      <alignment horizontal="center" vertical="top" wrapText="1"/>
    </xf>
    <xf numFmtId="0" fontId="43" fillId="0" borderId="12" xfId="0" applyFont="1" applyBorder="1" applyAlignment="1">
      <alignment vertical="top" wrapText="1"/>
    </xf>
    <xf numFmtId="0" fontId="43" fillId="0" borderId="7" xfId="0" applyFont="1" applyBorder="1" applyAlignment="1">
      <alignment vertical="top" wrapText="1"/>
    </xf>
    <xf numFmtId="0" fontId="43"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EA3BF-AEB0-4ADF-AEE2-909135983D1A}" name="Table_Facility_List_Staging_8_26_2013.accdb_11432" displayName="Table_Facility_List_Staging_8_26_2013.accdb_11432" ref="A7:AG125" headerRowDxfId="69" dataDxfId="67" totalsRowDxfId="65" headerRowBorderDxfId="68" tableBorderDxfId="66">
  <autoFilter ref="A7:AG125" xr:uid="{61BD7780-12DE-4870-B406-61B4C7C077E2}"/>
  <tableColumns count="33">
    <tableColumn id="2" xr3:uid="{10895AFD-F49E-40D9-948E-B701846377BB}" name="Name" dataDxfId="64" totalsRowDxfId="63"/>
    <tableColumn id="3" xr3:uid="{F0A027AE-C0F3-469D-9CE3-2988A7B03D71}" name="Address" dataDxfId="62" totalsRowDxfId="61"/>
    <tableColumn id="4" xr3:uid="{AB4D3FF5-9D0C-4E97-98F7-D39BD18F01A3}" name="City" dataDxfId="60" totalsRowDxfId="59"/>
    <tableColumn id="6" xr3:uid="{059B87C0-E12A-44CD-A2A5-864048BB5BB5}" name="State" dataDxfId="58"/>
    <tableColumn id="7" xr3:uid="{79165F63-6970-4F80-878B-0E5A0D9BD41A}" name="Zip" dataDxfId="57" totalsRowDxfId="56"/>
    <tableColumn id="9" xr3:uid="{741B3489-8AE9-477B-A5DE-D53AA18EFFFE}" name="AOR" dataDxfId="55" totalsRowDxfId="54"/>
    <tableColumn id="12" xr3:uid="{C87EE11E-73CC-46C5-8160-F9EC01F8A46A}" name="Type Detailed" dataDxfId="53" totalsRowDxfId="52"/>
    <tableColumn id="81" xr3:uid="{71754BA6-FBA5-4C05-BFB0-282A758F6B66}" name="Male/Female" dataDxfId="51" totalsRowDxfId="50"/>
    <tableColumn id="43" xr3:uid="{38BC0168-0264-46AE-BC38-977CAC477010}" name="FY23 ALOS" dataDxfId="49" totalsRowDxfId="48"/>
    <tableColumn id="67" xr3:uid="{5695D2F7-7B27-45C9-932B-74B6C86AD0B3}" name="Level A" dataDxfId="47" totalsRowDxfId="46"/>
    <tableColumn id="68" xr3:uid="{762AADEE-0375-46A4-8233-21EE47AF78AD}" name="Level B" dataDxfId="45" totalsRowDxfId="44"/>
    <tableColumn id="69" xr3:uid="{32C650B4-DB42-4844-A215-9A5CE105D873}" name="Level C" dataDxfId="43" totalsRowDxfId="42"/>
    <tableColumn id="70" xr3:uid="{78827C0A-AA86-455C-ACCB-3E49DC7A75E2}" name="Level D" dataDxfId="41" totalsRowDxfId="40"/>
    <tableColumn id="71" xr3:uid="{3012DB96-584B-4D22-8516-5873FCB359C9}" name="Male Crim" dataDxfId="39" totalsRowDxfId="38"/>
    <tableColumn id="72" xr3:uid="{8ACA202C-1C63-4272-8BCC-2536B7815E1D}" name="Male Non-Crim" dataDxfId="37" totalsRowDxfId="36"/>
    <tableColumn id="73" xr3:uid="{FF726A5C-C4DB-4B9A-90B8-EC9F564877E5}" name="Female Crim" dataDxfId="35" totalsRowDxfId="34"/>
    <tableColumn id="74" xr3:uid="{E9290274-E90B-4782-AC01-273DFEB6B6DC}" name="Female Non-Crim" dataDxfId="33" totalsRowDxfId="32"/>
    <tableColumn id="75" xr3:uid="{F77A62A0-AA8E-42A7-8F25-1B689F37B8E4}" name="ICE Threat Level 1" dataDxfId="31" totalsRowDxfId="30"/>
    <tableColumn id="76" xr3:uid="{4FFC1CB6-F098-4D6B-A904-E5B7164A0EC6}" name="ICE Threat Level 2" dataDxfId="29" totalsRowDxfId="28"/>
    <tableColumn id="77" xr3:uid="{42AE1F13-1AEC-4085-A24F-0E5B7E4B203B}" name="ICE Threat Level 3" dataDxfId="27" totalsRowDxfId="26"/>
    <tableColumn id="78" xr3:uid="{D96A840E-624E-4E3F-857A-F9A7636ABF82}" name="No ICE Threat Level" dataDxfId="25" totalsRowDxfId="24"/>
    <tableColumn id="79" xr3:uid="{05AE5A1E-118B-4B61-9E9E-A5B04CE85585}" name="Mandatory" dataDxfId="23" totalsRowDxfId="22"/>
    <tableColumn id="86" xr3:uid="{8CD16A7D-17BC-4DFF-9F76-A918D2D46B53}" name="Guaranteed Minimum" dataDxfId="21" totalsRowDxfId="20"/>
    <tableColumn id="124" xr3:uid="{A0CF3BB1-585B-4492-B42B-131ACD035C0D}" name="Last Inspection Type" dataDxfId="19" totalsRowDxfId="18"/>
    <tableColumn id="10" xr3:uid="{36586CDC-FC3C-4EC2-AF85-E08A6B66BB25}" name="ODO Inspection End Date" dataDxfId="17" totalsRowDxfId="16"/>
    <tableColumn id="1" xr3:uid="{3CCDCF62-EC37-4DB0-A69F-4DC71248B473}" name="ODO Last Inspection Standard" dataDxfId="15" totalsRowDxfId="14"/>
    <tableColumn id="8" xr3:uid="{1DC150B5-A0C2-4456-875B-661B810E20D1}" name="ODO Final Rating" dataDxfId="13" totalsRowDxfId="12"/>
    <tableColumn id="129" xr3:uid="{ED5A89C6-5593-4246-B901-CA1A361DEAEA}" name="Last Nakamoto Inspection Standard" dataDxfId="11" totalsRowDxfId="10"/>
    <tableColumn id="93" xr3:uid="{3113D64C-A15D-4095-AA04-8E729453B939}" name="Last Nakamoto Inspection Rating - Final" dataDxfId="9"/>
    <tableColumn id="95" xr3:uid="{F0099AAF-A63D-4222-A3CD-DE6E04695BBB}" name="Last Nakamoto Inspection Date" dataDxfId="8" totalsRowDxfId="7"/>
    <tableColumn id="125" xr3:uid="{DEB54A46-F1FD-4FC1-A2A4-8B2B1B9B6BB1}" name="Second to Last Nakamoto Inspection Type" dataDxfId="6" totalsRowDxfId="5"/>
    <tableColumn id="131" xr3:uid="{808F7F2B-13B5-4429-BA8C-0C233BB86DAC}" name="Second to Last Nakamoto Inspection Standard" dataDxfId="4" totalsRowDxfId="3"/>
    <tableColumn id="97" xr3:uid="{9B426976-5F3A-4B8A-B85B-59B2AD05D064}"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508</v>
      </c>
    </row>
    <row r="2" spans="1:1" ht="51.75" customHeight="1" x14ac:dyDescent="0.35">
      <c r="A2" s="8" t="s">
        <v>46</v>
      </c>
    </row>
    <row r="3" spans="1:1" ht="76.400000000000006" customHeight="1" x14ac:dyDescent="0.35">
      <c r="A3" s="8" t="s">
        <v>541</v>
      </c>
    </row>
    <row r="4" spans="1:1" ht="22.5" customHeight="1" x14ac:dyDescent="0.35">
      <c r="A4" s="8" t="s">
        <v>507</v>
      </c>
    </row>
    <row r="5" spans="1:1" ht="36.75" customHeight="1" x14ac:dyDescent="0.35">
      <c r="A5" s="8" t="s">
        <v>480</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16307-70B0-4C71-84E5-42EDA8B645E5}">
  <sheetPr>
    <pageSetUpPr fitToPage="1"/>
  </sheetPr>
  <dimension ref="A1:D157"/>
  <sheetViews>
    <sheetView showGridLines="0" tabSelected="1" topLeftCell="A44" zoomScale="71" zoomScaleNormal="80" workbookViewId="0">
      <selection activeCell="B116" sqref="B116"/>
    </sheetView>
  </sheetViews>
  <sheetFormatPr defaultRowHeight="14.5" x14ac:dyDescent="0.35"/>
  <cols>
    <col min="1" max="1" width="26.54296875" style="1" customWidth="1"/>
    <col min="2" max="2" width="160.7265625" customWidth="1"/>
  </cols>
  <sheetData>
    <row r="1" spans="1:2" s="2" customFormat="1" ht="26" x14ac:dyDescent="0.35">
      <c r="A1" s="177" t="s">
        <v>45</v>
      </c>
      <c r="B1" s="177"/>
    </row>
    <row r="2" spans="1:2" s="2" customFormat="1" ht="74.25" customHeight="1" x14ac:dyDescent="0.35">
      <c r="A2" s="178" t="s">
        <v>46</v>
      </c>
      <c r="B2" s="178"/>
    </row>
    <row r="3" spans="1:2" s="2" customFormat="1" ht="48.65" customHeight="1" thickBot="1" x14ac:dyDescent="0.4">
      <c r="A3" s="10" t="s">
        <v>512</v>
      </c>
      <c r="B3" s="452"/>
    </row>
    <row r="4" spans="1:2" ht="18" x14ac:dyDescent="0.35">
      <c r="A4" s="14" t="s">
        <v>113</v>
      </c>
      <c r="B4" s="15" t="s">
        <v>114</v>
      </c>
    </row>
    <row r="5" spans="1:2" ht="15.5" x14ac:dyDescent="0.35">
      <c r="A5" s="16" t="s">
        <v>47</v>
      </c>
      <c r="B5" s="17" t="s">
        <v>48</v>
      </c>
    </row>
    <row r="6" spans="1:2" ht="15.5" x14ac:dyDescent="0.35">
      <c r="A6" s="16" t="s">
        <v>49</v>
      </c>
      <c r="B6" s="17" t="s">
        <v>50</v>
      </c>
    </row>
    <row r="7" spans="1:2" ht="15.5" x14ac:dyDescent="0.35">
      <c r="A7" s="16" t="s">
        <v>51</v>
      </c>
      <c r="B7" s="17" t="s">
        <v>52</v>
      </c>
    </row>
    <row r="8" spans="1:2" ht="15.5" x14ac:dyDescent="0.35">
      <c r="A8" s="16" t="s">
        <v>53</v>
      </c>
      <c r="B8" s="17" t="s">
        <v>54</v>
      </c>
    </row>
    <row r="9" spans="1:2" ht="15.5" x14ac:dyDescent="0.35">
      <c r="A9" s="16" t="s">
        <v>3</v>
      </c>
      <c r="B9" s="17" t="s">
        <v>55</v>
      </c>
    </row>
    <row r="10" spans="1:2" ht="15.5" x14ac:dyDescent="0.35">
      <c r="A10" s="16" t="s">
        <v>56</v>
      </c>
      <c r="B10" s="17" t="s">
        <v>57</v>
      </c>
    </row>
    <row r="11" spans="1:2" ht="15.5" x14ac:dyDescent="0.35">
      <c r="A11" s="16" t="s">
        <v>58</v>
      </c>
      <c r="B11" s="17" t="s">
        <v>59</v>
      </c>
    </row>
    <row r="12" spans="1:2" ht="15.5" x14ac:dyDescent="0.35">
      <c r="A12" s="16" t="s">
        <v>60</v>
      </c>
      <c r="B12" s="17" t="s">
        <v>61</v>
      </c>
    </row>
    <row r="13" spans="1:2" ht="46.5" x14ac:dyDescent="0.35">
      <c r="A13" s="16" t="s">
        <v>62</v>
      </c>
      <c r="B13" s="17" t="s">
        <v>63</v>
      </c>
    </row>
    <row r="14" spans="1:2" ht="46.5" x14ac:dyDescent="0.35">
      <c r="A14" s="16" t="s">
        <v>64</v>
      </c>
      <c r="B14" s="17" t="s">
        <v>65</v>
      </c>
    </row>
    <row r="15" spans="1:2" ht="15.5" x14ac:dyDescent="0.35">
      <c r="A15" s="16" t="s">
        <v>66</v>
      </c>
      <c r="B15" s="17" t="s">
        <v>67</v>
      </c>
    </row>
    <row r="16" spans="1:2" ht="47.25" customHeight="1" x14ac:dyDescent="0.35">
      <c r="A16" s="203" t="s">
        <v>68</v>
      </c>
      <c r="B16" s="17" t="s">
        <v>69</v>
      </c>
    </row>
    <row r="17" spans="1:2" ht="46.5" x14ac:dyDescent="0.35">
      <c r="A17" s="203"/>
      <c r="B17" s="17" t="s">
        <v>70</v>
      </c>
    </row>
    <row r="18" spans="1:2" ht="47.15" customHeight="1" x14ac:dyDescent="0.35">
      <c r="A18" s="203" t="s">
        <v>515</v>
      </c>
      <c r="B18" s="17" t="s">
        <v>516</v>
      </c>
    </row>
    <row r="19" spans="1:2" ht="46.5" x14ac:dyDescent="0.35">
      <c r="A19" s="203"/>
      <c r="B19" s="17" t="s">
        <v>517</v>
      </c>
    </row>
    <row r="20" spans="1:2" ht="201" customHeight="1" x14ac:dyDescent="0.35">
      <c r="A20" s="16" t="s">
        <v>71</v>
      </c>
      <c r="B20" s="17" t="s">
        <v>915</v>
      </c>
    </row>
    <row r="21" spans="1:2" ht="15.5" x14ac:dyDescent="0.35">
      <c r="A21" s="16" t="s">
        <v>72</v>
      </c>
      <c r="B21" s="17" t="s">
        <v>73</v>
      </c>
    </row>
    <row r="22" spans="1:2" ht="15.5" x14ac:dyDescent="0.35">
      <c r="A22" s="16" t="s">
        <v>74</v>
      </c>
      <c r="B22" s="17" t="s">
        <v>75</v>
      </c>
    </row>
    <row r="23" spans="1:2" ht="15.5" x14ac:dyDescent="0.35">
      <c r="A23" s="16" t="s">
        <v>76</v>
      </c>
      <c r="B23" s="17" t="s">
        <v>77</v>
      </c>
    </row>
    <row r="24" spans="1:2" ht="31" x14ac:dyDescent="0.35">
      <c r="A24" s="16" t="s">
        <v>78</v>
      </c>
      <c r="B24" s="17" t="s">
        <v>79</v>
      </c>
    </row>
    <row r="25" spans="1:2" ht="31" x14ac:dyDescent="0.35">
      <c r="A25" s="16" t="s">
        <v>80</v>
      </c>
      <c r="B25" s="17" t="s">
        <v>81</v>
      </c>
    </row>
    <row r="26" spans="1:2" ht="15.5" x14ac:dyDescent="0.35">
      <c r="A26" s="16" t="s">
        <v>82</v>
      </c>
      <c r="B26" s="17" t="s">
        <v>83</v>
      </c>
    </row>
    <row r="27" spans="1:2" ht="15.5" x14ac:dyDescent="0.35">
      <c r="A27" s="16" t="s">
        <v>84</v>
      </c>
      <c r="B27" s="17" t="s">
        <v>85</v>
      </c>
    </row>
    <row r="28" spans="1:2" ht="15.5" x14ac:dyDescent="0.35">
      <c r="A28" s="16" t="s">
        <v>86</v>
      </c>
      <c r="B28" s="17" t="s">
        <v>87</v>
      </c>
    </row>
    <row r="29" spans="1:2" ht="15.5" x14ac:dyDescent="0.35">
      <c r="A29" s="16" t="s">
        <v>88</v>
      </c>
      <c r="B29" s="17" t="s">
        <v>89</v>
      </c>
    </row>
    <row r="30" spans="1:2" ht="15.5" x14ac:dyDescent="0.35">
      <c r="A30" s="16" t="s">
        <v>90</v>
      </c>
      <c r="B30" s="17" t="s">
        <v>91</v>
      </c>
    </row>
    <row r="31" spans="1:2" ht="15.5" x14ac:dyDescent="0.35">
      <c r="A31" s="16" t="s">
        <v>1</v>
      </c>
      <c r="B31" s="17" t="s">
        <v>92</v>
      </c>
    </row>
    <row r="32" spans="1:2" ht="31" x14ac:dyDescent="0.35">
      <c r="A32" s="16" t="s">
        <v>539</v>
      </c>
      <c r="B32" s="17" t="s">
        <v>93</v>
      </c>
    </row>
    <row r="33" spans="1:2" ht="15.5" x14ac:dyDescent="0.35">
      <c r="A33" s="16" t="s">
        <v>2</v>
      </c>
      <c r="B33" s="17" t="s">
        <v>94</v>
      </c>
    </row>
    <row r="34" spans="1:2" ht="31" x14ac:dyDescent="0.35">
      <c r="A34" s="16" t="s">
        <v>95</v>
      </c>
      <c r="B34" s="17" t="s">
        <v>96</v>
      </c>
    </row>
    <row r="35" spans="1:2" ht="15.5" x14ac:dyDescent="0.35">
      <c r="A35" s="16" t="s">
        <v>97</v>
      </c>
      <c r="B35" s="17" t="s">
        <v>98</v>
      </c>
    </row>
    <row r="36" spans="1:2" ht="31" x14ac:dyDescent="0.35">
      <c r="A36" s="16" t="s">
        <v>99</v>
      </c>
      <c r="B36" s="17" t="s">
        <v>100</v>
      </c>
    </row>
    <row r="37" spans="1:2" ht="15.5" x14ac:dyDescent="0.35">
      <c r="A37" s="16" t="s">
        <v>101</v>
      </c>
      <c r="B37" s="17" t="s">
        <v>518</v>
      </c>
    </row>
    <row r="38" spans="1:2" ht="15.5" x14ac:dyDescent="0.35">
      <c r="A38" s="16" t="s">
        <v>20</v>
      </c>
      <c r="B38" s="17" t="s">
        <v>519</v>
      </c>
    </row>
    <row r="39" spans="1:2" ht="15.5" x14ac:dyDescent="0.35">
      <c r="A39" s="203" t="s">
        <v>102</v>
      </c>
      <c r="B39" s="17" t="s">
        <v>103</v>
      </c>
    </row>
    <row r="40" spans="1:2" ht="15.5" x14ac:dyDescent="0.35">
      <c r="A40" s="203"/>
      <c r="B40" s="17" t="s">
        <v>104</v>
      </c>
    </row>
    <row r="41" spans="1:2" ht="46.5" x14ac:dyDescent="0.35">
      <c r="A41" s="203"/>
      <c r="B41" s="17" t="s">
        <v>105</v>
      </c>
    </row>
    <row r="42" spans="1:2" ht="15.5" x14ac:dyDescent="0.35">
      <c r="A42" s="203"/>
      <c r="B42" s="17" t="s">
        <v>106</v>
      </c>
    </row>
    <row r="43" spans="1:2" ht="46.5" x14ac:dyDescent="0.35">
      <c r="A43" s="203"/>
      <c r="B43" s="17" t="s">
        <v>107</v>
      </c>
    </row>
    <row r="44" spans="1:2" ht="15.5" x14ac:dyDescent="0.35">
      <c r="A44" s="203"/>
      <c r="B44" s="17" t="s">
        <v>108</v>
      </c>
    </row>
    <row r="45" spans="1:2" ht="15.5" x14ac:dyDescent="0.35">
      <c r="A45" s="203"/>
      <c r="B45" s="17" t="s">
        <v>109</v>
      </c>
    </row>
    <row r="46" spans="1:2" ht="15.5" x14ac:dyDescent="0.35">
      <c r="A46" s="203"/>
      <c r="B46" s="17" t="s">
        <v>110</v>
      </c>
    </row>
    <row r="47" spans="1:2" ht="15.5" x14ac:dyDescent="0.35">
      <c r="A47" s="16" t="s">
        <v>111</v>
      </c>
      <c r="B47" s="17" t="s">
        <v>112</v>
      </c>
    </row>
    <row r="48" spans="1:2" ht="31" x14ac:dyDescent="0.35">
      <c r="A48" s="203" t="s">
        <v>534</v>
      </c>
      <c r="B48" s="17" t="s">
        <v>520</v>
      </c>
    </row>
    <row r="49" spans="1:2" ht="15.5" x14ac:dyDescent="0.35">
      <c r="A49" s="203"/>
      <c r="B49" s="17" t="s">
        <v>521</v>
      </c>
    </row>
    <row r="50" spans="1:2" ht="15.5" x14ac:dyDescent="0.35">
      <c r="A50" s="203"/>
      <c r="B50" s="17" t="s">
        <v>522</v>
      </c>
    </row>
    <row r="51" spans="1:2" ht="15.75" customHeight="1" x14ac:dyDescent="0.35">
      <c r="A51" s="203" t="s">
        <v>916</v>
      </c>
      <c r="B51" s="453" t="s">
        <v>917</v>
      </c>
    </row>
    <row r="52" spans="1:2" ht="15.5" x14ac:dyDescent="0.35">
      <c r="A52" s="203"/>
      <c r="B52" s="17" t="s">
        <v>523</v>
      </c>
    </row>
    <row r="53" spans="1:2" ht="35.5" customHeight="1" x14ac:dyDescent="0.35">
      <c r="A53" s="203"/>
      <c r="B53" s="17" t="s">
        <v>524</v>
      </c>
    </row>
    <row r="54" spans="1:2" ht="86.25" customHeight="1" x14ac:dyDescent="0.35">
      <c r="A54" s="203"/>
      <c r="B54" s="17" t="s">
        <v>918</v>
      </c>
    </row>
    <row r="55" spans="1:2" ht="87.65" customHeight="1" x14ac:dyDescent="0.35">
      <c r="A55" s="203"/>
      <c r="B55" s="17" t="s">
        <v>537</v>
      </c>
    </row>
    <row r="56" spans="1:2" ht="31" x14ac:dyDescent="0.35">
      <c r="A56" s="203"/>
      <c r="B56" s="17" t="s">
        <v>525</v>
      </c>
    </row>
    <row r="57" spans="1:2" ht="77.5" x14ac:dyDescent="0.35">
      <c r="A57" s="203"/>
      <c r="B57" s="17" t="s">
        <v>535</v>
      </c>
    </row>
    <row r="58" spans="1:2" ht="15.5" x14ac:dyDescent="0.35">
      <c r="A58" s="203"/>
      <c r="B58" s="17" t="s">
        <v>526</v>
      </c>
    </row>
    <row r="59" spans="1:2" ht="31" x14ac:dyDescent="0.35">
      <c r="A59" s="203"/>
      <c r="B59" s="17" t="s">
        <v>919</v>
      </c>
    </row>
    <row r="60" spans="1:2" ht="170.5" x14ac:dyDescent="0.35">
      <c r="A60" s="203"/>
      <c r="B60" s="17" t="s">
        <v>920</v>
      </c>
    </row>
    <row r="61" spans="1:2" ht="15.5" x14ac:dyDescent="0.35">
      <c r="A61" s="203" t="s">
        <v>921</v>
      </c>
      <c r="B61" s="453" t="s">
        <v>922</v>
      </c>
    </row>
    <row r="62" spans="1:2" ht="31" x14ac:dyDescent="0.35">
      <c r="A62" s="203"/>
      <c r="B62" s="17" t="s">
        <v>923</v>
      </c>
    </row>
    <row r="63" spans="1:2" ht="15.5" x14ac:dyDescent="0.35">
      <c r="A63" s="203"/>
      <c r="B63" s="17" t="s">
        <v>527</v>
      </c>
    </row>
    <row r="64" spans="1:2" ht="15.5" x14ac:dyDescent="0.35">
      <c r="A64" s="203"/>
      <c r="B64" s="17" t="s">
        <v>924</v>
      </c>
    </row>
    <row r="65" spans="1:2" ht="77.5" x14ac:dyDescent="0.35">
      <c r="A65" s="203"/>
      <c r="B65" s="17" t="s">
        <v>536</v>
      </c>
    </row>
    <row r="66" spans="1:2" ht="178" customHeight="1" x14ac:dyDescent="0.35">
      <c r="A66" s="203"/>
      <c r="B66" s="17" t="s">
        <v>920</v>
      </c>
    </row>
    <row r="67" spans="1:2" ht="15.5" x14ac:dyDescent="0.35">
      <c r="A67" s="454" t="s">
        <v>925</v>
      </c>
      <c r="B67" s="453" t="s">
        <v>926</v>
      </c>
    </row>
    <row r="68" spans="1:2" ht="15.5" x14ac:dyDescent="0.35">
      <c r="A68" s="454"/>
      <c r="B68" s="17" t="s">
        <v>528</v>
      </c>
    </row>
    <row r="69" spans="1:2" ht="50.5" customHeight="1" x14ac:dyDescent="0.35">
      <c r="A69" s="454"/>
      <c r="B69" s="17" t="s">
        <v>927</v>
      </c>
    </row>
    <row r="70" spans="1:2" ht="50.5" customHeight="1" x14ac:dyDescent="0.35">
      <c r="A70" s="454"/>
      <c r="B70" s="17" t="s">
        <v>928</v>
      </c>
    </row>
    <row r="71" spans="1:2" ht="46.5" x14ac:dyDescent="0.35">
      <c r="A71" s="454"/>
      <c r="B71" s="17" t="s">
        <v>929</v>
      </c>
    </row>
    <row r="72" spans="1:2" ht="170.5" x14ac:dyDescent="0.35">
      <c r="A72" s="454"/>
      <c r="B72" s="17" t="s">
        <v>920</v>
      </c>
    </row>
    <row r="73" spans="1:2" ht="15.5" x14ac:dyDescent="0.35">
      <c r="A73" s="454" t="s">
        <v>538</v>
      </c>
      <c r="B73" s="453" t="s">
        <v>930</v>
      </c>
    </row>
    <row r="74" spans="1:2" ht="15.5" x14ac:dyDescent="0.35">
      <c r="A74" s="454"/>
      <c r="B74" s="17" t="s">
        <v>529</v>
      </c>
    </row>
    <row r="75" spans="1:2" ht="83.5" customHeight="1" x14ac:dyDescent="0.35">
      <c r="A75" s="454"/>
      <c r="B75" s="17" t="s">
        <v>536</v>
      </c>
    </row>
    <row r="76" spans="1:2" ht="77.5" x14ac:dyDescent="0.35">
      <c r="A76" s="454"/>
      <c r="B76" s="18" t="s">
        <v>535</v>
      </c>
    </row>
    <row r="77" spans="1:2" ht="15.5" x14ac:dyDescent="0.35">
      <c r="A77" s="454"/>
      <c r="B77" s="17" t="s">
        <v>526</v>
      </c>
    </row>
    <row r="78" spans="1:2" ht="31" x14ac:dyDescent="0.35">
      <c r="A78" s="454"/>
      <c r="B78" s="17" t="s">
        <v>931</v>
      </c>
    </row>
    <row r="79" spans="1:2" ht="170.5" x14ac:dyDescent="0.35">
      <c r="A79" s="454"/>
      <c r="B79" s="17" t="s">
        <v>920</v>
      </c>
    </row>
    <row r="80" spans="1:2" ht="15.5" x14ac:dyDescent="0.35">
      <c r="A80" s="455" t="s">
        <v>932</v>
      </c>
      <c r="B80" s="453" t="s">
        <v>933</v>
      </c>
    </row>
    <row r="81" spans="1:2" ht="15.5" x14ac:dyDescent="0.35">
      <c r="A81" s="455"/>
      <c r="B81" s="17" t="s">
        <v>529</v>
      </c>
    </row>
    <row r="82" spans="1:2" ht="31" x14ac:dyDescent="0.35">
      <c r="A82" s="455"/>
      <c r="B82" s="17" t="s">
        <v>525</v>
      </c>
    </row>
    <row r="83" spans="1:2" ht="15.5" x14ac:dyDescent="0.35">
      <c r="A83" s="455"/>
      <c r="B83" s="17" t="s">
        <v>530</v>
      </c>
    </row>
    <row r="84" spans="1:2" ht="46.5" x14ac:dyDescent="0.35">
      <c r="A84" s="455"/>
      <c r="B84" s="17" t="s">
        <v>531</v>
      </c>
    </row>
    <row r="85" spans="1:2" ht="15.5" x14ac:dyDescent="0.35">
      <c r="A85" s="455"/>
      <c r="B85" s="17" t="s">
        <v>532</v>
      </c>
    </row>
    <row r="86" spans="1:2" ht="15.5" x14ac:dyDescent="0.35">
      <c r="A86" s="455"/>
      <c r="B86" s="17" t="s">
        <v>533</v>
      </c>
    </row>
    <row r="87" spans="1:2" ht="15.5" x14ac:dyDescent="0.35">
      <c r="A87" s="455"/>
      <c r="B87" s="17" t="s">
        <v>526</v>
      </c>
    </row>
    <row r="88" spans="1:2" ht="77.5" x14ac:dyDescent="0.35">
      <c r="A88" s="455"/>
      <c r="B88" s="17" t="s">
        <v>536</v>
      </c>
    </row>
    <row r="89" spans="1:2" ht="170.5" x14ac:dyDescent="0.35">
      <c r="A89" s="455"/>
      <c r="B89" s="17" t="s">
        <v>920</v>
      </c>
    </row>
    <row r="90" spans="1:2" ht="15.65" customHeight="1" x14ac:dyDescent="0.35">
      <c r="A90" s="456" t="s">
        <v>934</v>
      </c>
      <c r="B90" s="19" t="s">
        <v>935</v>
      </c>
    </row>
    <row r="91" spans="1:2" ht="15.5" x14ac:dyDescent="0.35">
      <c r="A91" s="456"/>
      <c r="B91" s="457" t="s">
        <v>922</v>
      </c>
    </row>
    <row r="92" spans="1:2" ht="15.5" x14ac:dyDescent="0.35">
      <c r="A92" s="456"/>
      <c r="B92" s="20" t="s">
        <v>529</v>
      </c>
    </row>
    <row r="93" spans="1:2" ht="15.5" x14ac:dyDescent="0.35">
      <c r="A93" s="456"/>
      <c r="B93" s="19" t="s">
        <v>936</v>
      </c>
    </row>
    <row r="94" spans="1:2" ht="62" x14ac:dyDescent="0.35">
      <c r="A94" s="456"/>
      <c r="B94" s="20" t="s">
        <v>937</v>
      </c>
    </row>
    <row r="95" spans="1:2" ht="31" x14ac:dyDescent="0.35">
      <c r="A95" s="456"/>
      <c r="B95" s="20" t="s">
        <v>938</v>
      </c>
    </row>
    <row r="96" spans="1:2" ht="49" customHeight="1" x14ac:dyDescent="0.35">
      <c r="A96" s="456"/>
      <c r="B96" s="19" t="s">
        <v>939</v>
      </c>
    </row>
    <row r="97" spans="1:2" ht="31" x14ac:dyDescent="0.35">
      <c r="A97" s="456"/>
      <c r="B97" s="20" t="s">
        <v>940</v>
      </c>
    </row>
    <row r="98" spans="1:2" ht="143.5" customHeight="1" x14ac:dyDescent="0.35">
      <c r="A98" s="456"/>
      <c r="B98" s="19" t="s">
        <v>941</v>
      </c>
    </row>
    <row r="99" spans="1:2" ht="66" customHeight="1" x14ac:dyDescent="0.35">
      <c r="A99" s="456"/>
      <c r="B99" s="20" t="s">
        <v>942</v>
      </c>
    </row>
    <row r="100" spans="1:2" ht="31" x14ac:dyDescent="0.35">
      <c r="A100" s="456" t="s">
        <v>943</v>
      </c>
      <c r="B100" s="20" t="s">
        <v>944</v>
      </c>
    </row>
    <row r="101" spans="1:2" ht="148" customHeight="1" x14ac:dyDescent="0.35">
      <c r="A101" s="456"/>
      <c r="B101" s="458" t="s">
        <v>945</v>
      </c>
    </row>
    <row r="102" spans="1:2" ht="15.65" customHeight="1" x14ac:dyDescent="0.35">
      <c r="A102" s="456"/>
      <c r="B102" s="20" t="s">
        <v>946</v>
      </c>
    </row>
    <row r="103" spans="1:2" ht="176.15" customHeight="1" x14ac:dyDescent="0.35">
      <c r="A103" s="456"/>
      <c r="B103" s="459" t="s">
        <v>920</v>
      </c>
    </row>
    <row r="104" spans="1:2" ht="31" x14ac:dyDescent="0.35">
      <c r="A104" s="456"/>
      <c r="B104" s="460" t="s">
        <v>947</v>
      </c>
    </row>
    <row r="105" spans="1:2" ht="15.5" x14ac:dyDescent="0.35">
      <c r="A105" s="456"/>
      <c r="B105" s="20" t="s">
        <v>948</v>
      </c>
    </row>
    <row r="106" spans="1:2" ht="15.5" x14ac:dyDescent="0.35">
      <c r="A106" s="455" t="s">
        <v>949</v>
      </c>
      <c r="B106" s="19" t="s">
        <v>922</v>
      </c>
    </row>
    <row r="107" spans="1:2" ht="31" x14ac:dyDescent="0.35">
      <c r="A107" s="455"/>
      <c r="B107" s="17" t="s">
        <v>950</v>
      </c>
    </row>
    <row r="108" spans="1:2" ht="15.5" x14ac:dyDescent="0.35">
      <c r="A108" s="455"/>
      <c r="B108" s="17" t="s">
        <v>527</v>
      </c>
    </row>
    <row r="109" spans="1:2" ht="15.5" x14ac:dyDescent="0.35">
      <c r="A109" s="455"/>
      <c r="B109" s="17" t="s">
        <v>924</v>
      </c>
    </row>
    <row r="110" spans="1:2" ht="15.5" x14ac:dyDescent="0.35">
      <c r="A110" s="455"/>
      <c r="B110" s="19" t="s">
        <v>951</v>
      </c>
    </row>
    <row r="111" spans="1:2" ht="21" customHeight="1" x14ac:dyDescent="0.35">
      <c r="A111" s="455"/>
      <c r="B111" s="19" t="s">
        <v>952</v>
      </c>
    </row>
    <row r="112" spans="1:2" ht="31" x14ac:dyDescent="0.35">
      <c r="A112" s="455"/>
      <c r="B112" s="19" t="s">
        <v>953</v>
      </c>
    </row>
    <row r="113" spans="1:2" ht="31" x14ac:dyDescent="0.35">
      <c r="A113" s="455"/>
      <c r="B113" s="19" t="s">
        <v>954</v>
      </c>
    </row>
    <row r="114" spans="1:2" ht="15.65" customHeight="1" x14ac:dyDescent="0.35">
      <c r="A114" s="454" t="s">
        <v>955</v>
      </c>
      <c r="B114" s="18" t="s">
        <v>956</v>
      </c>
    </row>
    <row r="115" spans="1:2" ht="15.5" x14ac:dyDescent="0.35">
      <c r="A115" s="454"/>
      <c r="B115" s="19" t="s">
        <v>957</v>
      </c>
    </row>
    <row r="116" spans="1:2" ht="15.5" x14ac:dyDescent="0.35">
      <c r="A116" s="454"/>
      <c r="B116" s="19" t="s">
        <v>958</v>
      </c>
    </row>
    <row r="117" spans="1:2" ht="15.5" x14ac:dyDescent="0.35">
      <c r="A117" s="454"/>
      <c r="B117" s="19" t="s">
        <v>959</v>
      </c>
    </row>
    <row r="118" spans="1:2" ht="15.5" x14ac:dyDescent="0.35">
      <c r="A118" s="454"/>
      <c r="B118" s="19" t="s">
        <v>960</v>
      </c>
    </row>
    <row r="119" spans="1:2" ht="15.5" x14ac:dyDescent="0.35">
      <c r="A119" s="461" t="s">
        <v>961</v>
      </c>
      <c r="B119" s="19" t="s">
        <v>962</v>
      </c>
    </row>
    <row r="120" spans="1:2" ht="15.65" customHeight="1" x14ac:dyDescent="0.35">
      <c r="A120" s="462"/>
      <c r="B120" s="18" t="s">
        <v>963</v>
      </c>
    </row>
    <row r="121" spans="1:2" ht="15.5" x14ac:dyDescent="0.35">
      <c r="A121" s="462"/>
      <c r="B121" s="18" t="s">
        <v>964</v>
      </c>
    </row>
    <row r="122" spans="1:2" ht="16.5" customHeight="1" x14ac:dyDescent="0.35">
      <c r="A122" s="462"/>
      <c r="B122" s="18" t="s">
        <v>965</v>
      </c>
    </row>
    <row r="123" spans="1:2" ht="16.5" customHeight="1" x14ac:dyDescent="0.35">
      <c r="A123" s="462"/>
      <c r="B123" s="18" t="s">
        <v>966</v>
      </c>
    </row>
    <row r="124" spans="1:2" ht="16.5" customHeight="1" x14ac:dyDescent="0.35">
      <c r="A124" s="462"/>
      <c r="B124" s="19" t="s">
        <v>967</v>
      </c>
    </row>
    <row r="125" spans="1:2" ht="16.5" customHeight="1" x14ac:dyDescent="0.35">
      <c r="A125" s="462"/>
      <c r="B125" s="18" t="s">
        <v>963</v>
      </c>
    </row>
    <row r="126" spans="1:2" ht="16.5" customHeight="1" x14ac:dyDescent="0.35">
      <c r="A126" s="462"/>
      <c r="B126" s="18" t="s">
        <v>964</v>
      </c>
    </row>
    <row r="127" spans="1:2" ht="16.5" customHeight="1" x14ac:dyDescent="0.35">
      <c r="A127" s="462"/>
      <c r="B127" s="18" t="s">
        <v>968</v>
      </c>
    </row>
    <row r="128" spans="1:2" ht="16.5" customHeight="1" x14ac:dyDescent="0.35">
      <c r="A128" s="462"/>
      <c r="B128" s="18" t="s">
        <v>966</v>
      </c>
    </row>
    <row r="129" spans="1:4" ht="15.5" x14ac:dyDescent="0.35">
      <c r="A129" s="462"/>
      <c r="B129" s="19" t="s">
        <v>969</v>
      </c>
    </row>
    <row r="130" spans="1:4" ht="15.5" x14ac:dyDescent="0.35">
      <c r="A130" s="462"/>
      <c r="B130" s="18" t="s">
        <v>963</v>
      </c>
    </row>
    <row r="131" spans="1:4" ht="15.5" x14ac:dyDescent="0.35">
      <c r="A131" s="462"/>
      <c r="B131" s="18" t="s">
        <v>964</v>
      </c>
      <c r="D131" s="81"/>
    </row>
    <row r="132" spans="1:4" ht="15.5" x14ac:dyDescent="0.35">
      <c r="A132" s="462"/>
      <c r="B132" s="18" t="s">
        <v>965</v>
      </c>
    </row>
    <row r="133" spans="1:4" ht="15.5" x14ac:dyDescent="0.35">
      <c r="A133" s="462"/>
      <c r="B133" s="18" t="s">
        <v>966</v>
      </c>
    </row>
    <row r="134" spans="1:4" ht="15.5" x14ac:dyDescent="0.35">
      <c r="A134" s="462"/>
      <c r="B134" s="19" t="s">
        <v>970</v>
      </c>
    </row>
    <row r="135" spans="1:4" ht="15.5" x14ac:dyDescent="0.35">
      <c r="A135" s="462"/>
      <c r="B135" s="18" t="s">
        <v>971</v>
      </c>
    </row>
    <row r="136" spans="1:4" ht="15.5" x14ac:dyDescent="0.35">
      <c r="A136" s="462"/>
      <c r="B136" s="18" t="s">
        <v>972</v>
      </c>
    </row>
    <row r="137" spans="1:4" ht="15.5" x14ac:dyDescent="0.35">
      <c r="A137" s="462"/>
      <c r="B137" s="18" t="s">
        <v>973</v>
      </c>
    </row>
    <row r="138" spans="1:4" ht="15.5" x14ac:dyDescent="0.35">
      <c r="A138" s="462"/>
      <c r="B138" s="18" t="s">
        <v>974</v>
      </c>
    </row>
    <row r="139" spans="1:4" ht="15.5" x14ac:dyDescent="0.35">
      <c r="A139" s="462"/>
      <c r="B139" s="18" t="s">
        <v>975</v>
      </c>
    </row>
    <row r="140" spans="1:4" ht="15.5" x14ac:dyDescent="0.35">
      <c r="A140" s="462"/>
      <c r="B140" s="18" t="s">
        <v>976</v>
      </c>
    </row>
    <row r="141" spans="1:4" ht="54.65" customHeight="1" x14ac:dyDescent="0.35">
      <c r="A141" s="462"/>
      <c r="B141" s="18" t="s">
        <v>977</v>
      </c>
    </row>
    <row r="142" spans="1:4" ht="15.5" x14ac:dyDescent="0.35">
      <c r="A142" s="462"/>
      <c r="B142" s="18" t="s">
        <v>978</v>
      </c>
    </row>
    <row r="143" spans="1:4" ht="31" x14ac:dyDescent="0.35">
      <c r="A143" s="462"/>
      <c r="B143" s="18" t="s">
        <v>979</v>
      </c>
    </row>
    <row r="144" spans="1:4" ht="15.5" x14ac:dyDescent="0.35">
      <c r="A144" s="462"/>
      <c r="B144" s="18" t="s">
        <v>523</v>
      </c>
    </row>
    <row r="145" spans="1:2" ht="31" x14ac:dyDescent="0.35">
      <c r="A145" s="462"/>
      <c r="B145" s="18" t="s">
        <v>980</v>
      </c>
    </row>
    <row r="146" spans="1:2" ht="93" x14ac:dyDescent="0.35">
      <c r="A146" s="462"/>
      <c r="B146" s="18" t="s">
        <v>981</v>
      </c>
    </row>
    <row r="147" spans="1:2" ht="21.5" customHeight="1" x14ac:dyDescent="0.35">
      <c r="A147" s="462"/>
      <c r="B147" s="18" t="s">
        <v>982</v>
      </c>
    </row>
    <row r="148" spans="1:2" ht="42.5" customHeight="1" x14ac:dyDescent="0.35">
      <c r="A148" s="462"/>
      <c r="B148" s="18" t="s">
        <v>983</v>
      </c>
    </row>
    <row r="149" spans="1:2" ht="42.5" customHeight="1" x14ac:dyDescent="0.35">
      <c r="A149" s="462"/>
      <c r="B149" s="463" t="s">
        <v>928</v>
      </c>
    </row>
    <row r="150" spans="1:2" ht="15.5" x14ac:dyDescent="0.35">
      <c r="A150" s="464"/>
      <c r="B150" s="463" t="s">
        <v>984</v>
      </c>
    </row>
    <row r="151" spans="1:2" ht="15.5" x14ac:dyDescent="0.35">
      <c r="A151" s="465" t="s">
        <v>985</v>
      </c>
      <c r="B151" s="18" t="s">
        <v>986</v>
      </c>
    </row>
    <row r="152" spans="1:2" ht="15.5" x14ac:dyDescent="0.35">
      <c r="A152" s="466"/>
      <c r="B152" s="18" t="s">
        <v>987</v>
      </c>
    </row>
    <row r="153" spans="1:2" ht="15.5" x14ac:dyDescent="0.35">
      <c r="A153" s="466"/>
      <c r="B153" s="18" t="s">
        <v>988</v>
      </c>
    </row>
    <row r="154" spans="1:2" ht="15.5" x14ac:dyDescent="0.35">
      <c r="A154" s="466"/>
      <c r="B154" s="18" t="s">
        <v>989</v>
      </c>
    </row>
    <row r="155" spans="1:2" ht="15.5" x14ac:dyDescent="0.35">
      <c r="A155" s="466"/>
      <c r="B155" s="18" t="s">
        <v>990</v>
      </c>
    </row>
    <row r="156" spans="1:2" ht="15.5" x14ac:dyDescent="0.35">
      <c r="A156" s="466"/>
      <c r="B156" s="18" t="s">
        <v>991</v>
      </c>
    </row>
    <row r="157" spans="1:2" ht="16" thickBot="1" x14ac:dyDescent="0.4">
      <c r="A157" s="467"/>
      <c r="B157" s="468" t="s">
        <v>992</v>
      </c>
    </row>
  </sheetData>
  <mergeCells count="17">
    <mergeCell ref="A100:A105"/>
    <mergeCell ref="A106:A113"/>
    <mergeCell ref="A114:A118"/>
    <mergeCell ref="A119:A150"/>
    <mergeCell ref="A151:A157"/>
    <mergeCell ref="A51:A60"/>
    <mergeCell ref="A61:A66"/>
    <mergeCell ref="A67:A72"/>
    <mergeCell ref="A73:A79"/>
    <mergeCell ref="A80:A89"/>
    <mergeCell ref="A90:A99"/>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4"/>
  <sheetViews>
    <sheetView showGridLines="0" zoomScale="115" zoomScaleNormal="115" zoomScalePageLayoutView="110" workbookViewId="0">
      <selection activeCell="H2" sqref="H2"/>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50" customWidth="1"/>
    <col min="7" max="7" width="15.81640625" style="57" customWidth="1"/>
    <col min="8" max="8" width="19.54296875" customWidth="1"/>
    <col min="9" max="9" width="15" customWidth="1"/>
    <col min="12" max="12" width="8.7265625" style="3"/>
  </cols>
  <sheetData>
    <row r="1" spans="1:55" ht="38.5" customHeight="1" x14ac:dyDescent="0.35">
      <c r="A1" s="177" t="s">
        <v>45</v>
      </c>
      <c r="B1" s="177"/>
      <c r="C1" s="177"/>
      <c r="D1" s="177"/>
      <c r="E1" s="177"/>
      <c r="F1" s="177"/>
      <c r="G1" s="17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8" t="s">
        <v>46</v>
      </c>
      <c r="B2" s="178"/>
      <c r="C2" s="178"/>
      <c r="D2" s="178"/>
      <c r="E2" s="178"/>
      <c r="F2" s="178"/>
      <c r="G2" s="17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8"/>
      <c r="B3" s="178"/>
      <c r="C3" s="178"/>
      <c r="D3" s="178"/>
      <c r="E3" s="178"/>
      <c r="F3" s="178"/>
      <c r="G3" s="17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9" t="s">
        <v>555</v>
      </c>
      <c r="B4" s="179"/>
      <c r="C4" s="179"/>
      <c r="D4" s="179"/>
      <c r="E4" s="179"/>
      <c r="F4" s="179"/>
      <c r="G4" s="179"/>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3" t="s">
        <v>545</v>
      </c>
      <c r="B7" s="173"/>
      <c r="C7" s="173"/>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543</v>
      </c>
      <c r="B8" s="21" t="s">
        <v>482</v>
      </c>
      <c r="C8" s="21" t="s">
        <v>544</v>
      </c>
      <c r="D8" s="3"/>
      <c r="E8" s="174" t="s">
        <v>564</v>
      </c>
      <c r="F8" s="174"/>
      <c r="G8" s="1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72</v>
      </c>
      <c r="B9" s="38">
        <v>5720</v>
      </c>
      <c r="C9" s="39">
        <v>15672.799999998921</v>
      </c>
      <c r="D9" s="3"/>
      <c r="E9" s="36" t="s">
        <v>549</v>
      </c>
      <c r="F9" s="42" t="s">
        <v>482</v>
      </c>
      <c r="G9" s="52" t="s">
        <v>550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484</v>
      </c>
      <c r="B10" s="6">
        <v>179925</v>
      </c>
      <c r="C10" s="22">
        <v>172728.00000003164</v>
      </c>
      <c r="D10" s="3"/>
      <c r="E10" s="37" t="s">
        <v>551</v>
      </c>
      <c r="F10" s="43">
        <v>63726</v>
      </c>
      <c r="G10" s="35">
        <v>0.99150485436893199</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547</v>
      </c>
      <c r="B11" s="38">
        <v>8105</v>
      </c>
      <c r="C11" s="39">
        <v>1458.9000000000285</v>
      </c>
      <c r="D11" s="3"/>
      <c r="E11" s="37" t="s">
        <v>552</v>
      </c>
      <c r="F11" s="44">
        <v>546</v>
      </c>
      <c r="G11" s="40">
        <v>8.4951456310679609E-3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558</v>
      </c>
      <c r="B12" s="38">
        <v>97</v>
      </c>
      <c r="C12" s="39">
        <v>436.5</v>
      </c>
      <c r="D12" s="3"/>
      <c r="E12" s="5" t="s">
        <v>0</v>
      </c>
      <c r="F12" s="45">
        <v>64272</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546</v>
      </c>
      <c r="B13" s="6">
        <v>626</v>
      </c>
      <c r="C13" s="22">
        <v>0</v>
      </c>
      <c r="D13" s="61"/>
      <c r="E13" s="62" t="s">
        <v>563</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194473</v>
      </c>
      <c r="C14" s="23">
        <v>190296.19999984742</v>
      </c>
      <c r="D14" s="3"/>
      <c r="E14" s="175" t="s">
        <v>553</v>
      </c>
      <c r="F14" s="175"/>
      <c r="G14" s="17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72" t="s">
        <v>561</v>
      </c>
      <c r="B15" s="172"/>
      <c r="C15" s="172"/>
      <c r="D15" s="3"/>
      <c r="E15" s="175"/>
      <c r="F15" s="175"/>
      <c r="G15" s="175"/>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172" t="s">
        <v>557</v>
      </c>
      <c r="B16" s="172"/>
      <c r="C16" s="172"/>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173" t="s">
        <v>556</v>
      </c>
      <c r="B18" s="173"/>
      <c r="C18" s="173"/>
      <c r="D18" s="3"/>
      <c r="E18" s="174" t="s">
        <v>562</v>
      </c>
      <c r="F18" s="174"/>
      <c r="G18" s="17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481</v>
      </c>
      <c r="B19" s="21" t="s">
        <v>482</v>
      </c>
      <c r="C19" s="21" t="s">
        <v>49</v>
      </c>
      <c r="D19" s="3"/>
      <c r="E19" s="36" t="s">
        <v>549</v>
      </c>
      <c r="F19" s="47" t="s">
        <v>482</v>
      </c>
      <c r="G19" s="55" t="s">
        <v>550</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483</v>
      </c>
      <c r="B20" s="6">
        <v>74421</v>
      </c>
      <c r="C20" s="65">
        <v>658.33804974402392</v>
      </c>
      <c r="D20" s="3"/>
      <c r="E20" s="37" t="s">
        <v>551</v>
      </c>
      <c r="F20" s="43">
        <v>8626</v>
      </c>
      <c r="G20" s="35">
        <v>0.94047099869167028</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510</v>
      </c>
      <c r="B21" s="6">
        <v>80</v>
      </c>
      <c r="C21" s="65">
        <v>974</v>
      </c>
      <c r="D21" s="3"/>
      <c r="E21" s="37" t="s">
        <v>552</v>
      </c>
      <c r="F21" s="43">
        <v>546</v>
      </c>
      <c r="G21" s="35">
        <v>5.95290013083297E-2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509</v>
      </c>
      <c r="B22" s="38">
        <v>119893</v>
      </c>
      <c r="C22" s="66">
        <v>485.91645884246788</v>
      </c>
      <c r="D22" s="3"/>
      <c r="E22" s="5" t="s">
        <v>0</v>
      </c>
      <c r="F22" s="45">
        <v>9172</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511</v>
      </c>
      <c r="B23">
        <v>79</v>
      </c>
      <c r="C23" s="66">
        <v>1020.6582278481013</v>
      </c>
      <c r="D23" s="3"/>
      <c r="E23" s="175" t="s">
        <v>563</v>
      </c>
      <c r="F23" s="175"/>
      <c r="G23" s="175"/>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194473</v>
      </c>
      <c r="C24" s="67">
        <v>552.31682547191645</v>
      </c>
      <c r="D24" s="3"/>
      <c r="E24" s="175" t="s">
        <v>553</v>
      </c>
      <c r="F24" s="175"/>
      <c r="G24" s="175"/>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172" t="str">
        <f>A15</f>
        <v>Data from BI Inc. Participants Report, 8.12.2023</v>
      </c>
      <c r="B25" s="172"/>
      <c r="C25" s="172"/>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2" t="s">
        <v>565</v>
      </c>
      <c r="B26" s="172"/>
      <c r="C26" s="172"/>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6"/>
      <c r="B27" s="176"/>
      <c r="C27" s="176"/>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6"/>
      <c r="B28" s="176"/>
      <c r="C28" s="176"/>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176" t="s">
        <v>560</v>
      </c>
      <c r="B29" s="176"/>
      <c r="C29" s="176"/>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513</v>
      </c>
      <c r="B30" s="25" t="s">
        <v>482</v>
      </c>
      <c r="C30" s="25" t="s">
        <v>514</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0</v>
      </c>
      <c r="B31" s="27">
        <v>194473</v>
      </c>
      <c r="C31" s="28">
        <v>552.31682547191645</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485</v>
      </c>
      <c r="B32" s="33">
        <v>5255</v>
      </c>
      <c r="C32" s="34">
        <v>647.3724072312084</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72</v>
      </c>
      <c r="B33" s="30">
        <v>288</v>
      </c>
      <c r="C33" s="31">
        <v>546.91319444444446</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484</v>
      </c>
      <c r="B34" s="30">
        <v>4663</v>
      </c>
      <c r="C34" s="31">
        <v>558.87475873900917</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547</v>
      </c>
      <c r="B35" s="30">
        <v>304</v>
      </c>
      <c r="C35" s="31">
        <v>2099.9934210526317</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486</v>
      </c>
      <c r="B36" s="33">
        <v>3395</v>
      </c>
      <c r="C36" s="34">
        <v>637.05596465390283</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72</v>
      </c>
      <c r="B37" s="30">
        <v>100</v>
      </c>
      <c r="C37" s="31">
        <v>338.97</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484</v>
      </c>
      <c r="B38" s="30">
        <v>3260</v>
      </c>
      <c r="C38" s="31">
        <v>636.20736196319024</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547</v>
      </c>
      <c r="B39" s="30">
        <v>35</v>
      </c>
      <c r="C39" s="31">
        <v>1567.7714285714285</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2" t="s">
        <v>487</v>
      </c>
      <c r="B40" s="33">
        <v>7094</v>
      </c>
      <c r="C40" s="34">
        <v>454.07485198759514</v>
      </c>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72</v>
      </c>
      <c r="B41" s="30">
        <v>114</v>
      </c>
      <c r="C41" s="31">
        <v>303.78070175438597</v>
      </c>
      <c r="D41" s="13"/>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484</v>
      </c>
      <c r="B42" s="30">
        <v>6978</v>
      </c>
      <c r="C42" s="31">
        <v>456.39724849527084</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547</v>
      </c>
      <c r="B43" s="30">
        <v>2</v>
      </c>
      <c r="C43" s="31">
        <v>918</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488</v>
      </c>
      <c r="B44" s="33">
        <v>578</v>
      </c>
      <c r="C44" s="34">
        <v>960.53806228373708</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72</v>
      </c>
      <c r="B45" s="30">
        <v>6</v>
      </c>
      <c r="C45" s="31">
        <v>181.33333333333334</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484</v>
      </c>
      <c r="B46" s="30">
        <v>309</v>
      </c>
      <c r="C46" s="31">
        <v>345.99029126213594</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547</v>
      </c>
      <c r="B47" s="30">
        <v>263</v>
      </c>
      <c r="C47" s="31">
        <v>1700.3498098859316</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489</v>
      </c>
      <c r="B48" s="33">
        <v>13249</v>
      </c>
      <c r="C48" s="34">
        <v>699.9143331572194</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72</v>
      </c>
      <c r="B49" s="30">
        <v>274</v>
      </c>
      <c r="C49" s="31">
        <v>464.80291970802921</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484</v>
      </c>
      <c r="B50" s="30">
        <v>12224</v>
      </c>
      <c r="C50" s="31">
        <v>609.08761452879583</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547</v>
      </c>
      <c r="B51" s="30">
        <v>751</v>
      </c>
      <c r="C51" s="31">
        <v>2264.0772303595209</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c r="B52" s="30"/>
      <c r="C52" s="31"/>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490</v>
      </c>
      <c r="B53" s="33">
        <v>1756</v>
      </c>
      <c r="C53" s="34">
        <v>613.5569476082004</v>
      </c>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72</v>
      </c>
      <c r="B54" s="30">
        <v>80</v>
      </c>
      <c r="C54" s="31">
        <v>380.9375</v>
      </c>
      <c r="D54" s="13"/>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484</v>
      </c>
      <c r="B55" s="30">
        <v>1672</v>
      </c>
      <c r="C55" s="31">
        <v>622.84150717703346</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547</v>
      </c>
      <c r="B56" s="30">
        <v>4</v>
      </c>
      <c r="C56" s="31">
        <v>1385</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5.5" thickBot="1" x14ac:dyDescent="0.4">
      <c r="A57" s="32" t="s">
        <v>491</v>
      </c>
      <c r="B57" s="33">
        <v>2873</v>
      </c>
      <c r="C57" s="34">
        <v>508.55760529063696</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72</v>
      </c>
      <c r="B58" s="30">
        <v>42</v>
      </c>
      <c r="C58" s="31">
        <v>153.52380952380952</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484</v>
      </c>
      <c r="B59" s="30">
        <v>2702</v>
      </c>
      <c r="C59" s="31">
        <v>459.8675055514434</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559</v>
      </c>
      <c r="B60" s="30">
        <v>48</v>
      </c>
      <c r="C60" s="31">
        <v>608.89583333333337</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547</v>
      </c>
      <c r="B61" s="30">
        <v>81</v>
      </c>
      <c r="C61" s="31">
        <v>2257.3950617283949</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32" t="s">
        <v>554</v>
      </c>
      <c r="B62" s="33">
        <v>10160</v>
      </c>
      <c r="C62" s="34">
        <v>835.52637795275587</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72</v>
      </c>
      <c r="B63" s="30">
        <v>84</v>
      </c>
      <c r="C63" s="31">
        <v>489.78571428571428</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484</v>
      </c>
      <c r="B64" s="30">
        <v>9436</v>
      </c>
      <c r="C64" s="31">
        <v>729.33880881729544</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547</v>
      </c>
      <c r="B65" s="30">
        <v>640</v>
      </c>
      <c r="C65" s="31">
        <v>2446.5078125</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5.5" thickBot="1" x14ac:dyDescent="0.4">
      <c r="A66" s="32" t="s">
        <v>492</v>
      </c>
      <c r="B66" s="33">
        <v>2237</v>
      </c>
      <c r="C66" s="34">
        <v>354.8730442556996</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72</v>
      </c>
      <c r="B67" s="30">
        <v>360</v>
      </c>
      <c r="C67" s="31">
        <v>55.575000000000003</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484</v>
      </c>
      <c r="B68" s="30">
        <v>1650</v>
      </c>
      <c r="C68" s="31">
        <v>276.83515151515149</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548</v>
      </c>
      <c r="B69" s="30">
        <v>1</v>
      </c>
      <c r="C69" s="31">
        <v>2</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547</v>
      </c>
      <c r="B70" s="30">
        <v>226</v>
      </c>
      <c r="C70" s="31">
        <v>1402.9380530973451</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5.5" thickBot="1" x14ac:dyDescent="0.4">
      <c r="A71" s="32" t="s">
        <v>542</v>
      </c>
      <c r="B71" s="33">
        <v>15038</v>
      </c>
      <c r="C71" s="34">
        <v>269.36633860885757</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72</v>
      </c>
      <c r="B72" s="30">
        <v>221</v>
      </c>
      <c r="C72" s="31">
        <v>141.59728506787332</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484</v>
      </c>
      <c r="B73" s="30">
        <v>14600</v>
      </c>
      <c r="C73" s="31">
        <v>271.19404109589038</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548</v>
      </c>
      <c r="B74" s="30">
        <v>216</v>
      </c>
      <c r="C74" s="31">
        <v>275.07407407407408</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547</v>
      </c>
      <c r="B75" s="30">
        <v>1</v>
      </c>
      <c r="C75" s="31">
        <v>589</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5.5" thickBot="1" x14ac:dyDescent="0.4">
      <c r="A76" s="32" t="s">
        <v>493</v>
      </c>
      <c r="B76" s="33">
        <v>3150</v>
      </c>
      <c r="C76" s="34">
        <v>368.61746031746031</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72</v>
      </c>
      <c r="B77" s="30">
        <v>312</v>
      </c>
      <c r="C77" s="31">
        <v>481.07371794871796</v>
      </c>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484</v>
      </c>
      <c r="B78" s="30">
        <v>2838</v>
      </c>
      <c r="C78" s="31">
        <v>356.25440451021848</v>
      </c>
      <c r="D78" s="13"/>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5.5" thickBot="1" x14ac:dyDescent="0.4">
      <c r="A79" s="32" t="s">
        <v>494</v>
      </c>
      <c r="B79" s="33">
        <v>11266</v>
      </c>
      <c r="C79" s="34">
        <v>524.0242322030889</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72</v>
      </c>
      <c r="B80" s="30">
        <v>508</v>
      </c>
      <c r="C80" s="31">
        <v>285.62204724409446</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484</v>
      </c>
      <c r="B81" s="30">
        <v>9633</v>
      </c>
      <c r="C81" s="31">
        <v>406.83120523201495</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548</v>
      </c>
      <c r="B82" s="30">
        <v>1</v>
      </c>
      <c r="C82" s="31">
        <v>246</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559</v>
      </c>
      <c r="B83" s="30">
        <v>49</v>
      </c>
      <c r="C83" s="31">
        <v>485.69387755102042</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547</v>
      </c>
      <c r="B84" s="30">
        <v>1075</v>
      </c>
      <c r="C84" s="31">
        <v>1688.8474418604651</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5.5" thickBot="1" x14ac:dyDescent="0.4">
      <c r="A85" s="32" t="s">
        <v>495</v>
      </c>
      <c r="B85" s="33">
        <v>16693</v>
      </c>
      <c r="C85" s="34">
        <v>431.35260288743785</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72</v>
      </c>
      <c r="B86" s="30">
        <v>401</v>
      </c>
      <c r="C86" s="31">
        <v>389.89775561097258</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9" t="s">
        <v>484</v>
      </c>
      <c r="B87" s="30">
        <v>16273</v>
      </c>
      <c r="C87" s="31">
        <v>431.50998586615867</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548</v>
      </c>
      <c r="B88" s="30">
        <v>1</v>
      </c>
      <c r="C88" s="31">
        <v>242</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547</v>
      </c>
      <c r="B89" s="30">
        <v>18</v>
      </c>
      <c r="C89" s="31">
        <v>1223.1111111111111</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2" t="s">
        <v>496</v>
      </c>
      <c r="B90" s="33">
        <v>4331</v>
      </c>
      <c r="C90" s="34">
        <v>603.43708150542602</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72</v>
      </c>
      <c r="B91" s="30">
        <v>98</v>
      </c>
      <c r="C91" s="31">
        <v>467.9387755102041</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484</v>
      </c>
      <c r="B92" s="30">
        <v>4196</v>
      </c>
      <c r="C92" s="31">
        <v>596.81839847473782</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547</v>
      </c>
      <c r="B93" s="30">
        <v>37</v>
      </c>
      <c r="C93" s="31">
        <v>1712.918918918919</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5.5" thickBot="1" x14ac:dyDescent="0.4">
      <c r="A94" s="32" t="s">
        <v>497</v>
      </c>
      <c r="B94" s="33">
        <v>9284</v>
      </c>
      <c r="C94" s="34">
        <v>532.35825075398532</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72</v>
      </c>
      <c r="B95" s="30">
        <v>308</v>
      </c>
      <c r="C95" s="31">
        <v>573.72727272727275</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484</v>
      </c>
      <c r="B96" s="30">
        <v>8772</v>
      </c>
      <c r="C96" s="31">
        <v>495.7044003647971</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548</v>
      </c>
      <c r="B97" s="30">
        <v>3</v>
      </c>
      <c r="C97" s="31">
        <v>298</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547</v>
      </c>
      <c r="B98" s="30">
        <v>201</v>
      </c>
      <c r="C98" s="31">
        <v>2072.1044776119402</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5.5" thickBot="1" x14ac:dyDescent="0.4">
      <c r="A99" s="32" t="s">
        <v>498</v>
      </c>
      <c r="B99" s="33">
        <v>14081</v>
      </c>
      <c r="C99" s="34">
        <v>798.64313614089906</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72</v>
      </c>
      <c r="B100" s="30">
        <v>286</v>
      </c>
      <c r="C100" s="31">
        <v>348.29370629370629</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484</v>
      </c>
      <c r="B101" s="30">
        <v>12566</v>
      </c>
      <c r="C101" s="31">
        <v>650.15342989017984</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9" t="s">
        <v>548</v>
      </c>
      <c r="B102" s="30">
        <v>6</v>
      </c>
      <c r="C102" s="31">
        <v>1062.8333333333333</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547</v>
      </c>
      <c r="B103" s="30">
        <v>1223</v>
      </c>
      <c r="C103" s="31">
        <v>2428.3540474243664</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5.5" thickBot="1" x14ac:dyDescent="0.4">
      <c r="A104" s="32" t="s">
        <v>499</v>
      </c>
      <c r="B104" s="33">
        <v>9087</v>
      </c>
      <c r="C104" s="34">
        <v>465.93298118190825</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72</v>
      </c>
      <c r="B105" s="30">
        <v>24</v>
      </c>
      <c r="C105" s="31">
        <v>366.5</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484</v>
      </c>
      <c r="B106" s="30">
        <v>9041</v>
      </c>
      <c r="C106" s="31">
        <v>463.13173321535226</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9" t="s">
        <v>547</v>
      </c>
      <c r="B107" s="30">
        <v>22</v>
      </c>
      <c r="C107" s="31">
        <v>1725.590909090909</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32" t="s">
        <v>500</v>
      </c>
      <c r="B108" s="33">
        <v>6639</v>
      </c>
      <c r="C108" s="34">
        <v>166.47898779936739</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72</v>
      </c>
      <c r="B109" s="30">
        <v>172</v>
      </c>
      <c r="C109" s="31">
        <v>82.017441860465112</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484</v>
      </c>
      <c r="B110" s="30">
        <v>6398</v>
      </c>
      <c r="C110" s="31">
        <v>167.75961237886838</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548</v>
      </c>
      <c r="B111" s="30">
        <v>69</v>
      </c>
      <c r="C111" s="31">
        <v>258.27536231884056</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501</v>
      </c>
      <c r="B112" s="33">
        <v>7253</v>
      </c>
      <c r="C112" s="34">
        <v>604.16379429201709</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72</v>
      </c>
      <c r="B113" s="30">
        <v>67</v>
      </c>
      <c r="C113" s="31">
        <v>565.17910447761199</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484</v>
      </c>
      <c r="B114" s="30">
        <v>7085</v>
      </c>
      <c r="C114" s="31">
        <v>585.23514467184191</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547</v>
      </c>
      <c r="B115" s="30">
        <v>101</v>
      </c>
      <c r="C115" s="31">
        <v>1957.8415841584158</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2" t="s">
        <v>502</v>
      </c>
      <c r="B116" s="33">
        <v>12914</v>
      </c>
      <c r="C116" s="34">
        <v>221.18073408703734</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72</v>
      </c>
      <c r="B117" s="30">
        <v>522</v>
      </c>
      <c r="C117" s="31">
        <v>27.293103448275861</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484</v>
      </c>
      <c r="B118" s="30">
        <v>12028</v>
      </c>
      <c r="C118" s="31">
        <v>226.02095111406717</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548</v>
      </c>
      <c r="B119" s="30">
        <v>310</v>
      </c>
      <c r="C119" s="31">
        <v>290.69032258064516</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547</v>
      </c>
      <c r="B120" s="30">
        <v>54</v>
      </c>
      <c r="C120" s="31">
        <v>618.27777777777783</v>
      </c>
      <c r="E120" s="64"/>
      <c r="F120" s="41"/>
      <c r="G120" s="51"/>
      <c r="L120"/>
    </row>
    <row r="121" spans="1:55" ht="15.5" thickBot="1" x14ac:dyDescent="0.4">
      <c r="A121" s="32" t="s">
        <v>503</v>
      </c>
      <c r="B121" s="33">
        <v>4854</v>
      </c>
      <c r="C121" s="34">
        <v>412.51112484548827</v>
      </c>
      <c r="E121" s="64"/>
      <c r="F121" s="41"/>
    </row>
    <row r="122" spans="1:55" ht="16" thickBot="1" x14ac:dyDescent="0.4">
      <c r="A122" s="29" t="s">
        <v>72</v>
      </c>
      <c r="B122" s="30">
        <v>212</v>
      </c>
      <c r="C122" s="31">
        <v>613.22641509433959</v>
      </c>
      <c r="E122" s="64"/>
      <c r="F122" s="41"/>
    </row>
    <row r="123" spans="1:55" ht="16" thickBot="1" x14ac:dyDescent="0.4">
      <c r="A123" s="29" t="s">
        <v>484</v>
      </c>
      <c r="B123" s="30">
        <v>4536</v>
      </c>
      <c r="C123" s="31">
        <v>365.53218694885362</v>
      </c>
      <c r="E123" s="64"/>
      <c r="F123" s="41"/>
    </row>
    <row r="124" spans="1:55" ht="16" thickBot="1" x14ac:dyDescent="0.4">
      <c r="A124" s="29" t="s">
        <v>548</v>
      </c>
      <c r="B124" s="30">
        <v>15</v>
      </c>
      <c r="C124" s="31">
        <v>1179.5999999999999</v>
      </c>
      <c r="E124" s="64"/>
      <c r="F124" s="41"/>
    </row>
    <row r="125" spans="1:55" ht="16" thickBot="1" x14ac:dyDescent="0.4">
      <c r="A125" s="29" t="s">
        <v>547</v>
      </c>
      <c r="B125" s="30">
        <v>91</v>
      </c>
      <c r="C125" s="31">
        <v>2160.1868131868132</v>
      </c>
      <c r="E125" s="64"/>
      <c r="F125" s="41"/>
    </row>
    <row r="126" spans="1:55" ht="15.5" thickBot="1" x14ac:dyDescent="0.4">
      <c r="A126" s="32" t="s">
        <v>504</v>
      </c>
      <c r="B126" s="33">
        <v>18754</v>
      </c>
      <c r="C126" s="34">
        <v>770.88754399061531</v>
      </c>
      <c r="E126" s="64"/>
      <c r="F126" s="41"/>
    </row>
    <row r="127" spans="1:55" ht="16" thickBot="1" x14ac:dyDescent="0.4">
      <c r="A127" s="29" t="s">
        <v>72</v>
      </c>
      <c r="B127" s="30">
        <v>702</v>
      </c>
      <c r="C127" s="31">
        <v>457.77635327635329</v>
      </c>
      <c r="E127" s="64"/>
      <c r="F127" s="41"/>
    </row>
    <row r="128" spans="1:55" ht="16" thickBot="1" x14ac:dyDescent="0.4">
      <c r="A128" s="29" t="s">
        <v>484</v>
      </c>
      <c r="B128" s="30">
        <v>15718</v>
      </c>
      <c r="C128" s="31">
        <v>581.82803155617762</v>
      </c>
      <c r="E128" s="64"/>
      <c r="F128" s="41"/>
    </row>
    <row r="129" spans="1:12" ht="16" thickBot="1" x14ac:dyDescent="0.4">
      <c r="A129" s="29" t="s">
        <v>548</v>
      </c>
      <c r="B129" s="30">
        <v>1</v>
      </c>
      <c r="C129" s="31">
        <v>249</v>
      </c>
      <c r="E129" s="64"/>
      <c r="F129" s="41"/>
    </row>
    <row r="130" spans="1:12" ht="16" thickBot="1" x14ac:dyDescent="0.4">
      <c r="A130" s="29" t="s">
        <v>547</v>
      </c>
      <c r="B130" s="30">
        <v>2333</v>
      </c>
      <c r="C130" s="31">
        <v>2139.067295327904</v>
      </c>
      <c r="E130" s="64"/>
      <c r="F130" s="41"/>
    </row>
    <row r="131" spans="1:12" ht="15.5" thickBot="1" x14ac:dyDescent="0.4">
      <c r="A131" s="32" t="s">
        <v>505</v>
      </c>
      <c r="B131" s="33">
        <v>7040</v>
      </c>
      <c r="C131" s="34">
        <v>735.33920454545455</v>
      </c>
      <c r="E131" s="64"/>
      <c r="F131" s="41"/>
    </row>
    <row r="132" spans="1:12" ht="16" thickBot="1" x14ac:dyDescent="0.4">
      <c r="A132" s="29" t="s">
        <v>72</v>
      </c>
      <c r="B132" s="30">
        <v>116</v>
      </c>
      <c r="C132" s="31">
        <v>247.43103448275863</v>
      </c>
      <c r="E132" s="64"/>
      <c r="F132" s="41"/>
    </row>
    <row r="133" spans="1:12" ht="16" thickBot="1" x14ac:dyDescent="0.4">
      <c r="A133" s="29" t="s">
        <v>484</v>
      </c>
      <c r="B133" s="30">
        <v>6554</v>
      </c>
      <c r="C133" s="31">
        <v>654.93652731156544</v>
      </c>
      <c r="E133" s="64"/>
      <c r="F133" s="41"/>
    </row>
    <row r="134" spans="1:12" ht="16" thickBot="1" x14ac:dyDescent="0.4">
      <c r="A134" s="29" t="s">
        <v>547</v>
      </c>
      <c r="B134" s="30">
        <v>370</v>
      </c>
      <c r="C134" s="31">
        <v>2312.5189189189191</v>
      </c>
      <c r="E134" s="64"/>
      <c r="F134" s="41"/>
    </row>
    <row r="135" spans="1:12" ht="15.5" thickBot="1" x14ac:dyDescent="0.4">
      <c r="A135" s="32" t="s">
        <v>506</v>
      </c>
      <c r="B135" s="33">
        <v>3278</v>
      </c>
      <c r="C135" s="34">
        <v>976.3779743746187</v>
      </c>
      <c r="E135" s="64"/>
      <c r="F135" s="41"/>
    </row>
    <row r="136" spans="1:12" ht="16" thickBot="1" x14ac:dyDescent="0.4">
      <c r="A136" s="29" t="s">
        <v>72</v>
      </c>
      <c r="B136" s="30">
        <v>105</v>
      </c>
      <c r="C136" s="31">
        <v>693.55238095238099</v>
      </c>
      <c r="E136" s="64"/>
      <c r="F136" s="41"/>
    </row>
    <row r="137" spans="1:12" ht="16" thickBot="1" x14ac:dyDescent="0.4">
      <c r="A137" s="29" t="s">
        <v>484</v>
      </c>
      <c r="B137" s="30">
        <v>2911</v>
      </c>
      <c r="C137" s="31">
        <v>850.43146684987971</v>
      </c>
      <c r="E137" s="64"/>
    </row>
    <row r="138" spans="1:12" ht="16" thickBot="1" x14ac:dyDescent="0.4">
      <c r="A138" s="29" t="s">
        <v>548</v>
      </c>
      <c r="B138" s="30">
        <v>1</v>
      </c>
      <c r="C138" s="31">
        <v>115</v>
      </c>
      <c r="E138" s="64"/>
    </row>
    <row r="139" spans="1:12" ht="16" thickBot="1" x14ac:dyDescent="0.4">
      <c r="A139" s="29" t="s">
        <v>547</v>
      </c>
      <c r="B139" s="30">
        <v>261</v>
      </c>
      <c r="C139" s="31">
        <v>2498.1724137931033</v>
      </c>
      <c r="E139" s="64"/>
    </row>
    <row r="140" spans="1:12" ht="15.5" thickBot="1" x14ac:dyDescent="0.4">
      <c r="A140" s="32" t="s">
        <v>540</v>
      </c>
      <c r="B140" s="33">
        <v>4214</v>
      </c>
      <c r="C140" s="34">
        <v>579.73160892263877</v>
      </c>
      <c r="E140" s="64"/>
    </row>
    <row r="141" spans="1:12" ht="16" thickBot="1" x14ac:dyDescent="0.4">
      <c r="A141" s="29" t="s">
        <v>72</v>
      </c>
      <c r="B141" s="30">
        <v>318</v>
      </c>
      <c r="C141" s="31">
        <v>508.93081761006289</v>
      </c>
      <c r="E141" s="64"/>
      <c r="J141" s="3"/>
      <c r="L141"/>
    </row>
    <row r="142" spans="1:12" ht="16" thickBot="1" x14ac:dyDescent="0.4">
      <c r="A142" s="29" t="s">
        <v>484</v>
      </c>
      <c r="B142" s="30">
        <v>3882</v>
      </c>
      <c r="C142" s="31">
        <v>581.94384337970121</v>
      </c>
      <c r="E142" s="64"/>
      <c r="G142"/>
      <c r="J142" s="3"/>
      <c r="L142"/>
    </row>
    <row r="143" spans="1:12" ht="16" thickBot="1" x14ac:dyDescent="0.4">
      <c r="A143" s="29" t="s">
        <v>548</v>
      </c>
      <c r="B143" s="30">
        <v>2</v>
      </c>
      <c r="C143" s="31">
        <v>1754</v>
      </c>
      <c r="E143" s="64"/>
      <c r="G143"/>
      <c r="J143" s="3"/>
      <c r="L143"/>
    </row>
    <row r="144" spans="1:12" ht="16" thickBot="1" x14ac:dyDescent="0.4">
      <c r="A144" s="29" t="s">
        <v>547</v>
      </c>
      <c r="B144" s="30">
        <v>12</v>
      </c>
      <c r="C144" s="31">
        <v>1544.5833333333333</v>
      </c>
      <c r="E144" s="64"/>
      <c r="G144"/>
      <c r="J144" s="3"/>
      <c r="L144"/>
    </row>
    <row r="145" spans="3:7" x14ac:dyDescent="0.35">
      <c r="C145" s="64"/>
      <c r="E145" s="64"/>
      <c r="G145"/>
    </row>
    <row r="146" spans="3:7" x14ac:dyDescent="0.35">
      <c r="C146" s="64"/>
      <c r="E146" s="64"/>
    </row>
    <row r="147" spans="3:7" x14ac:dyDescent="0.35">
      <c r="C147" s="64"/>
      <c r="E147" s="64"/>
    </row>
    <row r="148" spans="3:7" x14ac:dyDescent="0.35">
      <c r="C148" s="64"/>
      <c r="E148" s="64"/>
    </row>
    <row r="149" spans="3:7" x14ac:dyDescent="0.35">
      <c r="E149" s="64"/>
    </row>
    <row r="150" spans="3:7" x14ac:dyDescent="0.35">
      <c r="D150" s="50"/>
      <c r="E150" s="64"/>
    </row>
    <row r="151" spans="3:7" x14ac:dyDescent="0.35">
      <c r="D151" s="50"/>
      <c r="E151" s="57"/>
      <c r="F151"/>
    </row>
    <row r="152" spans="3:7" x14ac:dyDescent="0.35">
      <c r="D152" s="50"/>
      <c r="E152" s="57"/>
      <c r="F152"/>
    </row>
    <row r="153" spans="3:7" x14ac:dyDescent="0.35">
      <c r="D153" s="50"/>
      <c r="E153" s="57"/>
      <c r="F153"/>
    </row>
    <row r="154" spans="3:7" x14ac:dyDescent="0.35">
      <c r="E154" s="57"/>
      <c r="F154"/>
    </row>
  </sheetData>
  <mergeCells count="18">
    <mergeCell ref="A7:C7"/>
    <mergeCell ref="A15:C15"/>
    <mergeCell ref="A1:G1"/>
    <mergeCell ref="A2:G3"/>
    <mergeCell ref="A4:G4"/>
    <mergeCell ref="E8:G8"/>
    <mergeCell ref="E14:G14"/>
    <mergeCell ref="E15:G15"/>
    <mergeCell ref="A16:C16"/>
    <mergeCell ref="A18:C18"/>
    <mergeCell ref="E18:G18"/>
    <mergeCell ref="E24:G24"/>
    <mergeCell ref="A29:C29"/>
    <mergeCell ref="E23:G23"/>
    <mergeCell ref="A28:C28"/>
    <mergeCell ref="A27:C27"/>
    <mergeCell ref="A25:C25"/>
    <mergeCell ref="A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75602-76C0-4D24-A34F-699404D42EAA}">
  <dimension ref="A1:AX140"/>
  <sheetViews>
    <sheetView showGridLines="0" topLeftCell="D117" zoomScaleNormal="100" zoomScaleSheetLayoutView="70" zoomScalePageLayoutView="90" workbookViewId="0">
      <selection activeCell="C126" sqref="C126:M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5" customFormat="1" ht="27.75" customHeight="1" x14ac:dyDescent="0.3">
      <c r="A1" s="188" t="s">
        <v>45</v>
      </c>
      <c r="B1" s="188"/>
      <c r="C1" s="188"/>
      <c r="D1" s="188"/>
    </row>
    <row r="2" spans="1:50" s="207" customFormat="1" ht="45.75" customHeight="1" x14ac:dyDescent="0.3">
      <c r="A2" s="204" t="s">
        <v>46</v>
      </c>
      <c r="B2" s="204"/>
      <c r="C2" s="204"/>
      <c r="D2" s="204"/>
      <c r="E2" s="204"/>
      <c r="F2" s="204"/>
      <c r="G2" s="204"/>
      <c r="H2" s="204"/>
      <c r="I2" s="204"/>
      <c r="J2" s="204"/>
      <c r="K2" s="204"/>
      <c r="L2" s="204"/>
      <c r="M2" s="204"/>
      <c r="N2" s="204"/>
      <c r="O2" s="204"/>
      <c r="P2" s="204"/>
      <c r="Q2" s="206"/>
      <c r="R2" s="206"/>
      <c r="S2" s="206"/>
      <c r="T2" s="206"/>
      <c r="U2" s="206"/>
      <c r="V2" s="206"/>
    </row>
    <row r="3" spans="1:50" ht="31.5" customHeight="1" x14ac:dyDescent="0.35">
      <c r="A3" s="208" t="s">
        <v>781</v>
      </c>
      <c r="B3" s="208"/>
      <c r="C3" s="208"/>
      <c r="D3" s="208"/>
      <c r="E3" s="209"/>
      <c r="F3" s="209"/>
      <c r="G3" s="209"/>
      <c r="H3" s="209"/>
      <c r="I3" s="209"/>
      <c r="J3" s="209"/>
      <c r="K3" s="209"/>
      <c r="L3" s="209"/>
      <c r="M3" s="209"/>
      <c r="N3" s="209"/>
      <c r="O3" s="209"/>
      <c r="P3" s="209"/>
      <c r="Q3" s="209"/>
      <c r="R3" s="209"/>
      <c r="S3" s="209"/>
      <c r="T3" s="209"/>
      <c r="U3" s="209"/>
      <c r="V3" s="209"/>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5" customFormat="1" ht="30.75" customHeight="1" x14ac:dyDescent="0.3">
      <c r="A4" s="210"/>
      <c r="B4" s="210"/>
      <c r="C4" s="210"/>
      <c r="D4" s="210"/>
      <c r="E4" s="210"/>
      <c r="F4" s="210"/>
      <c r="G4" s="210"/>
      <c r="H4" s="210"/>
      <c r="I4" s="210"/>
      <c r="J4" s="210"/>
      <c r="K4" s="210"/>
      <c r="L4" s="210"/>
      <c r="M4" s="210"/>
      <c r="N4" s="210"/>
      <c r="O4" s="210"/>
      <c r="P4" s="210"/>
      <c r="Q4" s="210"/>
      <c r="R4" s="210"/>
      <c r="S4" s="210"/>
      <c r="T4" s="210"/>
      <c r="U4" s="210"/>
      <c r="V4" s="210"/>
      <c r="W4" s="211"/>
      <c r="X4" s="211"/>
      <c r="Y4" s="211"/>
      <c r="Z4" s="211"/>
    </row>
    <row r="5" spans="1:50" s="207" customFormat="1" ht="7.5" customHeight="1" thickBot="1" x14ac:dyDescent="0.35">
      <c r="A5" s="212"/>
      <c r="B5" s="212"/>
      <c r="C5" s="212"/>
      <c r="D5" s="212"/>
      <c r="E5" s="212"/>
      <c r="F5" s="212"/>
      <c r="G5" s="212"/>
      <c r="H5" s="212"/>
      <c r="I5" s="212"/>
      <c r="J5" s="212"/>
      <c r="K5" s="212"/>
      <c r="L5" s="212"/>
      <c r="M5" s="212"/>
      <c r="N5" s="212"/>
      <c r="O5" s="212"/>
      <c r="P5" s="212"/>
      <c r="Q5" s="212"/>
      <c r="R5" s="212"/>
      <c r="S5" s="212"/>
      <c r="T5" s="212"/>
      <c r="U5" s="212"/>
      <c r="V5" s="212"/>
      <c r="W5" s="213"/>
      <c r="X5" s="213"/>
      <c r="Y5" s="213"/>
      <c r="Z5" s="213"/>
    </row>
    <row r="6" spans="1:50" s="207" customFormat="1" ht="16.5" customHeight="1" x14ac:dyDescent="0.3">
      <c r="A6" s="214"/>
      <c r="B6" s="215"/>
      <c r="C6" s="215"/>
      <c r="D6" s="215"/>
      <c r="E6" s="215"/>
      <c r="F6" s="215"/>
      <c r="G6" s="215"/>
      <c r="H6" s="215"/>
      <c r="I6" s="215"/>
      <c r="J6" s="215"/>
      <c r="K6" s="215"/>
      <c r="L6" s="215"/>
      <c r="M6" s="215"/>
      <c r="N6" s="215"/>
      <c r="O6" s="215"/>
      <c r="P6" s="215"/>
      <c r="Q6" s="215"/>
      <c r="R6" s="215"/>
      <c r="S6" s="215"/>
      <c r="T6" s="215"/>
      <c r="U6" s="215"/>
      <c r="V6" s="216"/>
      <c r="W6" s="213"/>
      <c r="X6" s="213"/>
      <c r="Y6" s="213"/>
      <c r="Z6" s="213"/>
    </row>
    <row r="7" spans="1:50" s="205" customFormat="1" ht="16.5" customHeight="1" x14ac:dyDescent="0.3">
      <c r="A7" s="217"/>
      <c r="B7" s="218"/>
      <c r="C7" s="218"/>
      <c r="D7" s="218"/>
      <c r="E7" s="218"/>
      <c r="F7" s="218"/>
      <c r="G7" s="218"/>
      <c r="H7" s="218"/>
      <c r="J7" s="219"/>
      <c r="K7" s="219"/>
      <c r="L7" s="219"/>
      <c r="N7" s="218"/>
      <c r="O7" s="218"/>
      <c r="P7" s="218"/>
      <c r="Q7" s="218"/>
      <c r="R7" s="218"/>
      <c r="S7" s="218"/>
      <c r="T7" s="218"/>
      <c r="U7" s="218"/>
      <c r="V7" s="220"/>
      <c r="W7" s="221"/>
      <c r="X7" s="221"/>
      <c r="Y7" s="221"/>
      <c r="Z7" s="221"/>
    </row>
    <row r="8" spans="1:50" s="224" customFormat="1" ht="30.65" customHeight="1" x14ac:dyDescent="0.3">
      <c r="A8" s="222" t="s">
        <v>782</v>
      </c>
      <c r="B8" s="223"/>
      <c r="C8" s="223"/>
      <c r="D8" s="223"/>
      <c r="E8" s="12"/>
      <c r="F8" s="12"/>
      <c r="G8" s="223" t="s">
        <v>783</v>
      </c>
      <c r="H8" s="223"/>
      <c r="I8" s="223"/>
      <c r="J8" s="223"/>
      <c r="K8" s="223"/>
      <c r="M8" s="223" t="s">
        <v>784</v>
      </c>
      <c r="N8" s="223"/>
      <c r="O8" s="223"/>
      <c r="P8" s="223"/>
      <c r="Q8" s="223"/>
      <c r="T8" s="225"/>
      <c r="U8" s="225"/>
      <c r="V8" s="226"/>
      <c r="W8" s="227"/>
      <c r="X8" s="227"/>
      <c r="Y8" s="227"/>
      <c r="Z8" s="227"/>
      <c r="AB8" s="228"/>
      <c r="AC8" s="228"/>
    </row>
    <row r="9" spans="1:50" s="205" customFormat="1" ht="28.4" customHeight="1" x14ac:dyDescent="0.3">
      <c r="A9" s="229" t="s">
        <v>785</v>
      </c>
      <c r="B9" s="11" t="s">
        <v>786</v>
      </c>
      <c r="C9" s="11" t="s">
        <v>787</v>
      </c>
      <c r="D9" s="11" t="s">
        <v>0</v>
      </c>
      <c r="E9" s="218"/>
      <c r="F9" s="218"/>
      <c r="G9" s="230" t="s">
        <v>788</v>
      </c>
      <c r="H9" s="231"/>
      <c r="I9" s="232" t="s">
        <v>786</v>
      </c>
      <c r="J9" s="232" t="s">
        <v>787</v>
      </c>
      <c r="K9" s="232" t="s">
        <v>0</v>
      </c>
      <c r="M9" s="233" t="s">
        <v>789</v>
      </c>
      <c r="N9" s="233"/>
      <c r="O9" s="234" t="s">
        <v>790</v>
      </c>
      <c r="P9" s="218"/>
      <c r="Q9" s="218"/>
      <c r="R9" s="218"/>
      <c r="S9" s="218"/>
      <c r="T9" s="218"/>
      <c r="U9" s="221"/>
      <c r="V9" s="235"/>
      <c r="W9" s="221"/>
      <c r="X9" s="221"/>
      <c r="Y9" s="221"/>
      <c r="Z9" s="221"/>
      <c r="AA9" s="221"/>
      <c r="AB9" s="236"/>
      <c r="AC9" s="236"/>
    </row>
    <row r="10" spans="1:50" s="205" customFormat="1" ht="16.5" customHeight="1" thickBot="1" x14ac:dyDescent="0.35">
      <c r="A10" s="237" t="s">
        <v>0</v>
      </c>
      <c r="B10" s="238">
        <v>0</v>
      </c>
      <c r="C10" s="238">
        <f>SUM(C11:C14)</f>
        <v>30184</v>
      </c>
      <c r="D10" s="238">
        <f>SUM(D11:D14)</f>
        <v>30184</v>
      </c>
      <c r="E10" s="218"/>
      <c r="F10" s="218"/>
      <c r="G10" s="239" t="s">
        <v>791</v>
      </c>
      <c r="H10" s="239"/>
      <c r="I10" s="240">
        <v>0</v>
      </c>
      <c r="J10" s="240">
        <v>30.6466918924054</v>
      </c>
      <c r="K10" s="240">
        <v>30.6466918924054</v>
      </c>
      <c r="M10" s="241" t="s">
        <v>0</v>
      </c>
      <c r="N10" s="241"/>
      <c r="O10" s="242">
        <f>SUM(O11:O12)</f>
        <v>6139</v>
      </c>
      <c r="P10" s="218"/>
      <c r="Q10" s="218"/>
      <c r="R10" s="218"/>
      <c r="S10" s="218"/>
      <c r="T10" s="218"/>
      <c r="U10" s="243"/>
      <c r="V10" s="244"/>
      <c r="W10" s="243"/>
      <c r="X10" s="221"/>
      <c r="Y10" s="221"/>
      <c r="Z10" s="221"/>
      <c r="AA10" s="221"/>
      <c r="AB10" s="236"/>
      <c r="AC10" s="236"/>
    </row>
    <row r="11" spans="1:50" s="205" customFormat="1" ht="13.4" customHeight="1" thickTop="1" x14ac:dyDescent="0.3">
      <c r="A11" s="245" t="s">
        <v>792</v>
      </c>
      <c r="B11" s="246">
        <v>0</v>
      </c>
      <c r="C11" s="246">
        <v>15061</v>
      </c>
      <c r="D11" s="247">
        <f>SUM(B11:C11)</f>
        <v>15061</v>
      </c>
      <c r="E11" s="218"/>
      <c r="F11" s="218"/>
      <c r="G11" s="248"/>
      <c r="H11" s="248"/>
      <c r="I11" s="249"/>
      <c r="J11" s="249"/>
      <c r="K11" s="249"/>
      <c r="M11" s="250" t="s">
        <v>786</v>
      </c>
      <c r="N11" s="250"/>
      <c r="O11" s="251">
        <v>0</v>
      </c>
      <c r="P11" s="218"/>
      <c r="Q11" s="218"/>
      <c r="R11" s="218"/>
      <c r="S11" s="218"/>
      <c r="T11" s="218"/>
      <c r="U11" s="243"/>
      <c r="V11" s="244"/>
      <c r="W11" s="243"/>
      <c r="X11" s="221"/>
      <c r="Y11" s="221"/>
      <c r="Z11" s="221"/>
      <c r="AA11" s="221"/>
      <c r="AB11" s="236"/>
      <c r="AC11" s="236"/>
    </row>
    <row r="12" spans="1:50" s="205" customFormat="1" ht="13.4" customHeight="1" x14ac:dyDescent="0.3">
      <c r="A12" s="252" t="s">
        <v>793</v>
      </c>
      <c r="B12" s="246">
        <v>0</v>
      </c>
      <c r="C12" s="246">
        <v>10377</v>
      </c>
      <c r="D12" s="247">
        <f>SUM(B12:C12)</f>
        <v>10377</v>
      </c>
      <c r="E12" s="218"/>
      <c r="F12" s="218"/>
      <c r="M12" s="253" t="s">
        <v>787</v>
      </c>
      <c r="N12" s="253"/>
      <c r="O12" s="254">
        <v>6139</v>
      </c>
      <c r="P12" s="218"/>
      <c r="Q12" s="218"/>
      <c r="R12" s="218"/>
      <c r="S12" s="218"/>
      <c r="T12" s="218"/>
      <c r="U12" s="243"/>
      <c r="V12" s="244"/>
      <c r="W12" s="243"/>
      <c r="X12" s="221"/>
      <c r="Y12" s="221"/>
      <c r="Z12" s="221"/>
      <c r="AA12" s="221"/>
      <c r="AB12" s="236"/>
      <c r="AC12" s="236"/>
    </row>
    <row r="13" spans="1:50" s="205" customFormat="1" ht="13.4" customHeight="1" x14ac:dyDescent="0.3">
      <c r="A13" s="252" t="s">
        <v>794</v>
      </c>
      <c r="B13" s="246">
        <v>0</v>
      </c>
      <c r="C13" s="246">
        <v>3509</v>
      </c>
      <c r="D13" s="247">
        <f>SUM(B13:C13)</f>
        <v>3509</v>
      </c>
      <c r="E13" s="218"/>
      <c r="F13" s="218"/>
      <c r="G13" s="218"/>
      <c r="H13" s="218"/>
      <c r="I13" s="218"/>
      <c r="J13" s="218"/>
      <c r="K13" s="218"/>
      <c r="R13" s="218"/>
      <c r="S13" s="218"/>
      <c r="T13" s="218"/>
      <c r="U13" s="243"/>
      <c r="V13" s="244"/>
      <c r="W13" s="243"/>
      <c r="X13" s="221"/>
      <c r="Y13" s="221"/>
      <c r="Z13" s="221"/>
      <c r="AA13" s="221"/>
      <c r="AB13" s="236"/>
      <c r="AC13" s="236"/>
    </row>
    <row r="14" spans="1:50" s="205" customFormat="1" ht="13.4" customHeight="1" x14ac:dyDescent="0.3">
      <c r="A14" s="252" t="s">
        <v>795</v>
      </c>
      <c r="B14" s="246">
        <v>0</v>
      </c>
      <c r="C14" s="246">
        <v>1237</v>
      </c>
      <c r="D14" s="247">
        <f>SUM(B14:C14)</f>
        <v>1237</v>
      </c>
      <c r="E14" s="218"/>
      <c r="F14" s="218"/>
      <c r="G14" s="218"/>
      <c r="H14" s="218"/>
      <c r="I14" s="218"/>
      <c r="J14" s="218"/>
      <c r="K14" s="218"/>
      <c r="L14" s="218"/>
      <c r="M14" s="218"/>
      <c r="N14" s="218"/>
      <c r="O14" s="218"/>
      <c r="P14" s="218"/>
      <c r="Q14" s="218"/>
      <c r="R14" s="218"/>
      <c r="S14" s="218"/>
      <c r="T14" s="218"/>
      <c r="U14" s="243"/>
      <c r="V14" s="244"/>
      <c r="W14" s="243"/>
      <c r="X14" s="221"/>
      <c r="Y14" s="221"/>
      <c r="Z14" s="221"/>
      <c r="AA14" s="221"/>
      <c r="AB14" s="236"/>
      <c r="AC14" s="236"/>
    </row>
    <row r="15" spans="1:50" s="205" customFormat="1" ht="16.5" customHeight="1" x14ac:dyDescent="0.3">
      <c r="A15" s="255"/>
      <c r="B15" s="256"/>
      <c r="C15" s="256"/>
      <c r="D15" s="256"/>
      <c r="E15" s="256"/>
      <c r="F15" s="256"/>
      <c r="G15" s="218"/>
      <c r="H15" s="218"/>
      <c r="I15" s="218"/>
      <c r="J15" s="218"/>
      <c r="K15" s="218"/>
      <c r="L15" s="218"/>
      <c r="M15" s="218"/>
      <c r="N15" s="218"/>
      <c r="O15" s="218"/>
      <c r="P15" s="218"/>
      <c r="Q15" s="218"/>
      <c r="R15" s="218"/>
      <c r="S15" s="218"/>
      <c r="T15" s="218"/>
      <c r="U15" s="218"/>
      <c r="V15" s="220"/>
      <c r="W15" s="221"/>
      <c r="X15" s="221"/>
      <c r="Y15" s="221"/>
      <c r="Z15" s="221"/>
      <c r="AA15" s="221"/>
      <c r="AB15" s="236"/>
      <c r="AC15" s="236"/>
      <c r="AK15" s="236"/>
      <c r="AL15" s="236"/>
    </row>
    <row r="16" spans="1:50" s="205" customFormat="1" ht="16.5" customHeight="1" x14ac:dyDescent="0.3">
      <c r="A16" s="257"/>
      <c r="B16" s="258"/>
      <c r="C16" s="258"/>
      <c r="D16" s="258"/>
      <c r="E16" s="258"/>
      <c r="F16" s="258"/>
      <c r="G16" s="258"/>
      <c r="H16" s="258"/>
      <c r="I16" s="258"/>
      <c r="J16" s="258"/>
      <c r="K16" s="258"/>
      <c r="L16" s="258"/>
      <c r="M16" s="258"/>
      <c r="N16" s="258"/>
      <c r="O16" s="258"/>
      <c r="P16" s="258"/>
      <c r="Q16" s="258"/>
      <c r="R16" s="258"/>
      <c r="S16" s="258"/>
      <c r="T16" s="258"/>
      <c r="U16" s="258"/>
      <c r="V16" s="259"/>
      <c r="W16" s="221"/>
      <c r="X16" s="236"/>
      <c r="Y16" s="221"/>
      <c r="Z16" s="221"/>
      <c r="AK16" s="236"/>
    </row>
    <row r="17" spans="1:38" s="205" customFormat="1" ht="16.5" customHeight="1" x14ac:dyDescent="0.3">
      <c r="A17" s="217"/>
      <c r="B17" s="218"/>
      <c r="C17" s="218"/>
      <c r="D17" s="218"/>
      <c r="E17" s="218"/>
      <c r="F17" s="218"/>
      <c r="G17" s="218"/>
      <c r="H17" s="218"/>
      <c r="I17" s="218"/>
      <c r="J17" s="218"/>
      <c r="K17" s="218"/>
      <c r="L17" s="218"/>
      <c r="M17" s="218"/>
      <c r="N17" s="218"/>
      <c r="O17" s="218"/>
      <c r="P17" s="218"/>
      <c r="Q17" s="218"/>
      <c r="R17" s="218"/>
      <c r="S17" s="218"/>
      <c r="T17" s="218"/>
      <c r="U17" s="218"/>
      <c r="V17" s="220"/>
      <c r="W17" s="221"/>
      <c r="X17" s="221"/>
      <c r="Y17" s="221"/>
      <c r="Z17" s="221"/>
      <c r="AF17" s="236"/>
      <c r="AK17" s="236"/>
    </row>
    <row r="18" spans="1:38" s="262" customFormat="1" ht="27.65" customHeight="1" x14ac:dyDescent="0.3">
      <c r="A18" s="260" t="s">
        <v>796</v>
      </c>
      <c r="B18" s="261"/>
      <c r="C18" s="261"/>
      <c r="D18" s="261"/>
      <c r="E18" s="261"/>
      <c r="F18" s="261"/>
      <c r="I18" s="263" t="s">
        <v>797</v>
      </c>
      <c r="J18" s="263"/>
      <c r="K18" s="263"/>
      <c r="L18" s="263"/>
      <c r="M18" s="263"/>
      <c r="N18" s="263"/>
      <c r="O18" s="263"/>
      <c r="P18" s="263"/>
      <c r="Q18" s="263"/>
      <c r="R18" s="263"/>
      <c r="S18" s="263"/>
      <c r="T18" s="263"/>
      <c r="U18" s="263"/>
      <c r="V18" s="264"/>
      <c r="W18" s="265"/>
      <c r="X18" s="265"/>
      <c r="Y18" s="265"/>
      <c r="AE18" s="205"/>
      <c r="AF18" s="236"/>
      <c r="AG18" s="205"/>
      <c r="AH18" s="205"/>
      <c r="AI18" s="205"/>
      <c r="AJ18" s="205"/>
      <c r="AK18" s="205"/>
      <c r="AL18" s="236"/>
    </row>
    <row r="19" spans="1:38" s="207" customFormat="1" ht="28.75" customHeight="1" x14ac:dyDescent="0.3">
      <c r="A19" s="11" t="s">
        <v>798</v>
      </c>
      <c r="B19" s="11" t="s">
        <v>76</v>
      </c>
      <c r="C19" s="11" t="s">
        <v>799</v>
      </c>
      <c r="D19" s="11" t="s">
        <v>60</v>
      </c>
      <c r="E19" s="11" t="s">
        <v>800</v>
      </c>
      <c r="F19" s="11" t="s">
        <v>0</v>
      </c>
      <c r="I19" s="11" t="s">
        <v>801</v>
      </c>
      <c r="J19" s="11" t="s">
        <v>802</v>
      </c>
      <c r="K19" s="11" t="s">
        <v>803</v>
      </c>
      <c r="L19" s="11" t="s">
        <v>804</v>
      </c>
      <c r="M19" s="11" t="s">
        <v>805</v>
      </c>
      <c r="N19" s="11" t="s">
        <v>806</v>
      </c>
      <c r="O19" s="11" t="s">
        <v>807</v>
      </c>
      <c r="P19" s="11" t="s">
        <v>808</v>
      </c>
      <c r="Q19" s="11" t="s">
        <v>809</v>
      </c>
      <c r="R19" s="11" t="s">
        <v>810</v>
      </c>
      <c r="S19" s="11" t="s">
        <v>811</v>
      </c>
      <c r="T19" s="11" t="s">
        <v>812</v>
      </c>
      <c r="U19" s="11" t="s">
        <v>813</v>
      </c>
      <c r="V19" s="11" t="s">
        <v>0</v>
      </c>
      <c r="W19" s="266"/>
      <c r="X19" s="267"/>
      <c r="Y19" s="267"/>
      <c r="Z19" s="268"/>
      <c r="AA19" s="269"/>
      <c r="AB19" s="270"/>
      <c r="AC19" s="270"/>
      <c r="AD19" s="270"/>
      <c r="AE19" s="271"/>
      <c r="AF19" s="270"/>
      <c r="AG19" s="270"/>
      <c r="AH19" s="270"/>
      <c r="AI19" s="270"/>
      <c r="AJ19" s="270"/>
      <c r="AK19" s="270"/>
    </row>
    <row r="20" spans="1:38" s="207" customFormat="1" ht="18" customHeight="1" thickBot="1" x14ac:dyDescent="0.35">
      <c r="A20" s="237" t="s">
        <v>0</v>
      </c>
      <c r="B20" s="238">
        <f>SUM(B21:B23)</f>
        <v>9903</v>
      </c>
      <c r="C20" s="272">
        <f>IF(ISERROR(B20/F20),0,B20/F20)</f>
        <v>0.32808772859793267</v>
      </c>
      <c r="D20" s="238">
        <f>SUM(D21:D23)</f>
        <v>20281</v>
      </c>
      <c r="E20" s="272">
        <f>IF(ISERROR(D20/F20),0,D20/F20)</f>
        <v>0.67191227140206733</v>
      </c>
      <c r="F20" s="238">
        <f>B20+D20</f>
        <v>30184</v>
      </c>
      <c r="I20" s="273" t="s">
        <v>0</v>
      </c>
      <c r="J20" s="274">
        <f t="shared" ref="J20:U20" si="0">SUM(J21:J22)</f>
        <v>22417</v>
      </c>
      <c r="K20" s="275">
        <f t="shared" si="0"/>
        <v>19068</v>
      </c>
      <c r="L20" s="274">
        <f t="shared" si="0"/>
        <v>17611</v>
      </c>
      <c r="M20" s="274">
        <f t="shared" si="0"/>
        <v>21997</v>
      </c>
      <c r="N20" s="274">
        <f t="shared" si="0"/>
        <v>19732</v>
      </c>
      <c r="O20" s="274">
        <f t="shared" si="0"/>
        <v>22200</v>
      </c>
      <c r="P20" s="274">
        <f t="shared" si="0"/>
        <v>18937</v>
      </c>
      <c r="Q20" s="274">
        <f t="shared" si="0"/>
        <v>30506</v>
      </c>
      <c r="R20" s="274">
        <f t="shared" si="0"/>
        <v>24039</v>
      </c>
      <c r="S20" s="274">
        <f t="shared" si="0"/>
        <v>22797</v>
      </c>
      <c r="T20" s="274">
        <f t="shared" si="0"/>
        <v>10305</v>
      </c>
      <c r="U20" s="274">
        <f t="shared" si="0"/>
        <v>0</v>
      </c>
      <c r="V20" s="276">
        <f>SUM(J20:U20)</f>
        <v>229609</v>
      </c>
      <c r="W20" s="266"/>
      <c r="X20" s="266"/>
      <c r="Y20" s="267"/>
      <c r="Z20" s="267"/>
      <c r="AA20" s="270"/>
      <c r="AB20" s="270"/>
      <c r="AC20" s="270"/>
      <c r="AD20" s="270"/>
      <c r="AE20" s="271"/>
      <c r="AF20" s="270"/>
      <c r="AG20" s="270"/>
    </row>
    <row r="21" spans="1:38" s="207" customFormat="1" ht="15" customHeight="1" thickTop="1" x14ac:dyDescent="0.3">
      <c r="A21" s="245" t="s">
        <v>814</v>
      </c>
      <c r="B21" s="277">
        <v>6833</v>
      </c>
      <c r="C21" s="278">
        <f>IF(ISERROR(B21/F21),0,B21/F21)</f>
        <v>0.82944889536295219</v>
      </c>
      <c r="D21" s="277">
        <v>1405</v>
      </c>
      <c r="E21" s="278">
        <f>IF(ISERROR(D21/F21),0,D21/F21)</f>
        <v>0.17055110463704784</v>
      </c>
      <c r="F21" s="279">
        <f>B21+D21</f>
        <v>8238</v>
      </c>
      <c r="I21" s="279" t="s">
        <v>60</v>
      </c>
      <c r="J21" s="280">
        <v>15862</v>
      </c>
      <c r="K21" s="280">
        <v>12596</v>
      </c>
      <c r="L21" s="280">
        <v>11633</v>
      </c>
      <c r="M21" s="280">
        <v>15496</v>
      </c>
      <c r="N21" s="280">
        <v>12734</v>
      </c>
      <c r="O21" s="280">
        <v>14169</v>
      </c>
      <c r="P21" s="280">
        <v>11860</v>
      </c>
      <c r="Q21" s="280">
        <v>22661</v>
      </c>
      <c r="R21" s="280">
        <v>16291</v>
      </c>
      <c r="S21" s="280">
        <v>15117</v>
      </c>
      <c r="T21" s="280">
        <v>7524</v>
      </c>
      <c r="U21" s="280">
        <v>0</v>
      </c>
      <c r="V21" s="281">
        <f>SUM(J21:U21)</f>
        <v>155943</v>
      </c>
      <c r="W21" s="266"/>
      <c r="X21" s="282"/>
      <c r="Y21" s="282"/>
      <c r="Z21" s="267"/>
      <c r="AA21" s="270"/>
      <c r="AB21" s="271"/>
      <c r="AC21" s="271"/>
      <c r="AD21" s="271"/>
      <c r="AE21" s="271"/>
      <c r="AF21" s="271"/>
      <c r="AG21" s="271"/>
      <c r="AH21" s="271"/>
      <c r="AI21" s="271"/>
      <c r="AJ21" s="271"/>
      <c r="AK21" s="271"/>
      <c r="AL21" s="271"/>
    </row>
    <row r="22" spans="1:38" s="207" customFormat="1" ht="15" customHeight="1" x14ac:dyDescent="0.3">
      <c r="A22" s="252" t="s">
        <v>815</v>
      </c>
      <c r="B22" s="283">
        <v>2579</v>
      </c>
      <c r="C22" s="284">
        <f>IF(ISERROR(B22/F22),0,B22/F22)</f>
        <v>0.82633771227170782</v>
      </c>
      <c r="D22" s="283">
        <v>542</v>
      </c>
      <c r="E22" s="284">
        <f>IF(ISERROR(D22/F22),0,D22/F22)</f>
        <v>0.1736622877282922</v>
      </c>
      <c r="F22" s="285">
        <f>B22+D22</f>
        <v>3121</v>
      </c>
      <c r="I22" s="285" t="s">
        <v>816</v>
      </c>
      <c r="J22" s="286">
        <v>6555</v>
      </c>
      <c r="K22" s="280">
        <v>6472</v>
      </c>
      <c r="L22" s="280">
        <v>5978</v>
      </c>
      <c r="M22" s="280">
        <v>6501</v>
      </c>
      <c r="N22" s="280">
        <v>6998</v>
      </c>
      <c r="O22" s="280">
        <v>8031</v>
      </c>
      <c r="P22" s="280">
        <v>7077</v>
      </c>
      <c r="Q22" s="280">
        <v>7845</v>
      </c>
      <c r="R22" s="280">
        <v>7748</v>
      </c>
      <c r="S22" s="280">
        <v>7680</v>
      </c>
      <c r="T22" s="280">
        <v>2781</v>
      </c>
      <c r="U22" s="280">
        <v>0</v>
      </c>
      <c r="V22" s="287">
        <f>SUM(J22:U22)</f>
        <v>73666</v>
      </c>
      <c r="W22" s="266"/>
      <c r="X22" s="282"/>
      <c r="Y22" s="282"/>
      <c r="Z22" s="282"/>
      <c r="AA22" s="271"/>
      <c r="AB22" s="271"/>
      <c r="AC22" s="271"/>
      <c r="AD22" s="271"/>
      <c r="AE22" s="271"/>
      <c r="AF22" s="271"/>
      <c r="AG22" s="271"/>
      <c r="AH22" s="271"/>
      <c r="AI22" s="271"/>
      <c r="AJ22" s="271"/>
      <c r="AK22" s="271"/>
      <c r="AL22" s="271"/>
    </row>
    <row r="23" spans="1:38" s="207" customFormat="1" ht="15" customHeight="1" x14ac:dyDescent="0.3">
      <c r="A23" s="252" t="s">
        <v>817</v>
      </c>
      <c r="B23" s="283">
        <v>491</v>
      </c>
      <c r="C23" s="284">
        <f>IF(ISERROR(B23/F23),0,B23/F23)</f>
        <v>2.6082337317397078E-2</v>
      </c>
      <c r="D23" s="283">
        <v>18334</v>
      </c>
      <c r="E23" s="284">
        <f>IF(ISERROR(D23/F23),0,D23/F23)</f>
        <v>0.97391766268260294</v>
      </c>
      <c r="F23" s="285">
        <f>B23+D23</f>
        <v>18825</v>
      </c>
      <c r="T23" s="221"/>
      <c r="U23" s="221"/>
      <c r="V23" s="235"/>
      <c r="W23" s="266"/>
      <c r="X23" s="282"/>
      <c r="Y23" s="282"/>
      <c r="Z23" s="282"/>
      <c r="AA23" s="271"/>
      <c r="AB23" s="271"/>
      <c r="AC23" s="271"/>
      <c r="AD23" s="271"/>
      <c r="AE23" s="271"/>
      <c r="AF23" s="271"/>
      <c r="AG23" s="271"/>
      <c r="AH23" s="271"/>
      <c r="AI23" s="271"/>
      <c r="AJ23" s="271"/>
      <c r="AK23" s="271"/>
      <c r="AL23" s="271"/>
    </row>
    <row r="24" spans="1:38" s="207" customFormat="1" ht="12" x14ac:dyDescent="0.3">
      <c r="A24" s="288"/>
      <c r="T24" s="221"/>
      <c r="U24" s="221"/>
      <c r="V24" s="235"/>
      <c r="W24" s="266"/>
      <c r="X24" s="266"/>
      <c r="Y24" s="282"/>
      <c r="Z24" s="282"/>
      <c r="AA24" s="271"/>
      <c r="AB24" s="271"/>
      <c r="AC24" s="271"/>
      <c r="AD24" s="271"/>
      <c r="AE24" s="271"/>
      <c r="AF24" s="271"/>
      <c r="AG24" s="271"/>
      <c r="AH24" s="271"/>
      <c r="AK24" s="271"/>
      <c r="AL24" s="271"/>
    </row>
    <row r="25" spans="1:38" s="205" customFormat="1" ht="16.5" customHeight="1" x14ac:dyDescent="0.3">
      <c r="A25" s="257"/>
      <c r="B25" s="258"/>
      <c r="C25" s="258"/>
      <c r="D25" s="258"/>
      <c r="E25" s="258"/>
      <c r="F25" s="258"/>
      <c r="G25" s="258"/>
      <c r="H25" s="258"/>
      <c r="I25" s="258"/>
      <c r="J25" s="258"/>
      <c r="K25" s="258"/>
      <c r="L25" s="258"/>
      <c r="M25" s="258"/>
      <c r="N25" s="258"/>
      <c r="O25" s="258"/>
      <c r="P25" s="258"/>
      <c r="Q25" s="258"/>
      <c r="R25" s="258"/>
      <c r="S25" s="258"/>
      <c r="T25" s="258"/>
      <c r="U25" s="258"/>
      <c r="V25" s="259"/>
      <c r="W25" s="221"/>
      <c r="X25" s="221"/>
      <c r="Y25" s="221"/>
      <c r="Z25" s="243"/>
      <c r="AA25" s="236"/>
      <c r="AB25" s="236"/>
      <c r="AC25" s="236"/>
      <c r="AD25" s="236"/>
      <c r="AE25" s="236"/>
      <c r="AF25" s="236"/>
      <c r="AG25" s="236"/>
    </row>
    <row r="26" spans="1:38" s="207" customFormat="1" ht="12" x14ac:dyDescent="0.3">
      <c r="A26" s="288"/>
      <c r="T26" s="221"/>
      <c r="U26" s="221"/>
      <c r="V26" s="235"/>
      <c r="W26" s="266"/>
      <c r="X26" s="266"/>
      <c r="Y26" s="266"/>
      <c r="Z26" s="282"/>
      <c r="AA26" s="271"/>
      <c r="AB26" s="271"/>
      <c r="AC26" s="271"/>
      <c r="AG26" s="271"/>
    </row>
    <row r="27" spans="1:38" s="205" customFormat="1" ht="21.65" customHeight="1" x14ac:dyDescent="0.3">
      <c r="A27" s="289" t="s">
        <v>818</v>
      </c>
      <c r="B27" s="290"/>
      <c r="C27" s="290"/>
      <c r="D27" s="290"/>
      <c r="E27" s="290"/>
      <c r="F27" s="291"/>
      <c r="H27" s="290" t="s">
        <v>819</v>
      </c>
      <c r="I27" s="290"/>
      <c r="J27" s="290"/>
      <c r="K27" s="290"/>
      <c r="L27" s="290"/>
      <c r="M27" s="291"/>
      <c r="N27" s="292" t="s">
        <v>820</v>
      </c>
      <c r="O27" s="292"/>
      <c r="P27" s="292"/>
      <c r="Q27" s="292"/>
      <c r="R27" s="292"/>
      <c r="S27" s="291"/>
      <c r="V27" s="293"/>
      <c r="W27" s="294"/>
      <c r="X27" s="295"/>
      <c r="Y27" s="295"/>
      <c r="Z27" s="295"/>
      <c r="AA27" s="296"/>
      <c r="AB27" s="296"/>
      <c r="AC27" s="296"/>
      <c r="AD27" s="296"/>
      <c r="AE27" s="236"/>
      <c r="AF27" s="236"/>
      <c r="AG27" s="236"/>
      <c r="AH27" s="296"/>
      <c r="AI27" s="296"/>
    </row>
    <row r="28" spans="1:38" s="207" customFormat="1" ht="37.5" customHeight="1" x14ac:dyDescent="0.3">
      <c r="A28" s="11" t="s">
        <v>821</v>
      </c>
      <c r="B28" s="11" t="s">
        <v>814</v>
      </c>
      <c r="C28" s="11" t="s">
        <v>815</v>
      </c>
      <c r="D28" s="11" t="s">
        <v>817</v>
      </c>
      <c r="E28" s="11" t="s">
        <v>0</v>
      </c>
      <c r="H28" s="233" t="s">
        <v>821</v>
      </c>
      <c r="I28" s="233"/>
      <c r="J28" s="234" t="s">
        <v>0</v>
      </c>
      <c r="K28" s="221"/>
      <c r="L28" s="221"/>
      <c r="M28" s="221"/>
      <c r="N28" s="297"/>
      <c r="O28" s="298"/>
      <c r="P28" s="299" t="s">
        <v>822</v>
      </c>
      <c r="U28" s="221"/>
      <c r="V28" s="300"/>
      <c r="W28" s="266"/>
      <c r="X28" s="266"/>
      <c r="Y28" s="266"/>
      <c r="Z28" s="271"/>
      <c r="AD28" s="271"/>
      <c r="AE28" s="271"/>
      <c r="AF28" s="271"/>
      <c r="AG28" s="271"/>
    </row>
    <row r="29" spans="1:38" s="207" customFormat="1" ht="15" customHeight="1" thickBot="1" x14ac:dyDescent="0.35">
      <c r="A29" s="237" t="s">
        <v>0</v>
      </c>
      <c r="B29" s="238">
        <f>SUM(B30:B31)</f>
        <v>53376</v>
      </c>
      <c r="C29" s="238">
        <f>SUM(C30:C31)</f>
        <v>20147</v>
      </c>
      <c r="D29" s="238">
        <f>SUM(D30:D31)</f>
        <v>156086</v>
      </c>
      <c r="E29" s="275">
        <f>SUM(B29:D29)</f>
        <v>229609</v>
      </c>
      <c r="H29" s="241" t="s">
        <v>0</v>
      </c>
      <c r="I29" s="241"/>
      <c r="J29" s="301">
        <f>SUM(J30:J31)</f>
        <v>129915</v>
      </c>
      <c r="K29" s="221"/>
      <c r="L29" s="221"/>
      <c r="M29" s="221"/>
      <c r="N29" s="302" t="s">
        <v>0</v>
      </c>
      <c r="O29" s="303"/>
      <c r="P29" s="304">
        <v>108898</v>
      </c>
      <c r="U29" s="243"/>
      <c r="V29" s="305"/>
      <c r="W29" s="266"/>
      <c r="X29" s="282"/>
      <c r="Y29" s="282"/>
      <c r="Z29" s="271"/>
      <c r="AA29" s="271"/>
      <c r="AB29" s="271"/>
      <c r="AC29" s="271"/>
      <c r="AD29" s="271"/>
      <c r="AE29" s="271"/>
      <c r="AF29" s="271"/>
      <c r="AG29" s="271"/>
      <c r="AH29" s="271"/>
      <c r="AI29" s="271"/>
      <c r="AJ29" s="271"/>
    </row>
    <row r="30" spans="1:38" s="207" customFormat="1" ht="15" customHeight="1" thickTop="1" x14ac:dyDescent="0.3">
      <c r="A30" s="245" t="s">
        <v>786</v>
      </c>
      <c r="B30" s="277">
        <v>0</v>
      </c>
      <c r="C30" s="277">
        <v>0</v>
      </c>
      <c r="D30" s="277">
        <v>0</v>
      </c>
      <c r="E30" s="279">
        <f>SUM(B30:D30)</f>
        <v>0</v>
      </c>
      <c r="F30" s="205"/>
      <c r="G30" s="205"/>
      <c r="H30" s="250" t="s">
        <v>786</v>
      </c>
      <c r="I30" s="250"/>
      <c r="J30" s="251">
        <v>0</v>
      </c>
      <c r="K30" s="221"/>
      <c r="L30" s="221"/>
      <c r="M30" s="221"/>
      <c r="N30" s="306" t="s">
        <v>823</v>
      </c>
      <c r="O30" s="307"/>
      <c r="P30" s="251">
        <v>8</v>
      </c>
      <c r="U30" s="243"/>
      <c r="V30" s="305"/>
      <c r="W30" s="266"/>
      <c r="X30" s="282"/>
      <c r="Y30" s="282"/>
      <c r="Z30" s="271"/>
      <c r="AA30" s="271"/>
      <c r="AB30" s="271"/>
      <c r="AC30" s="271"/>
      <c r="AD30" s="271"/>
      <c r="AE30" s="271"/>
      <c r="AF30" s="271"/>
      <c r="AG30" s="271"/>
      <c r="AH30" s="271"/>
      <c r="AI30" s="271"/>
      <c r="AJ30" s="271"/>
    </row>
    <row r="31" spans="1:38" s="207" customFormat="1" ht="14.5" customHeight="1" x14ac:dyDescent="0.3">
      <c r="A31" s="252" t="s">
        <v>787</v>
      </c>
      <c r="B31" s="283">
        <v>53376</v>
      </c>
      <c r="C31" s="283">
        <v>20147</v>
      </c>
      <c r="D31" s="283">
        <v>156086</v>
      </c>
      <c r="E31" s="279">
        <f>SUM(B31:D31)</f>
        <v>229609</v>
      </c>
      <c r="F31" s="205"/>
      <c r="G31" s="205"/>
      <c r="H31" s="253" t="s">
        <v>787</v>
      </c>
      <c r="I31" s="253"/>
      <c r="J31" s="254">
        <v>129915</v>
      </c>
      <c r="K31" s="221"/>
      <c r="L31" s="221"/>
      <c r="M31" s="221"/>
      <c r="N31" s="221"/>
      <c r="O31" s="221"/>
      <c r="P31" s="221"/>
      <c r="Q31" s="221"/>
      <c r="R31" s="221"/>
      <c r="U31" s="243"/>
      <c r="V31" s="305"/>
      <c r="W31" s="266"/>
      <c r="X31" s="282"/>
      <c r="Y31" s="282"/>
      <c r="Z31" s="271"/>
      <c r="AA31" s="271"/>
      <c r="AB31" s="271"/>
      <c r="AC31" s="271"/>
      <c r="AD31" s="271"/>
      <c r="AE31" s="271"/>
      <c r="AF31" s="271"/>
      <c r="AG31" s="271"/>
      <c r="AH31" s="271"/>
      <c r="AI31" s="271"/>
      <c r="AJ31" s="271"/>
    </row>
    <row r="32" spans="1:38" s="207" customFormat="1" ht="12" x14ac:dyDescent="0.3">
      <c r="A32" s="288"/>
      <c r="F32" s="205"/>
      <c r="G32" s="205"/>
      <c r="H32" s="205"/>
      <c r="K32" s="205"/>
      <c r="L32" s="221"/>
      <c r="M32" s="221"/>
      <c r="N32" s="221"/>
      <c r="O32" s="221"/>
      <c r="P32" s="221"/>
      <c r="Q32" s="221"/>
      <c r="R32" s="221"/>
      <c r="S32" s="221"/>
      <c r="T32" s="221"/>
      <c r="U32" s="243"/>
      <c r="V32" s="235"/>
      <c r="W32" s="266"/>
      <c r="X32" s="282"/>
      <c r="Y32" s="282"/>
      <c r="Z32" s="282"/>
      <c r="AA32" s="271"/>
      <c r="AB32" s="271"/>
      <c r="AC32" s="271"/>
      <c r="AD32" s="271"/>
      <c r="AE32" s="271"/>
      <c r="AF32" s="271"/>
      <c r="AG32" s="271"/>
    </row>
    <row r="33" spans="1:45" s="205" customFormat="1" ht="16.5" customHeight="1" x14ac:dyDescent="0.3">
      <c r="A33" s="257"/>
      <c r="B33" s="258"/>
      <c r="C33" s="258"/>
      <c r="D33" s="258"/>
      <c r="E33" s="258"/>
      <c r="F33" s="258"/>
      <c r="G33" s="258"/>
      <c r="H33" s="258"/>
      <c r="I33" s="258"/>
      <c r="J33" s="258"/>
      <c r="K33" s="258"/>
      <c r="L33" s="258"/>
      <c r="M33" s="258"/>
      <c r="N33" s="258"/>
      <c r="O33" s="258"/>
      <c r="P33" s="258"/>
      <c r="Q33" s="258"/>
      <c r="R33" s="258"/>
      <c r="S33" s="258"/>
      <c r="T33" s="258"/>
      <c r="U33" s="258"/>
      <c r="V33" s="259"/>
      <c r="W33" s="221"/>
      <c r="X33" s="221"/>
      <c r="Y33" s="221"/>
      <c r="Z33" s="243"/>
      <c r="AA33" s="236"/>
      <c r="AB33" s="236"/>
      <c r="AC33" s="236"/>
      <c r="AD33" s="236"/>
      <c r="AE33" s="236"/>
      <c r="AF33" s="236"/>
      <c r="AG33" s="236"/>
    </row>
    <row r="34" spans="1:45" s="207" customFormat="1" ht="12" x14ac:dyDescent="0.3">
      <c r="A34" s="288"/>
      <c r="F34" s="205"/>
      <c r="G34" s="205"/>
      <c r="H34" s="205"/>
      <c r="I34" s="271"/>
      <c r="K34" s="205"/>
      <c r="L34" s="221"/>
      <c r="M34" s="221"/>
      <c r="N34" s="221"/>
      <c r="O34" s="221"/>
      <c r="P34" s="221"/>
      <c r="Q34" s="221"/>
      <c r="R34" s="221"/>
      <c r="S34" s="221"/>
      <c r="T34" s="221"/>
      <c r="U34" s="221"/>
      <c r="V34" s="308"/>
      <c r="W34" s="266"/>
      <c r="X34" s="266"/>
      <c r="Y34" s="266"/>
      <c r="Z34" s="282"/>
      <c r="AA34" s="271"/>
      <c r="AB34" s="271"/>
      <c r="AC34" s="271"/>
      <c r="AD34" s="271"/>
      <c r="AE34" s="271"/>
    </row>
    <row r="35" spans="1:45" s="207" customFormat="1" ht="12" x14ac:dyDescent="0.3">
      <c r="A35" s="288"/>
      <c r="F35" s="205"/>
      <c r="G35" s="205"/>
      <c r="H35" s="205"/>
      <c r="I35" s="270"/>
      <c r="J35" s="270"/>
      <c r="K35" s="296"/>
      <c r="L35" s="309"/>
      <c r="M35" s="309"/>
      <c r="N35" s="309"/>
      <c r="O35" s="309"/>
      <c r="P35" s="309"/>
      <c r="Q35" s="309"/>
      <c r="R35" s="309"/>
      <c r="S35" s="309"/>
      <c r="T35" s="221"/>
      <c r="U35" s="221"/>
      <c r="V35" s="235"/>
      <c r="W35" s="266"/>
      <c r="X35" s="266"/>
      <c r="Y35" s="266"/>
      <c r="Z35" s="282"/>
      <c r="AB35" s="271"/>
      <c r="AC35" s="271"/>
      <c r="AE35" s="271"/>
    </row>
    <row r="36" spans="1:45" s="207" customFormat="1" ht="22.5" customHeight="1" x14ac:dyDescent="0.3">
      <c r="A36" s="222" t="s">
        <v>824</v>
      </c>
      <c r="B36" s="223"/>
      <c r="C36" s="223"/>
      <c r="D36" s="223"/>
      <c r="E36" s="223"/>
      <c r="F36" s="291"/>
      <c r="G36" s="205"/>
      <c r="H36" s="205"/>
      <c r="I36" s="205"/>
      <c r="J36" s="205"/>
      <c r="K36" s="205"/>
      <c r="L36" s="205"/>
      <c r="M36" s="205"/>
      <c r="N36" s="205"/>
      <c r="O36" s="205"/>
      <c r="P36" s="205"/>
      <c r="Q36" s="205"/>
      <c r="R36" s="236"/>
      <c r="S36" s="205"/>
      <c r="T36" s="205"/>
      <c r="U36" s="205"/>
      <c r="V36" s="310"/>
      <c r="W36" s="266"/>
      <c r="X36" s="266"/>
      <c r="Y36" s="266"/>
      <c r="Z36" s="282"/>
      <c r="AB36" s="271"/>
      <c r="AC36" s="271"/>
      <c r="AE36" s="271"/>
    </row>
    <row r="37" spans="1:45" s="207" customFormat="1" ht="38.5" customHeight="1" x14ac:dyDescent="0.3">
      <c r="A37" s="311" t="s">
        <v>825</v>
      </c>
      <c r="B37" s="11" t="s">
        <v>798</v>
      </c>
      <c r="C37" s="11" t="s">
        <v>802</v>
      </c>
      <c r="D37" s="11" t="s">
        <v>803</v>
      </c>
      <c r="E37" s="11" t="s">
        <v>804</v>
      </c>
      <c r="F37" s="11" t="s">
        <v>805</v>
      </c>
      <c r="G37" s="11" t="s">
        <v>806</v>
      </c>
      <c r="H37" s="11" t="s">
        <v>807</v>
      </c>
      <c r="I37" s="11" t="s">
        <v>808</v>
      </c>
      <c r="J37" s="11" t="s">
        <v>809</v>
      </c>
      <c r="K37" s="11" t="s">
        <v>810</v>
      </c>
      <c r="L37" s="11" t="s">
        <v>811</v>
      </c>
      <c r="M37" s="11" t="s">
        <v>812</v>
      </c>
      <c r="N37" s="11" t="s">
        <v>813</v>
      </c>
      <c r="O37" s="11" t="s">
        <v>0</v>
      </c>
      <c r="P37" s="205"/>
      <c r="Q37" s="205"/>
      <c r="R37" s="236"/>
      <c r="S37" s="205"/>
      <c r="T37" s="205"/>
      <c r="U37" s="205"/>
      <c r="V37" s="310"/>
      <c r="W37" s="205"/>
      <c r="X37" s="205"/>
      <c r="Y37" s="205"/>
      <c r="Z37" s="205"/>
      <c r="AA37" s="205"/>
      <c r="AB37" s="205"/>
      <c r="AC37" s="205"/>
      <c r="AD37" s="266"/>
      <c r="AE37" s="266"/>
      <c r="AI37" s="271"/>
      <c r="AJ37" s="271"/>
      <c r="AL37" s="271"/>
    </row>
    <row r="38" spans="1:45" s="207" customFormat="1" ht="15.75" customHeight="1" thickBot="1" x14ac:dyDescent="0.35">
      <c r="A38" s="312" t="s">
        <v>0</v>
      </c>
      <c r="B38" s="238"/>
      <c r="C38" s="313">
        <f t="shared" ref="C38:N38" si="1">SUM(C39,C51,C55,C59)</f>
        <v>9713</v>
      </c>
      <c r="D38" s="313">
        <f t="shared" si="1"/>
        <v>12470</v>
      </c>
      <c r="E38" s="313">
        <f t="shared" si="1"/>
        <v>20295</v>
      </c>
      <c r="F38" s="313">
        <f t="shared" si="1"/>
        <v>10896</v>
      </c>
      <c r="G38" s="313">
        <f t="shared" si="1"/>
        <v>10114</v>
      </c>
      <c r="H38" s="313">
        <f t="shared" si="1"/>
        <v>14255</v>
      </c>
      <c r="I38" s="313">
        <f t="shared" si="1"/>
        <v>12673</v>
      </c>
      <c r="J38" s="313">
        <f t="shared" si="1"/>
        <v>12436</v>
      </c>
      <c r="K38" s="313">
        <f t="shared" si="1"/>
        <v>11092</v>
      </c>
      <c r="L38" s="313">
        <f t="shared" si="1"/>
        <v>11252</v>
      </c>
      <c r="M38" s="313">
        <f t="shared" si="1"/>
        <v>4719</v>
      </c>
      <c r="N38" s="313">
        <f t="shared" si="1"/>
        <v>0</v>
      </c>
      <c r="O38" s="314">
        <f>SUM(C38:N38)</f>
        <v>129915</v>
      </c>
      <c r="P38" s="205"/>
      <c r="Q38" s="205"/>
      <c r="R38" s="236"/>
      <c r="S38" s="205"/>
      <c r="T38" s="205"/>
      <c r="U38" s="236"/>
      <c r="V38" s="315"/>
      <c r="W38" s="236"/>
      <c r="X38" s="236"/>
      <c r="Y38" s="236"/>
      <c r="Z38" s="236"/>
      <c r="AA38" s="236"/>
      <c r="AB38" s="236"/>
      <c r="AC38" s="236"/>
      <c r="AD38" s="282"/>
      <c r="AE38" s="282"/>
      <c r="AF38" s="271"/>
      <c r="AG38" s="271"/>
      <c r="AH38" s="271"/>
      <c r="AI38" s="271"/>
      <c r="AJ38" s="271"/>
      <c r="AL38" s="271"/>
      <c r="AP38" s="271"/>
      <c r="AQ38" s="271"/>
      <c r="AR38" s="271"/>
      <c r="AS38" s="271"/>
    </row>
    <row r="39" spans="1:45" s="207" customFormat="1" ht="15" customHeight="1" thickTop="1" x14ac:dyDescent="0.3">
      <c r="A39" s="316" t="s">
        <v>826</v>
      </c>
      <c r="B39" s="316" t="s">
        <v>0</v>
      </c>
      <c r="C39" s="317">
        <f t="shared" ref="C39:N39" si="2">SUM(C40:C42)</f>
        <v>2676</v>
      </c>
      <c r="D39" s="317">
        <f t="shared" si="2"/>
        <v>2829</v>
      </c>
      <c r="E39" s="317">
        <f t="shared" si="2"/>
        <v>1879</v>
      </c>
      <c r="F39" s="317">
        <f t="shared" si="2"/>
        <v>922</v>
      </c>
      <c r="G39" s="317">
        <f t="shared" si="2"/>
        <v>1014</v>
      </c>
      <c r="H39" s="317">
        <f t="shared" si="2"/>
        <v>1888</v>
      </c>
      <c r="I39" s="317">
        <f t="shared" si="2"/>
        <v>985</v>
      </c>
      <c r="J39" s="317">
        <f t="shared" si="2"/>
        <v>1229</v>
      </c>
      <c r="K39" s="317">
        <f t="shared" si="2"/>
        <v>928</v>
      </c>
      <c r="L39" s="317">
        <f t="shared" si="2"/>
        <v>1037</v>
      </c>
      <c r="M39" s="317">
        <f t="shared" si="2"/>
        <v>526</v>
      </c>
      <c r="N39" s="317">
        <f t="shared" si="2"/>
        <v>0</v>
      </c>
      <c r="O39" s="317">
        <f>SUM(C39:N39)</f>
        <v>15913</v>
      </c>
      <c r="P39" s="318"/>
      <c r="Q39" s="318"/>
      <c r="R39" s="236"/>
      <c r="S39" s="236"/>
      <c r="T39" s="236"/>
      <c r="U39" s="236"/>
      <c r="V39" s="315"/>
      <c r="W39" s="236"/>
      <c r="X39" s="236"/>
      <c r="Y39" s="236"/>
      <c r="Z39" s="236"/>
      <c r="AA39" s="236"/>
      <c r="AB39" s="236"/>
      <c r="AC39" s="236"/>
      <c r="AD39" s="282"/>
      <c r="AE39" s="282"/>
      <c r="AF39" s="271"/>
      <c r="AG39" s="271"/>
      <c r="AH39" s="271"/>
      <c r="AI39" s="271"/>
      <c r="AS39" s="271"/>
    </row>
    <row r="40" spans="1:45" s="207" customFormat="1" ht="15" customHeight="1" x14ac:dyDescent="0.3">
      <c r="A40" s="285"/>
      <c r="B40" s="285" t="s">
        <v>814</v>
      </c>
      <c r="C40" s="319">
        <v>169</v>
      </c>
      <c r="D40" s="319">
        <v>177</v>
      </c>
      <c r="E40" s="319">
        <v>205</v>
      </c>
      <c r="F40" s="319">
        <v>149</v>
      </c>
      <c r="G40" s="319">
        <v>190</v>
      </c>
      <c r="H40" s="319">
        <v>245</v>
      </c>
      <c r="I40" s="319">
        <v>208</v>
      </c>
      <c r="J40" s="319">
        <v>234</v>
      </c>
      <c r="K40" s="319">
        <v>226</v>
      </c>
      <c r="L40" s="320">
        <v>195</v>
      </c>
      <c r="M40" s="320">
        <v>88</v>
      </c>
      <c r="N40" s="320">
        <v>0</v>
      </c>
      <c r="O40" s="321">
        <f>O44+O48</f>
        <v>2086</v>
      </c>
      <c r="P40" s="205"/>
      <c r="Q40" s="205"/>
      <c r="R40" s="236"/>
      <c r="S40" s="205"/>
      <c r="T40" s="205"/>
      <c r="U40" s="236"/>
      <c r="V40" s="315"/>
      <c r="W40" s="205"/>
      <c r="X40" s="205"/>
      <c r="Y40" s="205"/>
      <c r="Z40" s="205"/>
      <c r="AA40" s="236"/>
      <c r="AB40" s="236"/>
      <c r="AC40" s="236"/>
      <c r="AD40" s="282"/>
      <c r="AE40" s="282"/>
      <c r="AF40" s="271"/>
      <c r="AG40" s="271"/>
      <c r="AH40" s="271"/>
      <c r="AI40" s="271"/>
      <c r="AS40" s="271"/>
    </row>
    <row r="41" spans="1:45" s="207" customFormat="1" ht="15" customHeight="1" x14ac:dyDescent="0.3">
      <c r="A41" s="285"/>
      <c r="B41" s="285" t="s">
        <v>815</v>
      </c>
      <c r="C41" s="319">
        <v>222</v>
      </c>
      <c r="D41" s="319">
        <v>259</v>
      </c>
      <c r="E41" s="319">
        <v>261</v>
      </c>
      <c r="F41" s="319">
        <v>216</v>
      </c>
      <c r="G41" s="319">
        <v>225</v>
      </c>
      <c r="H41" s="319">
        <v>315</v>
      </c>
      <c r="I41" s="319">
        <v>233</v>
      </c>
      <c r="J41" s="319">
        <v>280</v>
      </c>
      <c r="K41" s="319">
        <v>259</v>
      </c>
      <c r="L41" s="320">
        <v>269</v>
      </c>
      <c r="M41" s="320">
        <v>94</v>
      </c>
      <c r="N41" s="320">
        <v>0</v>
      </c>
      <c r="O41" s="321">
        <f>O45+O49</f>
        <v>2633</v>
      </c>
      <c r="P41" s="205"/>
      <c r="Q41" s="205"/>
      <c r="R41" s="205"/>
      <c r="S41" s="236"/>
      <c r="T41" s="236"/>
      <c r="U41" s="236"/>
      <c r="V41" s="315"/>
      <c r="W41" s="205"/>
      <c r="X41" s="205"/>
      <c r="Y41" s="205"/>
      <c r="Z41" s="205"/>
      <c r="AA41" s="205"/>
      <c r="AB41" s="236"/>
      <c r="AC41" s="205"/>
      <c r="AD41" s="282"/>
      <c r="AE41" s="266"/>
      <c r="AF41" s="271"/>
      <c r="AH41" s="271"/>
      <c r="AS41" s="271"/>
    </row>
    <row r="42" spans="1:45" s="207" customFormat="1" ht="15" customHeight="1" x14ac:dyDescent="0.3">
      <c r="A42" s="285"/>
      <c r="B42" s="285" t="s">
        <v>817</v>
      </c>
      <c r="C42" s="319">
        <v>2285</v>
      </c>
      <c r="D42" s="319">
        <v>2393</v>
      </c>
      <c r="E42" s="319">
        <v>1413</v>
      </c>
      <c r="F42" s="319">
        <v>557</v>
      </c>
      <c r="G42" s="319">
        <v>599</v>
      </c>
      <c r="H42" s="319">
        <v>1328</v>
      </c>
      <c r="I42" s="319">
        <v>544</v>
      </c>
      <c r="J42" s="319">
        <v>715</v>
      </c>
      <c r="K42" s="319">
        <v>443</v>
      </c>
      <c r="L42" s="320">
        <v>573</v>
      </c>
      <c r="M42" s="320">
        <v>344</v>
      </c>
      <c r="N42" s="320">
        <v>0</v>
      </c>
      <c r="O42" s="321">
        <f>O46+O50</f>
        <v>11194</v>
      </c>
      <c r="P42" s="205"/>
      <c r="Q42" s="205"/>
      <c r="R42" s="205"/>
      <c r="S42" s="205"/>
      <c r="T42" s="205"/>
      <c r="U42" s="236"/>
      <c r="V42" s="310"/>
      <c r="W42" s="205"/>
      <c r="X42" s="205"/>
      <c r="Y42" s="205"/>
      <c r="Z42" s="205"/>
      <c r="AA42" s="205"/>
      <c r="AB42" s="236"/>
      <c r="AC42" s="205"/>
      <c r="AD42" s="266"/>
      <c r="AE42" s="266"/>
      <c r="AS42" s="271"/>
    </row>
    <row r="43" spans="1:45" s="207" customFormat="1" ht="14.5" customHeight="1" x14ac:dyDescent="0.3">
      <c r="A43" s="322" t="s">
        <v>827</v>
      </c>
      <c r="B43" s="323" t="s">
        <v>0</v>
      </c>
      <c r="C43" s="324">
        <f t="shared" ref="C43:N43" si="3">SUM(C44:C46)</f>
        <v>1582</v>
      </c>
      <c r="D43" s="324">
        <f t="shared" si="3"/>
        <v>1430</v>
      </c>
      <c r="E43" s="324">
        <f t="shared" si="3"/>
        <v>1047</v>
      </c>
      <c r="F43" s="324">
        <f t="shared" si="3"/>
        <v>481</v>
      </c>
      <c r="G43" s="324">
        <f t="shared" si="3"/>
        <v>466</v>
      </c>
      <c r="H43" s="324">
        <f t="shared" si="3"/>
        <v>1214</v>
      </c>
      <c r="I43" s="324">
        <f t="shared" si="3"/>
        <v>438</v>
      </c>
      <c r="J43" s="324">
        <f t="shared" si="3"/>
        <v>629</v>
      </c>
      <c r="K43" s="324">
        <f t="shared" si="3"/>
        <v>265</v>
      </c>
      <c r="L43" s="324">
        <f t="shared" si="3"/>
        <v>323</v>
      </c>
      <c r="M43" s="324">
        <f t="shared" si="3"/>
        <v>158</v>
      </c>
      <c r="N43" s="324">
        <f t="shared" si="3"/>
        <v>0</v>
      </c>
      <c r="O43" s="324">
        <f t="shared" ref="O43:O62" si="4">SUM(C43:N43)</f>
        <v>8033</v>
      </c>
      <c r="P43" s="318"/>
      <c r="Q43" s="205"/>
      <c r="R43" s="205"/>
      <c r="S43" s="205"/>
      <c r="T43" s="205"/>
      <c r="U43" s="205"/>
      <c r="V43" s="310"/>
      <c r="W43" s="205"/>
      <c r="X43" s="205"/>
      <c r="Y43" s="205"/>
      <c r="Z43" s="205"/>
      <c r="AA43" s="205"/>
      <c r="AB43" s="236"/>
      <c r="AC43" s="205"/>
      <c r="AD43" s="266"/>
      <c r="AE43" s="266"/>
      <c r="AF43" s="271"/>
      <c r="AG43" s="271"/>
      <c r="AH43" s="271"/>
      <c r="AQ43" s="271"/>
      <c r="AR43" s="271"/>
      <c r="AS43" s="271"/>
    </row>
    <row r="44" spans="1:45" s="207" customFormat="1" ht="14.5" customHeight="1" x14ac:dyDescent="0.3">
      <c r="A44" s="75"/>
      <c r="B44" s="285" t="s">
        <v>814</v>
      </c>
      <c r="C44" s="319">
        <v>29</v>
      </c>
      <c r="D44" s="319">
        <v>17</v>
      </c>
      <c r="E44" s="319">
        <v>40</v>
      </c>
      <c r="F44" s="319">
        <v>31</v>
      </c>
      <c r="G44" s="319">
        <v>40</v>
      </c>
      <c r="H44" s="319">
        <v>34</v>
      </c>
      <c r="I44" s="319">
        <v>34</v>
      </c>
      <c r="J44" s="319">
        <v>40</v>
      </c>
      <c r="K44" s="319">
        <v>43</v>
      </c>
      <c r="L44" s="320">
        <v>34</v>
      </c>
      <c r="M44" s="320">
        <v>16</v>
      </c>
      <c r="N44" s="320">
        <v>0</v>
      </c>
      <c r="O44" s="325">
        <f t="shared" si="4"/>
        <v>358</v>
      </c>
      <c r="P44" s="318"/>
      <c r="Q44" s="205"/>
      <c r="R44" s="205"/>
      <c r="S44" s="205"/>
      <c r="T44" s="205"/>
      <c r="U44" s="205"/>
      <c r="V44" s="310"/>
      <c r="W44" s="205"/>
      <c r="X44" s="205"/>
      <c r="Y44" s="205"/>
      <c r="Z44" s="205"/>
      <c r="AA44" s="205"/>
      <c r="AB44" s="236"/>
      <c r="AC44" s="236"/>
      <c r="AD44" s="266"/>
      <c r="AE44" s="282"/>
      <c r="AF44" s="271"/>
      <c r="AG44" s="271"/>
      <c r="AH44" s="271"/>
      <c r="AI44" s="271"/>
      <c r="AQ44" s="271"/>
      <c r="AR44" s="271"/>
      <c r="AS44" s="271"/>
    </row>
    <row r="45" spans="1:45" s="207" customFormat="1" ht="14.5" customHeight="1" x14ac:dyDescent="0.3">
      <c r="A45" s="75"/>
      <c r="B45" s="285" t="s">
        <v>815</v>
      </c>
      <c r="C45" s="319">
        <v>60</v>
      </c>
      <c r="D45" s="319">
        <v>69</v>
      </c>
      <c r="E45" s="319">
        <v>50</v>
      </c>
      <c r="F45" s="319">
        <v>47</v>
      </c>
      <c r="G45" s="319">
        <v>57</v>
      </c>
      <c r="H45" s="319">
        <v>50</v>
      </c>
      <c r="I45" s="319">
        <v>31</v>
      </c>
      <c r="J45" s="319">
        <v>52</v>
      </c>
      <c r="K45" s="319">
        <v>62</v>
      </c>
      <c r="L45" s="320">
        <v>56</v>
      </c>
      <c r="M45" s="320">
        <v>12</v>
      </c>
      <c r="N45" s="320">
        <v>0</v>
      </c>
      <c r="O45" s="325">
        <f t="shared" si="4"/>
        <v>546</v>
      </c>
      <c r="P45" s="205"/>
      <c r="Q45" s="205"/>
      <c r="R45" s="205"/>
      <c r="S45" s="205"/>
      <c r="T45" s="205"/>
      <c r="U45" s="205"/>
      <c r="V45" s="310"/>
      <c r="W45" s="205"/>
      <c r="X45" s="205"/>
      <c r="Y45" s="205"/>
      <c r="Z45" s="205"/>
      <c r="AA45" s="205"/>
      <c r="AB45" s="236"/>
      <c r="AC45" s="205"/>
      <c r="AD45" s="282"/>
      <c r="AE45" s="266"/>
      <c r="AF45" s="271"/>
      <c r="AG45" s="271"/>
      <c r="AH45" s="271"/>
      <c r="AI45" s="271"/>
      <c r="AQ45" s="271"/>
      <c r="AR45" s="271"/>
      <c r="AS45" s="271"/>
    </row>
    <row r="46" spans="1:45" s="207" customFormat="1" ht="14.5" customHeight="1" x14ac:dyDescent="0.3">
      <c r="A46" s="75"/>
      <c r="B46" s="285" t="s">
        <v>817</v>
      </c>
      <c r="C46" s="319">
        <v>1493</v>
      </c>
      <c r="D46" s="319">
        <v>1344</v>
      </c>
      <c r="E46" s="319">
        <v>957</v>
      </c>
      <c r="F46" s="319">
        <v>403</v>
      </c>
      <c r="G46" s="319">
        <v>369</v>
      </c>
      <c r="H46" s="319">
        <v>1130</v>
      </c>
      <c r="I46" s="319">
        <v>373</v>
      </c>
      <c r="J46" s="319">
        <v>537</v>
      </c>
      <c r="K46" s="319">
        <v>160</v>
      </c>
      <c r="L46" s="320">
        <v>233</v>
      </c>
      <c r="M46" s="320">
        <v>130</v>
      </c>
      <c r="N46" s="320">
        <v>0</v>
      </c>
      <c r="O46" s="325">
        <f t="shared" si="4"/>
        <v>7129</v>
      </c>
      <c r="P46" s="205"/>
      <c r="Q46" s="205"/>
      <c r="R46" s="205"/>
      <c r="S46" s="205"/>
      <c r="T46" s="205"/>
      <c r="U46" s="205"/>
      <c r="V46" s="310"/>
      <c r="W46" s="205"/>
      <c r="X46" s="205"/>
      <c r="Y46" s="205"/>
      <c r="Z46" s="205"/>
      <c r="AA46" s="205"/>
      <c r="AB46" s="236"/>
      <c r="AC46" s="205"/>
      <c r="AD46" s="282"/>
      <c r="AE46" s="266"/>
      <c r="AF46" s="271"/>
      <c r="AG46" s="271"/>
      <c r="AH46" s="271"/>
      <c r="AI46" s="271"/>
      <c r="AQ46" s="271"/>
      <c r="AR46" s="271"/>
      <c r="AS46" s="271"/>
    </row>
    <row r="47" spans="1:45" s="207" customFormat="1" ht="14.5" customHeight="1" x14ac:dyDescent="0.3">
      <c r="A47" s="322" t="s">
        <v>828</v>
      </c>
      <c r="B47" s="323" t="s">
        <v>0</v>
      </c>
      <c r="C47" s="324">
        <f t="shared" ref="C47:N47" si="5">SUM(C48:C50)</f>
        <v>1094</v>
      </c>
      <c r="D47" s="324">
        <f t="shared" si="5"/>
        <v>1399</v>
      </c>
      <c r="E47" s="324">
        <f t="shared" si="5"/>
        <v>832</v>
      </c>
      <c r="F47" s="324">
        <f t="shared" si="5"/>
        <v>441</v>
      </c>
      <c r="G47" s="324">
        <f t="shared" si="5"/>
        <v>548</v>
      </c>
      <c r="H47" s="324">
        <f t="shared" si="5"/>
        <v>674</v>
      </c>
      <c r="I47" s="324">
        <f t="shared" si="5"/>
        <v>547</v>
      </c>
      <c r="J47" s="324">
        <f t="shared" si="5"/>
        <v>600</v>
      </c>
      <c r="K47" s="324">
        <f t="shared" si="5"/>
        <v>663</v>
      </c>
      <c r="L47" s="324">
        <f t="shared" si="5"/>
        <v>714</v>
      </c>
      <c r="M47" s="324">
        <f t="shared" si="5"/>
        <v>368</v>
      </c>
      <c r="N47" s="324">
        <f t="shared" si="5"/>
        <v>0</v>
      </c>
      <c r="O47" s="324">
        <f t="shared" si="4"/>
        <v>7880</v>
      </c>
      <c r="P47" s="205"/>
      <c r="Q47" s="205"/>
      <c r="R47" s="205"/>
      <c r="S47" s="205"/>
      <c r="T47" s="205"/>
      <c r="U47" s="205"/>
      <c r="V47" s="310"/>
      <c r="W47" s="205"/>
      <c r="X47" s="205"/>
      <c r="Y47" s="205"/>
      <c r="Z47" s="205"/>
      <c r="AA47" s="205"/>
      <c r="AB47" s="236"/>
      <c r="AC47" s="205"/>
      <c r="AD47" s="282"/>
      <c r="AE47" s="266"/>
      <c r="AF47" s="271"/>
      <c r="AG47" s="271"/>
      <c r="AH47" s="271"/>
      <c r="AI47" s="271"/>
      <c r="AP47" s="271"/>
      <c r="AQ47" s="271"/>
      <c r="AR47" s="271"/>
      <c r="AS47" s="271"/>
    </row>
    <row r="48" spans="1:45" s="207" customFormat="1" ht="14.5" customHeight="1" x14ac:dyDescent="0.3">
      <c r="A48" s="75"/>
      <c r="B48" s="285" t="s">
        <v>814</v>
      </c>
      <c r="C48" s="319">
        <v>140</v>
      </c>
      <c r="D48" s="319">
        <v>160</v>
      </c>
      <c r="E48" s="319">
        <v>165</v>
      </c>
      <c r="F48" s="319">
        <v>118</v>
      </c>
      <c r="G48" s="319">
        <v>150</v>
      </c>
      <c r="H48" s="319">
        <v>211</v>
      </c>
      <c r="I48" s="319">
        <v>174</v>
      </c>
      <c r="J48" s="319">
        <v>194</v>
      </c>
      <c r="K48" s="319">
        <v>183</v>
      </c>
      <c r="L48" s="320">
        <v>161</v>
      </c>
      <c r="M48" s="320">
        <v>72</v>
      </c>
      <c r="N48" s="320">
        <v>0</v>
      </c>
      <c r="O48" s="325">
        <f t="shared" si="4"/>
        <v>1728</v>
      </c>
      <c r="P48" s="205"/>
      <c r="Q48" s="205"/>
      <c r="R48" s="205"/>
      <c r="S48" s="205"/>
      <c r="T48" s="205"/>
      <c r="U48" s="205"/>
      <c r="V48" s="315"/>
      <c r="W48" s="236"/>
      <c r="X48" s="236"/>
      <c r="Y48" s="236"/>
      <c r="Z48" s="236"/>
      <c r="AA48" s="236"/>
      <c r="AB48" s="236"/>
      <c r="AC48" s="236"/>
      <c r="AD48" s="282"/>
      <c r="AE48" s="282"/>
      <c r="AF48" s="271"/>
      <c r="AG48" s="271"/>
      <c r="AH48" s="271"/>
      <c r="AI48" s="271"/>
      <c r="AP48" s="271"/>
      <c r="AQ48" s="271"/>
      <c r="AR48" s="271"/>
      <c r="AS48" s="271"/>
    </row>
    <row r="49" spans="1:45" s="207" customFormat="1" ht="14.5" customHeight="1" x14ac:dyDescent="0.3">
      <c r="A49" s="75"/>
      <c r="B49" s="285" t="s">
        <v>815</v>
      </c>
      <c r="C49" s="319">
        <v>162</v>
      </c>
      <c r="D49" s="319">
        <v>190</v>
      </c>
      <c r="E49" s="319">
        <v>211</v>
      </c>
      <c r="F49" s="319">
        <v>169</v>
      </c>
      <c r="G49" s="319">
        <v>168</v>
      </c>
      <c r="H49" s="319">
        <v>265</v>
      </c>
      <c r="I49" s="319">
        <v>202</v>
      </c>
      <c r="J49" s="319">
        <v>228</v>
      </c>
      <c r="K49" s="319">
        <v>197</v>
      </c>
      <c r="L49" s="320">
        <v>213</v>
      </c>
      <c r="M49" s="320">
        <v>82</v>
      </c>
      <c r="N49" s="320">
        <v>0</v>
      </c>
      <c r="O49" s="325">
        <f t="shared" si="4"/>
        <v>2087</v>
      </c>
      <c r="P49" s="205"/>
      <c r="Q49" s="205"/>
      <c r="R49" s="205"/>
      <c r="S49" s="205"/>
      <c r="T49" s="205"/>
      <c r="U49" s="236"/>
      <c r="V49" s="315"/>
      <c r="W49" s="236"/>
      <c r="X49" s="236"/>
      <c r="Y49" s="236"/>
      <c r="Z49" s="236"/>
      <c r="AA49" s="236"/>
      <c r="AB49" s="236"/>
      <c r="AC49" s="236"/>
      <c r="AD49" s="282"/>
      <c r="AE49" s="282"/>
      <c r="AF49" s="271"/>
      <c r="AG49" s="271"/>
      <c r="AH49" s="271"/>
      <c r="AI49" s="271"/>
      <c r="AL49" s="271"/>
      <c r="AM49" s="271"/>
      <c r="AN49" s="271"/>
      <c r="AO49" s="271"/>
      <c r="AP49" s="271"/>
      <c r="AQ49" s="271"/>
      <c r="AR49" s="271"/>
      <c r="AS49" s="271"/>
    </row>
    <row r="50" spans="1:45" s="207" customFormat="1" ht="14.5" customHeight="1" x14ac:dyDescent="0.3">
      <c r="A50" s="75"/>
      <c r="B50" s="285" t="s">
        <v>817</v>
      </c>
      <c r="C50" s="319">
        <v>792</v>
      </c>
      <c r="D50" s="319">
        <v>1049</v>
      </c>
      <c r="E50" s="319">
        <v>456</v>
      </c>
      <c r="F50" s="319">
        <v>154</v>
      </c>
      <c r="G50" s="319">
        <v>230</v>
      </c>
      <c r="H50" s="319">
        <v>198</v>
      </c>
      <c r="I50" s="319">
        <v>171</v>
      </c>
      <c r="J50" s="319">
        <v>178</v>
      </c>
      <c r="K50" s="319">
        <v>283</v>
      </c>
      <c r="L50" s="320">
        <v>340</v>
      </c>
      <c r="M50" s="320">
        <v>214</v>
      </c>
      <c r="N50" s="320">
        <v>0</v>
      </c>
      <c r="O50" s="325">
        <f t="shared" si="4"/>
        <v>4065</v>
      </c>
      <c r="P50" s="205"/>
      <c r="Q50" s="205"/>
      <c r="R50" s="205"/>
      <c r="S50" s="205"/>
      <c r="T50" s="205"/>
      <c r="U50" s="205"/>
      <c r="V50" s="310"/>
      <c r="W50" s="205"/>
      <c r="X50" s="205"/>
      <c r="Y50" s="205"/>
      <c r="Z50" s="205"/>
      <c r="AA50" s="205"/>
      <c r="AB50" s="205"/>
      <c r="AC50" s="205"/>
      <c r="AD50" s="282"/>
      <c r="AE50" s="266"/>
      <c r="AF50" s="271"/>
      <c r="AG50" s="271"/>
      <c r="AH50" s="271"/>
      <c r="AI50" s="271"/>
      <c r="AP50" s="271"/>
      <c r="AQ50" s="271"/>
      <c r="AR50" s="271"/>
      <c r="AS50" s="271"/>
    </row>
    <row r="51" spans="1:45" s="207" customFormat="1" ht="14.5" customHeight="1" x14ac:dyDescent="0.3">
      <c r="A51" s="323" t="s">
        <v>1</v>
      </c>
      <c r="B51" s="323" t="s">
        <v>0</v>
      </c>
      <c r="C51" s="324">
        <f t="shared" ref="C51:N51" si="6">SUM(C52:C54)</f>
        <v>1865</v>
      </c>
      <c r="D51" s="324">
        <f t="shared" si="6"/>
        <v>2175</v>
      </c>
      <c r="E51" s="324">
        <f t="shared" si="6"/>
        <v>5442</v>
      </c>
      <c r="F51" s="324">
        <f t="shared" si="6"/>
        <v>3211</v>
      </c>
      <c r="G51" s="324">
        <f t="shared" si="6"/>
        <v>2807</v>
      </c>
      <c r="H51" s="324">
        <f t="shared" si="6"/>
        <v>2664</v>
      </c>
      <c r="I51" s="324">
        <f t="shared" si="6"/>
        <v>3120</v>
      </c>
      <c r="J51" s="324">
        <f t="shared" si="6"/>
        <v>4382</v>
      </c>
      <c r="K51" s="324">
        <f t="shared" si="6"/>
        <v>3186</v>
      </c>
      <c r="L51" s="324">
        <f t="shared" si="6"/>
        <v>2895</v>
      </c>
      <c r="M51" s="324">
        <f t="shared" si="6"/>
        <v>1113</v>
      </c>
      <c r="N51" s="324">
        <f t="shared" si="6"/>
        <v>0</v>
      </c>
      <c r="O51" s="324">
        <f t="shared" si="4"/>
        <v>32860</v>
      </c>
      <c r="P51" s="205"/>
      <c r="Q51" s="205"/>
      <c r="R51" s="205"/>
      <c r="S51" s="205"/>
      <c r="T51" s="205"/>
      <c r="U51" s="236"/>
      <c r="V51" s="315"/>
      <c r="W51" s="236"/>
      <c r="X51" s="236"/>
      <c r="Y51" s="236"/>
      <c r="Z51" s="236"/>
      <c r="AA51" s="236"/>
      <c r="AB51" s="236"/>
      <c r="AC51" s="236"/>
      <c r="AD51" s="282"/>
      <c r="AE51" s="282"/>
      <c r="AF51" s="271"/>
      <c r="AG51" s="271"/>
      <c r="AH51" s="271"/>
      <c r="AI51" s="271"/>
      <c r="AP51" s="271"/>
      <c r="AQ51" s="271"/>
      <c r="AR51" s="271"/>
      <c r="AS51" s="271"/>
    </row>
    <row r="52" spans="1:45" s="207" customFormat="1" ht="14.5" customHeight="1" x14ac:dyDescent="0.3">
      <c r="A52" s="285"/>
      <c r="B52" s="285" t="s">
        <v>814</v>
      </c>
      <c r="C52" s="319">
        <v>134</v>
      </c>
      <c r="D52" s="319">
        <v>160</v>
      </c>
      <c r="E52" s="319">
        <v>211</v>
      </c>
      <c r="F52" s="319">
        <v>142</v>
      </c>
      <c r="G52" s="319">
        <v>147</v>
      </c>
      <c r="H52" s="319">
        <v>146</v>
      </c>
      <c r="I52" s="319">
        <v>134</v>
      </c>
      <c r="J52" s="319">
        <v>187</v>
      </c>
      <c r="K52" s="319">
        <v>124</v>
      </c>
      <c r="L52" s="320">
        <v>111</v>
      </c>
      <c r="M52" s="320">
        <v>54</v>
      </c>
      <c r="N52" s="320">
        <v>0</v>
      </c>
      <c r="O52" s="325">
        <f t="shared" si="4"/>
        <v>1550</v>
      </c>
      <c r="P52" s="205"/>
      <c r="Q52" s="205"/>
      <c r="R52" s="205"/>
      <c r="S52" s="205"/>
      <c r="T52" s="205"/>
      <c r="U52" s="205"/>
      <c r="V52" s="310"/>
      <c r="W52" s="205"/>
      <c r="X52" s="236"/>
      <c r="Y52" s="236"/>
      <c r="Z52" s="236"/>
      <c r="AA52" s="236"/>
      <c r="AB52" s="236"/>
      <c r="AC52" s="236"/>
      <c r="AD52" s="282"/>
      <c r="AE52" s="282"/>
      <c r="AF52" s="271"/>
      <c r="AG52" s="271"/>
      <c r="AH52" s="271"/>
      <c r="AI52" s="271"/>
      <c r="AO52" s="271"/>
      <c r="AP52" s="271"/>
      <c r="AQ52" s="271"/>
      <c r="AR52" s="271"/>
      <c r="AS52" s="271"/>
    </row>
    <row r="53" spans="1:45" s="207" customFormat="1" ht="14.5" customHeight="1" x14ac:dyDescent="0.3">
      <c r="A53" s="285"/>
      <c r="B53" s="285" t="s">
        <v>815</v>
      </c>
      <c r="C53" s="319">
        <v>258</v>
      </c>
      <c r="D53" s="319">
        <v>301</v>
      </c>
      <c r="E53" s="319">
        <v>411</v>
      </c>
      <c r="F53" s="319">
        <v>308</v>
      </c>
      <c r="G53" s="319">
        <v>298</v>
      </c>
      <c r="H53" s="319">
        <v>344</v>
      </c>
      <c r="I53" s="319">
        <v>348</v>
      </c>
      <c r="J53" s="319">
        <v>362</v>
      </c>
      <c r="K53" s="319">
        <v>328</v>
      </c>
      <c r="L53" s="320">
        <v>258</v>
      </c>
      <c r="M53" s="320">
        <v>70</v>
      </c>
      <c r="N53" s="320">
        <v>0</v>
      </c>
      <c r="O53" s="325">
        <f t="shared" si="4"/>
        <v>3286</v>
      </c>
      <c r="P53" s="205"/>
      <c r="Q53" s="205"/>
      <c r="R53" s="205"/>
      <c r="S53" s="205"/>
      <c r="T53" s="205"/>
      <c r="U53" s="205"/>
      <c r="V53" s="310"/>
      <c r="W53" s="205"/>
      <c r="X53" s="205"/>
      <c r="Y53" s="236"/>
      <c r="Z53" s="236"/>
      <c r="AA53" s="236"/>
      <c r="AB53" s="236"/>
      <c r="AC53" s="205"/>
      <c r="AD53" s="282"/>
      <c r="AE53" s="266"/>
      <c r="AF53" s="271"/>
      <c r="AG53" s="271"/>
      <c r="AH53" s="271"/>
      <c r="AI53" s="271"/>
      <c r="AP53" s="271"/>
      <c r="AQ53" s="271"/>
      <c r="AR53" s="271"/>
      <c r="AS53" s="271"/>
    </row>
    <row r="54" spans="1:45" s="207" customFormat="1" ht="14.5" customHeight="1" x14ac:dyDescent="0.3">
      <c r="A54" s="285"/>
      <c r="B54" s="285" t="s">
        <v>817</v>
      </c>
      <c r="C54" s="319">
        <v>1473</v>
      </c>
      <c r="D54" s="319">
        <v>1714</v>
      </c>
      <c r="E54" s="319">
        <v>4820</v>
      </c>
      <c r="F54" s="319">
        <v>2761</v>
      </c>
      <c r="G54" s="319">
        <v>2362</v>
      </c>
      <c r="H54" s="319">
        <v>2174</v>
      </c>
      <c r="I54" s="319">
        <v>2638</v>
      </c>
      <c r="J54" s="319">
        <v>3833</v>
      </c>
      <c r="K54" s="319">
        <v>2734</v>
      </c>
      <c r="L54" s="320">
        <v>2526</v>
      </c>
      <c r="M54" s="320">
        <v>989</v>
      </c>
      <c r="N54" s="320">
        <v>0</v>
      </c>
      <c r="O54" s="325">
        <f t="shared" si="4"/>
        <v>28024</v>
      </c>
      <c r="P54" s="205"/>
      <c r="Q54" s="205"/>
      <c r="R54" s="205"/>
      <c r="S54" s="205"/>
      <c r="T54" s="205"/>
      <c r="U54" s="205"/>
      <c r="V54" s="310"/>
      <c r="W54" s="205"/>
      <c r="X54" s="236"/>
      <c r="Y54" s="236"/>
      <c r="Z54" s="236"/>
      <c r="AA54" s="236"/>
      <c r="AB54" s="236"/>
      <c r="AC54" s="236"/>
      <c r="AD54" s="282"/>
      <c r="AE54" s="282"/>
      <c r="AF54" s="271"/>
      <c r="AG54" s="271"/>
      <c r="AH54" s="271"/>
      <c r="AI54" s="271"/>
      <c r="AP54" s="271"/>
      <c r="AQ54" s="271"/>
      <c r="AR54" s="271"/>
      <c r="AS54" s="271"/>
    </row>
    <row r="55" spans="1:45" s="207" customFormat="1" ht="14.5" customHeight="1" x14ac:dyDescent="0.3">
      <c r="A55" s="323" t="s">
        <v>2</v>
      </c>
      <c r="B55" s="323" t="s">
        <v>0</v>
      </c>
      <c r="C55" s="324">
        <f t="shared" ref="C55:N55" si="7">SUM(C56:C58)</f>
        <v>433</v>
      </c>
      <c r="D55" s="324">
        <f t="shared" si="7"/>
        <v>308</v>
      </c>
      <c r="E55" s="324">
        <f t="shared" si="7"/>
        <v>1227</v>
      </c>
      <c r="F55" s="324">
        <f t="shared" si="7"/>
        <v>780</v>
      </c>
      <c r="G55" s="324">
        <f t="shared" si="7"/>
        <v>250</v>
      </c>
      <c r="H55" s="324">
        <f t="shared" si="7"/>
        <v>324</v>
      </c>
      <c r="I55" s="324">
        <f t="shared" si="7"/>
        <v>333</v>
      </c>
      <c r="J55" s="324">
        <f t="shared" si="7"/>
        <v>300</v>
      </c>
      <c r="K55" s="324">
        <f t="shared" si="7"/>
        <v>257</v>
      </c>
      <c r="L55" s="324">
        <f t="shared" si="7"/>
        <v>333</v>
      </c>
      <c r="M55" s="324">
        <f t="shared" si="7"/>
        <v>144</v>
      </c>
      <c r="N55" s="324">
        <f t="shared" si="7"/>
        <v>0</v>
      </c>
      <c r="O55" s="324">
        <f t="shared" si="4"/>
        <v>4689</v>
      </c>
      <c r="P55" s="205"/>
      <c r="Q55" s="205"/>
      <c r="R55" s="205"/>
      <c r="S55" s="205"/>
      <c r="T55" s="205"/>
      <c r="U55" s="205"/>
      <c r="V55" s="310"/>
      <c r="W55" s="205"/>
      <c r="X55" s="205"/>
      <c r="Y55" s="236"/>
      <c r="Z55" s="236"/>
      <c r="AA55" s="205"/>
      <c r="AB55" s="236"/>
      <c r="AC55" s="205"/>
      <c r="AD55" s="266"/>
      <c r="AE55" s="266"/>
      <c r="AF55" s="271"/>
      <c r="AG55" s="271"/>
      <c r="AH55" s="271"/>
      <c r="AI55" s="271"/>
      <c r="AP55" s="271"/>
      <c r="AQ55" s="271"/>
      <c r="AR55" s="271"/>
      <c r="AS55" s="271"/>
    </row>
    <row r="56" spans="1:45" s="207" customFormat="1" ht="14.5" customHeight="1" x14ac:dyDescent="0.3">
      <c r="A56" s="285"/>
      <c r="B56" s="285" t="s">
        <v>814</v>
      </c>
      <c r="C56" s="319">
        <v>118</v>
      </c>
      <c r="D56" s="319">
        <v>135</v>
      </c>
      <c r="E56" s="319">
        <v>240</v>
      </c>
      <c r="F56" s="319">
        <v>195</v>
      </c>
      <c r="G56" s="319">
        <v>141</v>
      </c>
      <c r="H56" s="319">
        <v>183</v>
      </c>
      <c r="I56" s="319">
        <v>148</v>
      </c>
      <c r="J56" s="319">
        <v>157</v>
      </c>
      <c r="K56" s="319">
        <v>134</v>
      </c>
      <c r="L56" s="320">
        <v>160</v>
      </c>
      <c r="M56" s="320">
        <v>66</v>
      </c>
      <c r="N56" s="320">
        <v>0</v>
      </c>
      <c r="O56" s="325">
        <f t="shared" si="4"/>
        <v>1677</v>
      </c>
      <c r="P56" s="205"/>
      <c r="Q56" s="205"/>
      <c r="R56" s="205"/>
      <c r="S56" s="205"/>
      <c r="T56" s="205"/>
      <c r="U56" s="205"/>
      <c r="V56" s="310"/>
      <c r="W56" s="205"/>
      <c r="X56" s="205"/>
      <c r="Y56" s="205"/>
      <c r="Z56" s="236"/>
      <c r="AA56" s="236"/>
      <c r="AB56" s="236"/>
      <c r="AC56" s="236"/>
      <c r="AD56" s="282"/>
      <c r="AE56" s="282"/>
      <c r="AF56" s="271"/>
      <c r="AG56" s="271"/>
      <c r="AH56" s="271"/>
      <c r="AP56" s="271"/>
      <c r="AQ56" s="271"/>
      <c r="AR56" s="271"/>
      <c r="AS56" s="271"/>
    </row>
    <row r="57" spans="1:45" s="207" customFormat="1" ht="14.5" customHeight="1" x14ac:dyDescent="0.3">
      <c r="A57" s="285"/>
      <c r="B57" s="285" t="s">
        <v>815</v>
      </c>
      <c r="C57" s="319">
        <v>45</v>
      </c>
      <c r="D57" s="319">
        <v>47</v>
      </c>
      <c r="E57" s="319">
        <v>86</v>
      </c>
      <c r="F57" s="319">
        <v>50</v>
      </c>
      <c r="G57" s="319">
        <v>32</v>
      </c>
      <c r="H57" s="319">
        <v>32</v>
      </c>
      <c r="I57" s="319">
        <v>38</v>
      </c>
      <c r="J57" s="319">
        <v>36</v>
      </c>
      <c r="K57" s="319">
        <v>29</v>
      </c>
      <c r="L57" s="320">
        <v>37</v>
      </c>
      <c r="M57" s="320">
        <v>16</v>
      </c>
      <c r="N57" s="320">
        <v>0</v>
      </c>
      <c r="O57" s="325">
        <f t="shared" si="4"/>
        <v>448</v>
      </c>
      <c r="P57" s="205"/>
      <c r="Q57" s="205"/>
      <c r="R57" s="205"/>
      <c r="S57" s="205"/>
      <c r="T57" s="205"/>
      <c r="U57" s="205"/>
      <c r="V57" s="315"/>
      <c r="W57" s="236"/>
      <c r="X57" s="236"/>
      <c r="Y57" s="236"/>
      <c r="Z57" s="236"/>
      <c r="AA57" s="236"/>
      <c r="AB57" s="236"/>
      <c r="AC57" s="236"/>
      <c r="AD57" s="282"/>
      <c r="AE57" s="282"/>
      <c r="AF57" s="271"/>
      <c r="AG57" s="271"/>
      <c r="AH57" s="271"/>
      <c r="AI57" s="271"/>
      <c r="AP57" s="271"/>
      <c r="AQ57" s="271"/>
      <c r="AR57" s="271"/>
      <c r="AS57" s="271"/>
    </row>
    <row r="58" spans="1:45" s="207" customFormat="1" ht="14.5" customHeight="1" x14ac:dyDescent="0.3">
      <c r="A58" s="285"/>
      <c r="B58" s="285" t="s">
        <v>817</v>
      </c>
      <c r="C58" s="319">
        <v>270</v>
      </c>
      <c r="D58" s="319">
        <v>126</v>
      </c>
      <c r="E58" s="319">
        <v>901</v>
      </c>
      <c r="F58" s="319">
        <v>535</v>
      </c>
      <c r="G58" s="319">
        <v>77</v>
      </c>
      <c r="H58" s="319">
        <v>109</v>
      </c>
      <c r="I58" s="319">
        <v>147</v>
      </c>
      <c r="J58" s="319">
        <v>107</v>
      </c>
      <c r="K58" s="319">
        <v>94</v>
      </c>
      <c r="L58" s="320">
        <v>136</v>
      </c>
      <c r="M58" s="320">
        <v>62</v>
      </c>
      <c r="N58" s="320">
        <v>0</v>
      </c>
      <c r="O58" s="325">
        <f t="shared" si="4"/>
        <v>2564</v>
      </c>
      <c r="P58" s="205"/>
      <c r="Q58" s="205"/>
      <c r="R58" s="205"/>
      <c r="S58" s="205"/>
      <c r="T58" s="205"/>
      <c r="U58" s="205"/>
      <c r="V58" s="315"/>
      <c r="W58" s="236"/>
      <c r="X58" s="236"/>
      <c r="Y58" s="236"/>
      <c r="Z58" s="236"/>
      <c r="AA58" s="236"/>
      <c r="AB58" s="236"/>
      <c r="AC58" s="205"/>
      <c r="AD58" s="266"/>
      <c r="AE58" s="266"/>
      <c r="AF58" s="271"/>
      <c r="AG58" s="271"/>
      <c r="AI58" s="271"/>
      <c r="AP58" s="271"/>
      <c r="AQ58" s="271"/>
      <c r="AR58" s="271"/>
      <c r="AS58" s="271"/>
    </row>
    <row r="59" spans="1:45" s="207" customFormat="1" ht="14.5" customHeight="1" x14ac:dyDescent="0.3">
      <c r="A59" s="323" t="s">
        <v>829</v>
      </c>
      <c r="B59" s="323" t="s">
        <v>0</v>
      </c>
      <c r="C59" s="324">
        <f t="shared" ref="C59:N59" si="8">SUM(C60:C62)</f>
        <v>4739</v>
      </c>
      <c r="D59" s="324">
        <f t="shared" si="8"/>
        <v>7158</v>
      </c>
      <c r="E59" s="324">
        <f t="shared" si="8"/>
        <v>11747</v>
      </c>
      <c r="F59" s="324">
        <f t="shared" si="8"/>
        <v>5983</v>
      </c>
      <c r="G59" s="324">
        <f t="shared" si="8"/>
        <v>6043</v>
      </c>
      <c r="H59" s="324">
        <f t="shared" si="8"/>
        <v>9379</v>
      </c>
      <c r="I59" s="324">
        <f t="shared" si="8"/>
        <v>8235</v>
      </c>
      <c r="J59" s="324">
        <f t="shared" si="8"/>
        <v>6525</v>
      </c>
      <c r="K59" s="324">
        <f t="shared" si="8"/>
        <v>6721</v>
      </c>
      <c r="L59" s="324">
        <f t="shared" si="8"/>
        <v>6987</v>
      </c>
      <c r="M59" s="324">
        <f t="shared" si="8"/>
        <v>2936</v>
      </c>
      <c r="N59" s="324">
        <f t="shared" si="8"/>
        <v>0</v>
      </c>
      <c r="O59" s="324">
        <f t="shared" si="4"/>
        <v>76453</v>
      </c>
      <c r="P59" s="205"/>
      <c r="Q59" s="205"/>
      <c r="R59" s="205"/>
      <c r="S59" s="205"/>
      <c r="T59" s="205"/>
      <c r="U59" s="205"/>
      <c r="V59" s="310"/>
      <c r="W59" s="205"/>
      <c r="X59" s="205"/>
      <c r="Y59" s="236"/>
      <c r="Z59" s="236"/>
      <c r="AA59" s="236"/>
      <c r="AB59" s="236"/>
      <c r="AC59" s="236"/>
      <c r="AD59" s="282"/>
      <c r="AE59" s="282"/>
      <c r="AF59" s="271"/>
      <c r="AG59" s="271"/>
      <c r="AH59" s="271"/>
      <c r="AI59" s="271"/>
      <c r="AP59" s="271"/>
      <c r="AQ59" s="271"/>
      <c r="AR59" s="271"/>
      <c r="AS59" s="271"/>
    </row>
    <row r="60" spans="1:45" s="207" customFormat="1" ht="14.5" customHeight="1" x14ac:dyDescent="0.3">
      <c r="A60" s="285"/>
      <c r="B60" s="285" t="s">
        <v>814</v>
      </c>
      <c r="C60" s="319">
        <v>29</v>
      </c>
      <c r="D60" s="319">
        <v>39</v>
      </c>
      <c r="E60" s="319">
        <v>67</v>
      </c>
      <c r="F60" s="319">
        <v>33</v>
      </c>
      <c r="G60" s="319">
        <v>29</v>
      </c>
      <c r="H60" s="319">
        <v>48</v>
      </c>
      <c r="I60" s="319">
        <v>50</v>
      </c>
      <c r="J60" s="319">
        <v>43</v>
      </c>
      <c r="K60" s="319">
        <v>48</v>
      </c>
      <c r="L60" s="320">
        <v>127</v>
      </c>
      <c r="M60" s="320">
        <v>90</v>
      </c>
      <c r="N60" s="320">
        <v>0</v>
      </c>
      <c r="O60" s="325">
        <f t="shared" si="4"/>
        <v>603</v>
      </c>
      <c r="P60" s="205"/>
      <c r="Q60" s="205"/>
      <c r="R60" s="205"/>
      <c r="S60" s="205"/>
      <c r="T60" s="205"/>
      <c r="U60" s="205"/>
      <c r="V60" s="310"/>
      <c r="W60" s="205"/>
      <c r="X60" s="205"/>
      <c r="Y60" s="236"/>
      <c r="Z60" s="236"/>
      <c r="AA60" s="236"/>
      <c r="AB60" s="236"/>
      <c r="AC60" s="236"/>
      <c r="AD60" s="282"/>
      <c r="AE60" s="282"/>
      <c r="AF60" s="271"/>
      <c r="AG60" s="271"/>
      <c r="AH60" s="271"/>
      <c r="AP60" s="271"/>
      <c r="AQ60" s="271"/>
      <c r="AR60" s="271"/>
      <c r="AS60" s="271"/>
    </row>
    <row r="61" spans="1:45" s="207" customFormat="1" ht="14.5" customHeight="1" x14ac:dyDescent="0.3">
      <c r="A61" s="285"/>
      <c r="B61" s="285" t="s">
        <v>815</v>
      </c>
      <c r="C61" s="319">
        <v>48</v>
      </c>
      <c r="D61" s="319">
        <v>59</v>
      </c>
      <c r="E61" s="319">
        <v>146</v>
      </c>
      <c r="F61" s="319">
        <v>44</v>
      </c>
      <c r="G61" s="319">
        <v>66</v>
      </c>
      <c r="H61" s="319">
        <v>94</v>
      </c>
      <c r="I61" s="319">
        <v>43</v>
      </c>
      <c r="J61" s="319">
        <v>36</v>
      </c>
      <c r="K61" s="319">
        <v>47</v>
      </c>
      <c r="L61" s="320">
        <v>161</v>
      </c>
      <c r="M61" s="320">
        <v>76</v>
      </c>
      <c r="N61" s="320">
        <v>0</v>
      </c>
      <c r="O61" s="325">
        <f t="shared" si="4"/>
        <v>820</v>
      </c>
      <c r="P61" s="205"/>
      <c r="Q61" s="205"/>
      <c r="R61" s="205"/>
      <c r="S61" s="205"/>
      <c r="T61" s="205"/>
      <c r="U61" s="205"/>
      <c r="V61" s="310"/>
      <c r="W61" s="205"/>
      <c r="X61" s="205"/>
      <c r="Y61" s="236"/>
      <c r="Z61" s="236"/>
      <c r="AA61" s="236"/>
      <c r="AB61" s="236"/>
      <c r="AC61" s="236"/>
      <c r="AD61" s="282"/>
      <c r="AE61" s="282"/>
      <c r="AF61" s="271"/>
      <c r="AG61" s="271"/>
      <c r="AH61" s="271"/>
      <c r="AK61" s="271"/>
      <c r="AL61" s="271"/>
      <c r="AM61" s="271"/>
      <c r="AN61" s="271"/>
      <c r="AO61" s="271"/>
      <c r="AP61" s="271"/>
      <c r="AQ61" s="271"/>
      <c r="AR61" s="271"/>
      <c r="AS61" s="271"/>
    </row>
    <row r="62" spans="1:45" s="207" customFormat="1" ht="14.5" customHeight="1" x14ac:dyDescent="0.3">
      <c r="A62" s="285"/>
      <c r="B62" s="285" t="s">
        <v>817</v>
      </c>
      <c r="C62" s="319">
        <v>4662</v>
      </c>
      <c r="D62" s="319">
        <v>7060</v>
      </c>
      <c r="E62" s="319">
        <v>11534</v>
      </c>
      <c r="F62" s="319">
        <v>5906</v>
      </c>
      <c r="G62" s="319">
        <v>5948</v>
      </c>
      <c r="H62" s="319">
        <v>9237</v>
      </c>
      <c r="I62" s="319">
        <v>8142</v>
      </c>
      <c r="J62" s="319">
        <v>6446</v>
      </c>
      <c r="K62" s="319">
        <v>6626</v>
      </c>
      <c r="L62" s="320">
        <v>6699</v>
      </c>
      <c r="M62" s="320">
        <v>2770</v>
      </c>
      <c r="N62" s="320">
        <v>0</v>
      </c>
      <c r="O62" s="325">
        <f t="shared" si="4"/>
        <v>75030</v>
      </c>
      <c r="P62" s="205"/>
      <c r="Q62" s="205"/>
      <c r="R62" s="205"/>
      <c r="S62" s="205"/>
      <c r="T62" s="205"/>
      <c r="U62" s="205"/>
      <c r="V62" s="310"/>
      <c r="W62" s="205"/>
      <c r="X62" s="205"/>
      <c r="Y62" s="236"/>
      <c r="Z62" s="236"/>
      <c r="AA62" s="236"/>
      <c r="AB62" s="236"/>
      <c r="AC62" s="236"/>
      <c r="AD62" s="282"/>
      <c r="AE62" s="282"/>
      <c r="AF62" s="271"/>
      <c r="AG62" s="271"/>
      <c r="AI62" s="271"/>
      <c r="AP62" s="271"/>
      <c r="AQ62" s="271"/>
      <c r="AR62" s="271"/>
      <c r="AS62" s="271"/>
    </row>
    <row r="63" spans="1:45" s="207" customFormat="1" ht="12" x14ac:dyDescent="0.3">
      <c r="A63" s="288"/>
      <c r="E63" s="205"/>
      <c r="F63" s="205"/>
      <c r="G63" s="205"/>
      <c r="Q63" s="205"/>
      <c r="R63" s="221"/>
      <c r="S63" s="221"/>
      <c r="T63" s="243"/>
      <c r="U63" s="243"/>
      <c r="V63" s="326"/>
      <c r="W63" s="221"/>
      <c r="X63" s="243"/>
      <c r="Y63" s="243"/>
      <c r="Z63" s="221"/>
      <c r="AA63" s="221"/>
      <c r="AB63" s="221"/>
      <c r="AC63" s="266"/>
      <c r="AD63" s="266"/>
      <c r="AE63" s="266"/>
      <c r="AF63" s="266"/>
      <c r="AQ63" s="271"/>
      <c r="AS63" s="271"/>
    </row>
    <row r="64" spans="1:45" s="205" customFormat="1" ht="18" customHeight="1" x14ac:dyDescent="0.3">
      <c r="A64" s="327"/>
      <c r="B64" s="328"/>
      <c r="C64" s="328"/>
      <c r="D64" s="328"/>
      <c r="E64" s="328"/>
      <c r="F64" s="328"/>
      <c r="G64" s="328"/>
      <c r="H64" s="328"/>
      <c r="I64" s="328"/>
      <c r="J64" s="328"/>
      <c r="K64" s="328"/>
      <c r="L64" s="328"/>
      <c r="M64" s="328"/>
      <c r="N64" s="328"/>
      <c r="O64" s="328"/>
      <c r="P64" s="328"/>
      <c r="Q64" s="328"/>
      <c r="R64" s="328"/>
      <c r="S64" s="328"/>
      <c r="T64" s="328"/>
      <c r="U64" s="328"/>
      <c r="V64" s="329"/>
      <c r="W64" s="221"/>
      <c r="X64" s="221"/>
      <c r="Y64" s="221"/>
      <c r="Z64" s="221"/>
    </row>
    <row r="65" spans="1:33" s="207" customFormat="1" ht="12" x14ac:dyDescent="0.3">
      <c r="A65" s="288"/>
      <c r="F65" s="205"/>
      <c r="G65" s="205"/>
      <c r="H65" s="205"/>
      <c r="K65" s="205"/>
      <c r="L65" s="221"/>
      <c r="M65" s="221"/>
      <c r="N65" s="221"/>
      <c r="O65" s="221"/>
      <c r="P65" s="221"/>
      <c r="Q65" s="221"/>
      <c r="R65" s="221"/>
      <c r="S65" s="221"/>
      <c r="T65" s="221"/>
      <c r="U65" s="221"/>
      <c r="V65" s="235"/>
      <c r="W65" s="266"/>
      <c r="X65" s="266"/>
      <c r="Y65" s="266"/>
      <c r="Z65" s="266"/>
    </row>
    <row r="66" spans="1:33" s="207" customFormat="1" ht="23.25" customHeight="1" x14ac:dyDescent="0.3">
      <c r="A66" s="330" t="s">
        <v>830</v>
      </c>
      <c r="B66" s="331"/>
      <c r="C66" s="331"/>
      <c r="D66" s="331"/>
      <c r="E66" s="331"/>
      <c r="F66" s="331"/>
      <c r="G66" s="331"/>
      <c r="H66" s="331"/>
      <c r="I66" s="331"/>
      <c r="J66" s="331"/>
      <c r="K66" s="331"/>
      <c r="L66" s="331"/>
      <c r="M66" s="331"/>
      <c r="N66" s="331"/>
      <c r="O66" s="221"/>
      <c r="P66" s="221"/>
      <c r="Q66" s="309"/>
      <c r="R66" s="309"/>
      <c r="S66" s="309"/>
      <c r="T66" s="309"/>
      <c r="U66" s="309"/>
      <c r="V66" s="332"/>
      <c r="W66" s="267"/>
      <c r="X66" s="267"/>
      <c r="Y66" s="267"/>
      <c r="Z66" s="267"/>
      <c r="AA66" s="270"/>
      <c r="AB66" s="270"/>
    </row>
    <row r="67" spans="1:33" s="207" customFormat="1" ht="22.5" customHeight="1" x14ac:dyDescent="0.3">
      <c r="A67" s="11" t="s">
        <v>801</v>
      </c>
      <c r="B67" s="11" t="s">
        <v>802</v>
      </c>
      <c r="C67" s="11" t="s">
        <v>803</v>
      </c>
      <c r="D67" s="11" t="s">
        <v>804</v>
      </c>
      <c r="E67" s="11" t="s">
        <v>805</v>
      </c>
      <c r="F67" s="11" t="s">
        <v>806</v>
      </c>
      <c r="G67" s="11" t="s">
        <v>807</v>
      </c>
      <c r="H67" s="11" t="s">
        <v>808</v>
      </c>
      <c r="I67" s="11" t="s">
        <v>809</v>
      </c>
      <c r="J67" s="11" t="s">
        <v>810</v>
      </c>
      <c r="K67" s="11" t="s">
        <v>811</v>
      </c>
      <c r="L67" s="11" t="s">
        <v>812</v>
      </c>
      <c r="M67" s="11" t="s">
        <v>813</v>
      </c>
      <c r="N67" s="11" t="s">
        <v>831</v>
      </c>
      <c r="O67" s="221"/>
      <c r="P67" s="309"/>
      <c r="Q67" s="309"/>
      <c r="R67" s="309"/>
      <c r="S67" s="309"/>
      <c r="T67" s="309"/>
      <c r="U67" s="309"/>
      <c r="V67" s="332"/>
      <c r="W67" s="267"/>
      <c r="X67" s="267"/>
      <c r="Y67" s="267"/>
      <c r="Z67" s="267"/>
      <c r="AA67" s="270"/>
      <c r="AB67" s="270"/>
      <c r="AC67" s="270"/>
      <c r="AD67" s="270"/>
      <c r="AE67" s="270"/>
      <c r="AF67" s="270"/>
    </row>
    <row r="68" spans="1:33" s="207" customFormat="1" ht="12" x14ac:dyDescent="0.3">
      <c r="A68" s="333" t="s">
        <v>832</v>
      </c>
      <c r="B68" s="334">
        <v>20575.6129032258</v>
      </c>
      <c r="C68" s="335">
        <v>21711.5</v>
      </c>
      <c r="D68" s="336">
        <v>16079.870967741899</v>
      </c>
      <c r="E68" s="335">
        <v>13720.9032258065</v>
      </c>
      <c r="F68" s="336">
        <v>17690.178571428602</v>
      </c>
      <c r="G68" s="335">
        <v>17944.064516129001</v>
      </c>
      <c r="H68" s="335">
        <v>15352</v>
      </c>
      <c r="I68" s="336">
        <v>15853.8387096774</v>
      </c>
      <c r="J68" s="335">
        <v>20428.566666666698</v>
      </c>
      <c r="K68" s="336">
        <v>20617.322580645199</v>
      </c>
      <c r="L68" s="336">
        <v>19358.75</v>
      </c>
      <c r="M68" s="335">
        <v>0</v>
      </c>
      <c r="N68" s="336">
        <v>18040.924050632901</v>
      </c>
      <c r="O68" s="337"/>
      <c r="P68" s="338"/>
      <c r="Q68" s="338"/>
      <c r="R68" s="338"/>
      <c r="S68" s="338"/>
      <c r="T68" s="338"/>
      <c r="U68" s="338"/>
      <c r="V68" s="339"/>
      <c r="W68" s="340"/>
      <c r="X68" s="340"/>
      <c r="Y68" s="340"/>
      <c r="Z68" s="340"/>
      <c r="AA68" s="341"/>
      <c r="AB68" s="341"/>
    </row>
    <row r="69" spans="1:33" s="207" customFormat="1" ht="12" x14ac:dyDescent="0.3">
      <c r="A69" s="342" t="s">
        <v>814</v>
      </c>
      <c r="B69" s="286">
        <v>981.29032258064501</v>
      </c>
      <c r="C69" s="343">
        <v>996.9</v>
      </c>
      <c r="D69" s="343">
        <v>1043.2580645161299</v>
      </c>
      <c r="E69" s="343">
        <v>1053.03225806452</v>
      </c>
      <c r="F69" s="343">
        <v>1049.6071428571399</v>
      </c>
      <c r="G69" s="343">
        <v>1126.1290322580601</v>
      </c>
      <c r="H69" s="343">
        <v>1117.1666666666699</v>
      </c>
      <c r="I69" s="343">
        <v>1123.83870967742</v>
      </c>
      <c r="J69" s="343">
        <v>1224.7666666666701</v>
      </c>
      <c r="K69" s="343">
        <v>1305.6451612903199</v>
      </c>
      <c r="L69" s="343">
        <v>1306.25</v>
      </c>
      <c r="M69" s="343">
        <v>0</v>
      </c>
      <c r="N69" s="343">
        <v>1110.31012658228</v>
      </c>
      <c r="O69" s="221"/>
      <c r="P69" s="338"/>
      <c r="Q69" s="338"/>
      <c r="R69" s="338"/>
      <c r="S69" s="338"/>
      <c r="T69" s="338"/>
      <c r="U69" s="243"/>
      <c r="V69" s="339"/>
      <c r="W69" s="340"/>
      <c r="X69" s="340"/>
      <c r="Y69" s="340"/>
      <c r="Z69" s="340"/>
      <c r="AA69" s="341"/>
      <c r="AB69" s="341"/>
      <c r="AC69" s="341"/>
      <c r="AD69" s="341"/>
      <c r="AE69" s="341"/>
      <c r="AF69" s="341"/>
      <c r="AG69" s="341"/>
    </row>
    <row r="70" spans="1:33" s="207" customFormat="1" ht="12" x14ac:dyDescent="0.3">
      <c r="A70" s="344" t="s">
        <v>815</v>
      </c>
      <c r="B70" s="286">
        <v>409.70967741935499</v>
      </c>
      <c r="C70" s="343">
        <v>442.23333333333301</v>
      </c>
      <c r="D70" s="343">
        <v>434</v>
      </c>
      <c r="E70" s="343">
        <v>395.193548387097</v>
      </c>
      <c r="F70" s="343">
        <v>458.107142857143</v>
      </c>
      <c r="G70" s="343">
        <v>447</v>
      </c>
      <c r="H70" s="343">
        <v>378.566666666667</v>
      </c>
      <c r="I70" s="343">
        <v>426.41935483870998</v>
      </c>
      <c r="J70" s="343">
        <v>658.06666666666695</v>
      </c>
      <c r="K70" s="343">
        <v>573.51612903225805</v>
      </c>
      <c r="L70" s="343">
        <v>490.5</v>
      </c>
      <c r="M70" s="343">
        <v>0</v>
      </c>
      <c r="N70" s="343">
        <v>463.10126582278502</v>
      </c>
      <c r="O70" s="221"/>
      <c r="P70" s="309"/>
      <c r="Q70" s="309"/>
      <c r="R70" s="309"/>
      <c r="S70" s="309"/>
      <c r="T70" s="309"/>
      <c r="U70" s="309"/>
      <c r="V70" s="332"/>
      <c r="W70" s="267"/>
      <c r="X70" s="267"/>
      <c r="Y70" s="267"/>
      <c r="Z70" s="267"/>
      <c r="AA70" s="341"/>
      <c r="AB70" s="341"/>
      <c r="AC70" s="341"/>
      <c r="AG70" s="341"/>
    </row>
    <row r="71" spans="1:33" s="346" customFormat="1" ht="12" x14ac:dyDescent="0.3">
      <c r="A71" s="344" t="s">
        <v>817</v>
      </c>
      <c r="B71" s="286">
        <v>19184.6129032258</v>
      </c>
      <c r="C71" s="343">
        <v>20272.366666666701</v>
      </c>
      <c r="D71" s="343">
        <v>14602.6129032258</v>
      </c>
      <c r="E71" s="343">
        <v>12272.677419354801</v>
      </c>
      <c r="F71" s="343">
        <v>16182.464285714301</v>
      </c>
      <c r="G71" s="343">
        <v>16370.935483871001</v>
      </c>
      <c r="H71" s="343">
        <v>13856.266666666699</v>
      </c>
      <c r="I71" s="343">
        <v>14303.580645161301</v>
      </c>
      <c r="J71" s="343">
        <v>18545.733333333301</v>
      </c>
      <c r="K71" s="343">
        <v>18738.161290322601</v>
      </c>
      <c r="L71" s="343">
        <v>17562</v>
      </c>
      <c r="M71" s="343">
        <v>0</v>
      </c>
      <c r="N71" s="343">
        <v>16467.512658227799</v>
      </c>
      <c r="O71" s="338"/>
      <c r="P71" s="338"/>
      <c r="Q71" s="338"/>
      <c r="R71" s="338"/>
      <c r="S71" s="338"/>
      <c r="T71" s="338"/>
      <c r="U71" s="338"/>
      <c r="V71" s="339"/>
      <c r="W71" s="345"/>
      <c r="X71" s="345"/>
      <c r="Y71" s="345"/>
      <c r="Z71" s="345"/>
      <c r="AA71" s="345"/>
      <c r="AB71" s="345"/>
      <c r="AC71" s="345"/>
      <c r="AD71" s="345"/>
      <c r="AE71" s="345"/>
      <c r="AF71" s="345"/>
      <c r="AG71" s="345"/>
    </row>
    <row r="72" spans="1:33" s="207" customFormat="1" ht="12" x14ac:dyDescent="0.3">
      <c r="A72" s="333" t="s">
        <v>833</v>
      </c>
      <c r="B72" s="334">
        <v>8253.6774193548408</v>
      </c>
      <c r="C72" s="335">
        <v>8569.8333333333303</v>
      </c>
      <c r="D72" s="336">
        <v>8553.7096774193506</v>
      </c>
      <c r="E72" s="335">
        <v>8454.9032258064508</v>
      </c>
      <c r="F72" s="336">
        <v>9047.6785714285706</v>
      </c>
      <c r="G72" s="335">
        <v>9745.7419354838694</v>
      </c>
      <c r="H72" s="335">
        <v>9924.1666666666697</v>
      </c>
      <c r="I72" s="336">
        <v>9688.3225806451592</v>
      </c>
      <c r="J72" s="335">
        <v>9762</v>
      </c>
      <c r="K72" s="336">
        <v>10499.419354838699</v>
      </c>
      <c r="L72" s="336">
        <v>10429.416666666701</v>
      </c>
      <c r="M72" s="335">
        <v>0</v>
      </c>
      <c r="N72" s="336">
        <v>9295.0537974683502</v>
      </c>
      <c r="O72" s="221"/>
      <c r="P72" s="338"/>
      <c r="Q72" s="338"/>
      <c r="R72" s="338"/>
      <c r="S72" s="338"/>
      <c r="T72" s="338"/>
      <c r="U72" s="338"/>
      <c r="V72" s="339"/>
      <c r="W72" s="341"/>
      <c r="X72" s="341"/>
      <c r="Y72" s="341"/>
      <c r="Z72" s="341"/>
      <c r="AA72" s="341"/>
      <c r="AB72" s="341"/>
      <c r="AC72" s="341"/>
      <c r="AD72" s="341"/>
      <c r="AE72" s="341"/>
      <c r="AF72" s="341"/>
      <c r="AG72" s="341"/>
    </row>
    <row r="73" spans="1:33" s="207" customFormat="1" ht="12" x14ac:dyDescent="0.3">
      <c r="A73" s="342" t="s">
        <v>814</v>
      </c>
      <c r="B73" s="286">
        <v>5864.77419354839</v>
      </c>
      <c r="C73" s="343">
        <v>6056.1</v>
      </c>
      <c r="D73" s="343">
        <v>6193.7096774193597</v>
      </c>
      <c r="E73" s="343">
        <v>6188.7096774193597</v>
      </c>
      <c r="F73" s="343">
        <v>6569</v>
      </c>
      <c r="G73" s="343">
        <v>7023.3870967741896</v>
      </c>
      <c r="H73" s="343">
        <v>7177</v>
      </c>
      <c r="I73" s="343">
        <v>6970.6129032258104</v>
      </c>
      <c r="J73" s="343">
        <v>6887.1</v>
      </c>
      <c r="K73" s="343">
        <v>7237.9354838709696</v>
      </c>
      <c r="L73" s="343">
        <v>7147</v>
      </c>
      <c r="M73" s="343">
        <v>0</v>
      </c>
      <c r="N73" s="343">
        <v>6636.5664556962001</v>
      </c>
      <c r="O73" s="221"/>
      <c r="P73" s="338"/>
      <c r="Q73" s="338"/>
      <c r="R73" s="338"/>
      <c r="S73" s="338"/>
      <c r="T73" s="338"/>
      <c r="U73" s="338"/>
      <c r="V73" s="339"/>
      <c r="W73" s="341"/>
      <c r="X73" s="341"/>
      <c r="Y73" s="341"/>
      <c r="Z73" s="341"/>
      <c r="AA73" s="341"/>
      <c r="AB73" s="341"/>
      <c r="AC73" s="271"/>
      <c r="AD73" s="341"/>
      <c r="AE73" s="341"/>
      <c r="AF73" s="341"/>
      <c r="AG73" s="341"/>
    </row>
    <row r="74" spans="1:33" s="207" customFormat="1" ht="12" x14ac:dyDescent="0.3">
      <c r="A74" s="344" t="s">
        <v>815</v>
      </c>
      <c r="B74" s="286">
        <v>1803.2903225806499</v>
      </c>
      <c r="C74" s="343">
        <v>1959.7333333333299</v>
      </c>
      <c r="D74" s="343">
        <v>1879.9032258064501</v>
      </c>
      <c r="E74" s="343">
        <v>1848.83870967742</v>
      </c>
      <c r="F74" s="343">
        <v>1997.32142857143</v>
      </c>
      <c r="G74" s="343">
        <v>2121.4193548387102</v>
      </c>
      <c r="H74" s="343">
        <v>2176.6999999999998</v>
      </c>
      <c r="I74" s="343">
        <v>2192.9677419354798</v>
      </c>
      <c r="J74" s="343">
        <v>2349.9</v>
      </c>
      <c r="K74" s="343">
        <v>2686.9032258064499</v>
      </c>
      <c r="L74" s="343">
        <v>2742.75</v>
      </c>
      <c r="M74" s="343">
        <v>0</v>
      </c>
      <c r="N74" s="343">
        <v>2126.4588607594901</v>
      </c>
      <c r="O74" s="221"/>
      <c r="P74" s="338"/>
      <c r="Q74" s="338"/>
      <c r="R74" s="338"/>
      <c r="S74" s="338"/>
      <c r="T74" s="243"/>
      <c r="U74" s="338"/>
      <c r="V74" s="339"/>
      <c r="W74" s="341"/>
      <c r="X74" s="341"/>
      <c r="Y74" s="341"/>
      <c r="Z74" s="341"/>
      <c r="AA74" s="341"/>
      <c r="AB74" s="341"/>
      <c r="AC74" s="341"/>
      <c r="AD74" s="341"/>
      <c r="AE74" s="341"/>
      <c r="AF74" s="341"/>
      <c r="AG74" s="341"/>
    </row>
    <row r="75" spans="1:33" s="207" customFormat="1" ht="12" x14ac:dyDescent="0.3">
      <c r="A75" s="344" t="s">
        <v>817</v>
      </c>
      <c r="B75" s="343">
        <v>585.61290322580601</v>
      </c>
      <c r="C75" s="343">
        <v>554</v>
      </c>
      <c r="D75" s="343">
        <v>480.09677419354801</v>
      </c>
      <c r="E75" s="343">
        <v>417.35483870967698</v>
      </c>
      <c r="F75" s="343">
        <v>481.357142857143</v>
      </c>
      <c r="G75" s="343">
        <v>600.93548387096803</v>
      </c>
      <c r="H75" s="343">
        <v>570.46666666666704</v>
      </c>
      <c r="I75" s="343">
        <v>524.74193548387098</v>
      </c>
      <c r="J75" s="343">
        <v>525</v>
      </c>
      <c r="K75" s="343">
        <v>574.58064516129002</v>
      </c>
      <c r="L75" s="343">
        <v>539.66666666666697</v>
      </c>
      <c r="M75" s="343">
        <v>0</v>
      </c>
      <c r="N75" s="343">
        <v>532.02848101265795</v>
      </c>
      <c r="O75" s="221"/>
      <c r="P75" s="338"/>
      <c r="Q75" s="338"/>
      <c r="R75" s="338"/>
      <c r="S75" s="338"/>
      <c r="T75" s="338"/>
      <c r="U75" s="338"/>
      <c r="V75" s="339"/>
      <c r="W75" s="341"/>
      <c r="X75" s="341"/>
      <c r="Y75" s="341"/>
      <c r="Z75" s="271"/>
      <c r="AA75" s="341"/>
      <c r="AB75" s="341"/>
      <c r="AC75" s="341"/>
      <c r="AD75" s="341"/>
      <c r="AG75" s="341"/>
    </row>
    <row r="76" spans="1:33" s="207" customFormat="1" ht="12" x14ac:dyDescent="0.3">
      <c r="A76" s="333" t="s">
        <v>834</v>
      </c>
      <c r="B76" s="334">
        <v>28829.2903225806</v>
      </c>
      <c r="C76" s="335">
        <v>30281.333333333299</v>
      </c>
      <c r="D76" s="336">
        <v>24633.580645161299</v>
      </c>
      <c r="E76" s="335">
        <v>22175.806451612902</v>
      </c>
      <c r="F76" s="336">
        <v>26737.857142857101</v>
      </c>
      <c r="G76" s="335">
        <v>27689.806451612902</v>
      </c>
      <c r="H76" s="335">
        <v>25276.166666666701</v>
      </c>
      <c r="I76" s="336">
        <v>25542.161290322601</v>
      </c>
      <c r="J76" s="335">
        <v>30190.566666666698</v>
      </c>
      <c r="K76" s="336">
        <v>31116.7419354839</v>
      </c>
      <c r="L76" s="336">
        <v>29788.166666666701</v>
      </c>
      <c r="M76" s="335">
        <v>0</v>
      </c>
      <c r="N76" s="336">
        <v>27335.977848101302</v>
      </c>
      <c r="O76" s="221"/>
      <c r="P76" s="338"/>
      <c r="Q76" s="338"/>
      <c r="R76" s="338"/>
      <c r="S76" s="338"/>
      <c r="T76" s="338"/>
      <c r="U76" s="338"/>
      <c r="V76" s="339"/>
      <c r="W76" s="341"/>
      <c r="X76" s="341"/>
      <c r="Y76" s="341"/>
      <c r="Z76" s="341"/>
      <c r="AA76" s="341"/>
      <c r="AB76" s="341"/>
      <c r="AC76" s="341"/>
      <c r="AD76" s="341"/>
      <c r="AG76" s="341"/>
    </row>
    <row r="77" spans="1:33" s="207" customFormat="1" ht="12" x14ac:dyDescent="0.3">
      <c r="A77" s="342" t="s">
        <v>814</v>
      </c>
      <c r="B77" s="286">
        <v>6846.0645161290304</v>
      </c>
      <c r="C77" s="343">
        <v>7053</v>
      </c>
      <c r="D77" s="343">
        <v>7236.9677419354803</v>
      </c>
      <c r="E77" s="343">
        <v>7241.7419354838703</v>
      </c>
      <c r="F77" s="343">
        <v>7618.6071428571404</v>
      </c>
      <c r="G77" s="343">
        <v>8149.5161290322603</v>
      </c>
      <c r="H77" s="343">
        <v>8294.1666666666697</v>
      </c>
      <c r="I77" s="343">
        <v>8094.4516129032299</v>
      </c>
      <c r="J77" s="343">
        <v>8111.8666666666704</v>
      </c>
      <c r="K77" s="343">
        <v>8543.5806451612898</v>
      </c>
      <c r="L77" s="343">
        <v>8453.25</v>
      </c>
      <c r="M77" s="343">
        <v>0</v>
      </c>
      <c r="N77" s="343">
        <v>7746.8765822784799</v>
      </c>
      <c r="O77" s="221"/>
      <c r="P77" s="338"/>
      <c r="Q77" s="338"/>
      <c r="R77" s="341"/>
      <c r="S77" s="338"/>
      <c r="T77" s="338"/>
      <c r="U77" s="338"/>
      <c r="V77" s="339"/>
      <c r="W77" s="341"/>
      <c r="X77" s="341"/>
      <c r="Y77" s="341"/>
      <c r="Z77" s="341"/>
      <c r="AA77" s="341"/>
      <c r="AB77" s="341"/>
    </row>
    <row r="78" spans="1:33" s="207" customFormat="1" ht="12" x14ac:dyDescent="0.3">
      <c r="A78" s="344" t="s">
        <v>815</v>
      </c>
      <c r="B78" s="286">
        <v>2213</v>
      </c>
      <c r="C78" s="343">
        <v>2401.9666666666699</v>
      </c>
      <c r="D78" s="343">
        <v>2313.9032258064499</v>
      </c>
      <c r="E78" s="343">
        <v>2244.0322580645202</v>
      </c>
      <c r="F78" s="343">
        <v>2455.4285714285702</v>
      </c>
      <c r="G78" s="343">
        <v>2568.4193548387102</v>
      </c>
      <c r="H78" s="343">
        <v>2555.2666666666701</v>
      </c>
      <c r="I78" s="343">
        <v>2619.38709677419</v>
      </c>
      <c r="J78" s="343">
        <v>3007.9666666666699</v>
      </c>
      <c r="K78" s="343">
        <v>3260.4193548387102</v>
      </c>
      <c r="L78" s="343">
        <v>3233.25</v>
      </c>
      <c r="M78" s="343">
        <v>0</v>
      </c>
      <c r="N78" s="343">
        <v>2589.5601265822802</v>
      </c>
      <c r="O78" s="221"/>
      <c r="P78" s="338"/>
      <c r="Q78" s="338"/>
      <c r="R78" s="243"/>
      <c r="S78" s="338"/>
      <c r="T78" s="338"/>
      <c r="U78" s="338"/>
      <c r="V78" s="339"/>
      <c r="W78" s="341"/>
      <c r="X78" s="341"/>
      <c r="Y78" s="341"/>
      <c r="Z78" s="341"/>
      <c r="AA78" s="341"/>
      <c r="AB78" s="341"/>
    </row>
    <row r="79" spans="1:33" s="207" customFormat="1" ht="12" x14ac:dyDescent="0.3">
      <c r="A79" s="344" t="s">
        <v>817</v>
      </c>
      <c r="B79" s="286">
        <v>19770.225806451599</v>
      </c>
      <c r="C79" s="343">
        <v>20826.366666666701</v>
      </c>
      <c r="D79" s="343">
        <v>15082.7096774194</v>
      </c>
      <c r="E79" s="343">
        <v>12690.032258064501</v>
      </c>
      <c r="F79" s="343">
        <v>16663.821428571398</v>
      </c>
      <c r="G79" s="343">
        <v>16971.870967741899</v>
      </c>
      <c r="H79" s="343">
        <v>14426.733333333301</v>
      </c>
      <c r="I79" s="343">
        <v>14828.322580645199</v>
      </c>
      <c r="J79" s="343">
        <v>19070.733333333301</v>
      </c>
      <c r="K79" s="343">
        <v>19312.7419354839</v>
      </c>
      <c r="L79" s="343">
        <v>18101.666666666701</v>
      </c>
      <c r="M79" s="343">
        <v>0</v>
      </c>
      <c r="N79" s="343">
        <v>16999.5411392405</v>
      </c>
      <c r="O79" s="221"/>
      <c r="P79" s="338"/>
      <c r="Q79" s="338"/>
      <c r="R79" s="243"/>
      <c r="S79" s="243"/>
      <c r="T79" s="338"/>
      <c r="U79" s="338"/>
      <c r="V79" s="339"/>
      <c r="W79" s="341"/>
      <c r="X79" s="341"/>
      <c r="Y79" s="341"/>
      <c r="Z79" s="341"/>
      <c r="AA79" s="341"/>
      <c r="AB79" s="341"/>
    </row>
    <row r="80" spans="1:33" s="207" customFormat="1" ht="12" x14ac:dyDescent="0.3">
      <c r="A80" s="288"/>
      <c r="F80" s="205"/>
      <c r="G80" s="205"/>
      <c r="H80" s="205"/>
      <c r="I80" s="205"/>
      <c r="J80" s="205"/>
      <c r="K80" s="205"/>
      <c r="L80" s="221"/>
      <c r="M80" s="221"/>
      <c r="N80" s="221"/>
      <c r="O80" s="221"/>
      <c r="P80" s="338"/>
      <c r="Q80" s="338"/>
      <c r="R80" s="338"/>
      <c r="S80" s="243"/>
      <c r="T80" s="338"/>
      <c r="U80" s="338"/>
      <c r="V80" s="339"/>
      <c r="W80" s="341"/>
      <c r="X80" s="341"/>
      <c r="Y80" s="341"/>
      <c r="Z80" s="341"/>
      <c r="AA80" s="341"/>
      <c r="AB80" s="341"/>
    </row>
    <row r="81" spans="1:34" s="207" customFormat="1" ht="12" customHeight="1" x14ac:dyDescent="0.3">
      <c r="A81" s="347"/>
      <c r="B81" s="328"/>
      <c r="C81" s="328"/>
      <c r="D81" s="328"/>
      <c r="E81" s="328"/>
      <c r="F81" s="328"/>
      <c r="G81" s="328"/>
      <c r="H81" s="328"/>
      <c r="I81" s="328"/>
      <c r="J81" s="328"/>
      <c r="K81" s="328"/>
      <c r="L81" s="328"/>
      <c r="M81" s="328"/>
      <c r="N81" s="328"/>
      <c r="O81" s="328"/>
      <c r="P81" s="328"/>
      <c r="Q81" s="328"/>
      <c r="R81" s="328"/>
      <c r="S81" s="328"/>
      <c r="T81" s="328"/>
      <c r="U81" s="328"/>
      <c r="V81" s="348"/>
    </row>
    <row r="82" spans="1:34" s="207" customFormat="1" ht="12" x14ac:dyDescent="0.3">
      <c r="A82" s="288"/>
      <c r="F82" s="205"/>
      <c r="G82" s="205"/>
      <c r="H82" s="205"/>
      <c r="I82" s="205"/>
      <c r="J82" s="205"/>
      <c r="K82" s="205"/>
      <c r="L82" s="221"/>
      <c r="M82" s="221"/>
      <c r="N82" s="221"/>
      <c r="O82" s="221"/>
      <c r="P82" s="221"/>
      <c r="Q82" s="221"/>
      <c r="R82" s="221"/>
      <c r="S82" s="221"/>
      <c r="T82" s="221"/>
      <c r="U82" s="221"/>
      <c r="V82" s="235"/>
      <c r="AA82" s="270"/>
      <c r="AB82" s="270"/>
      <c r="AC82" s="270"/>
      <c r="AD82" s="270"/>
      <c r="AE82" s="270"/>
      <c r="AF82" s="270"/>
      <c r="AG82" s="270"/>
    </row>
    <row r="83" spans="1:34" s="207" customFormat="1" ht="24.75" customHeight="1" x14ac:dyDescent="0.3">
      <c r="A83" s="330" t="s">
        <v>835</v>
      </c>
      <c r="B83" s="331"/>
      <c r="C83" s="331"/>
      <c r="D83" s="331"/>
      <c r="E83" s="331"/>
      <c r="F83" s="331"/>
      <c r="G83" s="331"/>
      <c r="H83" s="331"/>
      <c r="I83" s="331"/>
      <c r="J83" s="331"/>
      <c r="K83" s="331"/>
      <c r="L83" s="331"/>
      <c r="M83" s="331"/>
      <c r="N83" s="331"/>
      <c r="O83" s="221"/>
      <c r="P83" s="221"/>
      <c r="Q83" s="309"/>
      <c r="R83" s="309"/>
      <c r="S83" s="309"/>
      <c r="T83" s="309"/>
      <c r="U83" s="309"/>
      <c r="V83" s="332"/>
      <c r="W83" s="270"/>
      <c r="X83" s="270"/>
      <c r="Y83" s="270"/>
      <c r="Z83" s="270"/>
      <c r="AA83" s="270"/>
      <c r="AB83" s="270"/>
    </row>
    <row r="84" spans="1:34" s="207" customFormat="1" ht="12" x14ac:dyDescent="0.3">
      <c r="A84" s="11" t="s">
        <v>801</v>
      </c>
      <c r="B84" s="11" t="s">
        <v>802</v>
      </c>
      <c r="C84" s="11" t="s">
        <v>803</v>
      </c>
      <c r="D84" s="11" t="s">
        <v>804</v>
      </c>
      <c r="E84" s="11" t="s">
        <v>805</v>
      </c>
      <c r="F84" s="11" t="s">
        <v>806</v>
      </c>
      <c r="G84" s="11" t="s">
        <v>807</v>
      </c>
      <c r="H84" s="11" t="s">
        <v>808</v>
      </c>
      <c r="I84" s="11" t="s">
        <v>809</v>
      </c>
      <c r="J84" s="11" t="s">
        <v>810</v>
      </c>
      <c r="K84" s="11" t="s">
        <v>811</v>
      </c>
      <c r="L84" s="11" t="s">
        <v>812</v>
      </c>
      <c r="M84" s="11" t="s">
        <v>813</v>
      </c>
      <c r="N84" s="11" t="s">
        <v>831</v>
      </c>
      <c r="O84" s="221"/>
      <c r="P84" s="309"/>
      <c r="Q84" s="309"/>
      <c r="R84" s="309"/>
      <c r="S84" s="309"/>
      <c r="T84" s="309"/>
      <c r="U84" s="309"/>
      <c r="V84" s="332"/>
      <c r="W84" s="270"/>
      <c r="X84" s="270"/>
      <c r="Y84" s="270"/>
      <c r="Z84" s="270"/>
      <c r="AA84" s="270"/>
      <c r="AB84" s="270"/>
      <c r="AC84" s="341"/>
      <c r="AD84" s="341"/>
      <c r="AE84" s="341"/>
      <c r="AF84" s="341"/>
      <c r="AG84" s="341"/>
      <c r="AH84" s="341"/>
    </row>
    <row r="85" spans="1:34" s="207" customFormat="1" ht="12.75" customHeight="1" x14ac:dyDescent="0.3">
      <c r="A85" s="333" t="s">
        <v>832</v>
      </c>
      <c r="B85" s="349">
        <v>43.175858388187201</v>
      </c>
      <c r="C85" s="350">
        <v>40.7522219036697</v>
      </c>
      <c r="D85" s="351">
        <v>44.545347409771701</v>
      </c>
      <c r="E85" s="350">
        <v>43.284709066305801</v>
      </c>
      <c r="F85" s="351">
        <v>34.668696047251302</v>
      </c>
      <c r="G85" s="350">
        <v>35.542141794744701</v>
      </c>
      <c r="H85" s="350">
        <v>35.6163658569684</v>
      </c>
      <c r="I85" s="351">
        <v>31.8398381412348</v>
      </c>
      <c r="J85" s="350">
        <v>29.795409953029299</v>
      </c>
      <c r="K85" s="351">
        <v>34.495011661052096</v>
      </c>
      <c r="L85" s="351">
        <v>39.639209684151901</v>
      </c>
      <c r="M85" s="350">
        <v>0</v>
      </c>
      <c r="N85" s="351">
        <v>37.362705252239302</v>
      </c>
      <c r="O85" s="221"/>
      <c r="P85" s="221"/>
      <c r="Q85" s="309"/>
      <c r="R85" s="309"/>
      <c r="S85" s="309"/>
      <c r="T85" s="309"/>
      <c r="U85" s="309"/>
      <c r="V85" s="332"/>
      <c r="W85" s="270"/>
      <c r="X85" s="270"/>
      <c r="Y85" s="270"/>
      <c r="Z85" s="270"/>
      <c r="AA85" s="270"/>
      <c r="AB85" s="270"/>
      <c r="AC85" s="341"/>
      <c r="AD85" s="341"/>
      <c r="AE85" s="341"/>
      <c r="AF85" s="341"/>
      <c r="AG85" s="341"/>
      <c r="AH85" s="341"/>
    </row>
    <row r="86" spans="1:34" s="207" customFormat="1" ht="12" x14ac:dyDescent="0.3">
      <c r="A86" s="342" t="s">
        <v>814</v>
      </c>
      <c r="B86" s="352">
        <v>26.9692118226601</v>
      </c>
      <c r="C86" s="353">
        <v>36.719480519480499</v>
      </c>
      <c r="D86" s="353">
        <v>31.345252774352701</v>
      </c>
      <c r="E86" s="353">
        <v>36.913373860182404</v>
      </c>
      <c r="F86" s="353">
        <v>40.755868544600901</v>
      </c>
      <c r="G86" s="353">
        <v>38.051533742331301</v>
      </c>
      <c r="H86" s="353">
        <v>45.649441340782097</v>
      </c>
      <c r="I86" s="353">
        <v>46.424358974359002</v>
      </c>
      <c r="J86" s="353">
        <v>36.087487283824998</v>
      </c>
      <c r="K86" s="353">
        <v>36.008859357696601</v>
      </c>
      <c r="L86" s="353">
        <v>42.905852417302803</v>
      </c>
      <c r="M86" s="353">
        <v>0</v>
      </c>
      <c r="N86" s="353">
        <v>37.522463768115898</v>
      </c>
      <c r="O86" s="221"/>
      <c r="P86" s="221"/>
      <c r="Q86" s="221"/>
      <c r="R86" s="309"/>
      <c r="S86" s="309"/>
      <c r="T86" s="309"/>
      <c r="U86" s="309"/>
      <c r="V86" s="332"/>
      <c r="W86" s="270"/>
      <c r="X86" s="270"/>
      <c r="Y86" s="270"/>
      <c r="Z86" s="270"/>
      <c r="AA86" s="341"/>
      <c r="AB86" s="341"/>
      <c r="AC86" s="271"/>
      <c r="AD86" s="341"/>
      <c r="AE86" s="341"/>
      <c r="AF86" s="341"/>
      <c r="AH86" s="341"/>
    </row>
    <row r="87" spans="1:34" s="207" customFormat="1" ht="12" x14ac:dyDescent="0.3">
      <c r="A87" s="344" t="s">
        <v>815</v>
      </c>
      <c r="B87" s="352">
        <v>44.293814432989699</v>
      </c>
      <c r="C87" s="353">
        <v>51.342105263157897</v>
      </c>
      <c r="D87" s="353">
        <v>47.369696969697003</v>
      </c>
      <c r="E87" s="353">
        <v>63.628959276018101</v>
      </c>
      <c r="F87" s="353">
        <v>49.040404040403999</v>
      </c>
      <c r="G87" s="353">
        <v>53.539370078740198</v>
      </c>
      <c r="H87" s="353">
        <v>60.811659192825097</v>
      </c>
      <c r="I87" s="353">
        <v>42.338028169014102</v>
      </c>
      <c r="J87" s="353">
        <v>37.743169398907099</v>
      </c>
      <c r="K87" s="353">
        <v>46.3270777479893</v>
      </c>
      <c r="L87" s="353">
        <v>51.367647058823501</v>
      </c>
      <c r="M87" s="353">
        <v>0</v>
      </c>
      <c r="N87" s="353">
        <v>48.759841097869298</v>
      </c>
      <c r="O87" s="221"/>
      <c r="P87" s="221"/>
      <c r="Q87" s="309"/>
      <c r="R87" s="309"/>
      <c r="S87" s="309"/>
      <c r="T87" s="309"/>
      <c r="U87" s="309"/>
      <c r="V87" s="332"/>
      <c r="W87" s="270"/>
      <c r="X87" s="270"/>
      <c r="AA87" s="341"/>
      <c r="AB87" s="341"/>
      <c r="AC87" s="341"/>
      <c r="AD87" s="341"/>
      <c r="AE87" s="341"/>
      <c r="AF87" s="341"/>
      <c r="AG87" s="341"/>
      <c r="AH87" s="341"/>
    </row>
    <row r="88" spans="1:34" s="207" customFormat="1" ht="12" x14ac:dyDescent="0.3">
      <c r="A88" s="344" t="s">
        <v>817</v>
      </c>
      <c r="B88" s="352">
        <v>44.440308714341498</v>
      </c>
      <c r="C88" s="353">
        <v>40.836360837438399</v>
      </c>
      <c r="D88" s="353">
        <v>45.053734914689997</v>
      </c>
      <c r="E88" s="353">
        <v>43.254948069762897</v>
      </c>
      <c r="F88" s="353">
        <v>34.006294256491003</v>
      </c>
      <c r="G88" s="353">
        <v>35.103006570651097</v>
      </c>
      <c r="H88" s="353">
        <v>34.688600623233597</v>
      </c>
      <c r="I88" s="353">
        <v>30.8328657595736</v>
      </c>
      <c r="J88" s="353">
        <v>29.207563025210099</v>
      </c>
      <c r="K88" s="353">
        <v>34.086793785310697</v>
      </c>
      <c r="L88" s="353">
        <v>39.206818864523903</v>
      </c>
      <c r="M88" s="353">
        <v>0</v>
      </c>
      <c r="N88" s="353">
        <v>37.131533064300697</v>
      </c>
      <c r="O88" s="221"/>
      <c r="P88" s="309"/>
      <c r="Q88" s="309"/>
      <c r="R88" s="309"/>
      <c r="S88" s="309"/>
      <c r="T88" s="309"/>
      <c r="U88" s="309"/>
      <c r="V88" s="332"/>
      <c r="W88" s="270"/>
      <c r="X88" s="270"/>
      <c r="Y88" s="270"/>
      <c r="Z88" s="270"/>
    </row>
    <row r="89" spans="1:34" s="207" customFormat="1" ht="12" x14ac:dyDescent="0.3">
      <c r="A89" s="333" t="s">
        <v>833</v>
      </c>
      <c r="B89" s="349">
        <v>33.833084947838998</v>
      </c>
      <c r="C89" s="350">
        <v>34.354711629372801</v>
      </c>
      <c r="D89" s="351">
        <v>38.931011933954601</v>
      </c>
      <c r="E89" s="350">
        <v>38.758396884634102</v>
      </c>
      <c r="F89" s="351">
        <v>40.013120000000001</v>
      </c>
      <c r="G89" s="350">
        <v>38.183266416267301</v>
      </c>
      <c r="H89" s="350">
        <v>39.738599232845601</v>
      </c>
      <c r="I89" s="351">
        <v>37.908395091726398</v>
      </c>
      <c r="J89" s="350">
        <v>37.0727347161572</v>
      </c>
      <c r="K89" s="351">
        <v>37.332406323184998</v>
      </c>
      <c r="L89" s="351">
        <v>42.929917550058903</v>
      </c>
      <c r="M89" s="350">
        <v>0</v>
      </c>
      <c r="N89" s="351">
        <v>37.901192242030703</v>
      </c>
      <c r="O89" s="221"/>
      <c r="P89" s="309"/>
      <c r="Q89" s="309"/>
      <c r="R89" s="338"/>
      <c r="S89" s="338"/>
      <c r="T89" s="338"/>
      <c r="U89" s="338"/>
      <c r="V89" s="235"/>
      <c r="Z89" s="270"/>
      <c r="AA89" s="270"/>
      <c r="AB89" s="270"/>
      <c r="AC89" s="270"/>
      <c r="AD89" s="270"/>
      <c r="AE89" s="270"/>
      <c r="AF89" s="270"/>
    </row>
    <row r="90" spans="1:34" s="207" customFormat="1" ht="12" x14ac:dyDescent="0.3">
      <c r="A90" s="342" t="s">
        <v>814</v>
      </c>
      <c r="B90" s="352">
        <v>41.0071077091307</v>
      </c>
      <c r="C90" s="353">
        <v>42.004843918191597</v>
      </c>
      <c r="D90" s="353">
        <v>45.7831358500964</v>
      </c>
      <c r="E90" s="353">
        <v>46.350958904109604</v>
      </c>
      <c r="F90" s="353">
        <v>48.549325025960499</v>
      </c>
      <c r="G90" s="353">
        <v>44.227911857292803</v>
      </c>
      <c r="H90" s="353">
        <v>47.555581287633203</v>
      </c>
      <c r="I90" s="353">
        <v>43.881497284716801</v>
      </c>
      <c r="J90" s="353">
        <v>42.644473742034698</v>
      </c>
      <c r="K90" s="353">
        <v>45.154109589041099</v>
      </c>
      <c r="L90" s="353">
        <v>48.656640444238803</v>
      </c>
      <c r="M90" s="353">
        <v>0</v>
      </c>
      <c r="N90" s="353">
        <v>44.887699797905597</v>
      </c>
      <c r="O90" s="221"/>
      <c r="P90" s="309"/>
      <c r="Q90" s="309"/>
      <c r="R90" s="309"/>
      <c r="S90" s="309"/>
      <c r="T90" s="309"/>
      <c r="U90" s="338"/>
      <c r="V90" s="332"/>
      <c r="W90" s="270"/>
      <c r="X90" s="270"/>
      <c r="Y90" s="270"/>
      <c r="Z90" s="270"/>
      <c r="AA90" s="270"/>
      <c r="AB90" s="270"/>
      <c r="AC90" s="270"/>
    </row>
    <row r="91" spans="1:34" s="207" customFormat="1" ht="12" customHeight="1" x14ac:dyDescent="0.3">
      <c r="A91" s="344" t="s">
        <v>815</v>
      </c>
      <c r="B91" s="352">
        <v>29.227031131359201</v>
      </c>
      <c r="C91" s="353">
        <v>30.4266842800528</v>
      </c>
      <c r="D91" s="353">
        <v>37.484785615490999</v>
      </c>
      <c r="E91" s="353">
        <v>39.409090909090899</v>
      </c>
      <c r="F91" s="353">
        <v>37.516032811334803</v>
      </c>
      <c r="G91" s="353">
        <v>35.701206140350898</v>
      </c>
      <c r="H91" s="353">
        <v>36.401529636711302</v>
      </c>
      <c r="I91" s="353">
        <v>36.1157024793388</v>
      </c>
      <c r="J91" s="353">
        <v>38.288740920096799</v>
      </c>
      <c r="K91" s="353">
        <v>35.964596273291903</v>
      </c>
      <c r="L91" s="353">
        <v>42.704960835509098</v>
      </c>
      <c r="M91" s="353">
        <v>0</v>
      </c>
      <c r="N91" s="353">
        <v>36.0432266009852</v>
      </c>
      <c r="O91" s="221"/>
      <c r="P91" s="309"/>
      <c r="Q91" s="309"/>
      <c r="R91" s="338"/>
      <c r="S91" s="338"/>
      <c r="T91" s="338"/>
      <c r="U91" s="338"/>
      <c r="V91" s="332"/>
      <c r="W91" s="270"/>
      <c r="X91" s="270"/>
      <c r="Y91" s="270"/>
      <c r="Z91" s="270"/>
      <c r="AA91" s="270"/>
      <c r="AB91" s="270"/>
    </row>
    <row r="92" spans="1:34" s="207" customFormat="1" ht="12" x14ac:dyDescent="0.3">
      <c r="A92" s="344" t="s">
        <v>817</v>
      </c>
      <c r="B92" s="352">
        <v>14.8703007518797</v>
      </c>
      <c r="C92" s="353">
        <v>14.2105734767025</v>
      </c>
      <c r="D92" s="353">
        <v>17.073896353167001</v>
      </c>
      <c r="E92" s="353">
        <v>13.3682342502218</v>
      </c>
      <c r="F92" s="353">
        <v>12.0728476821192</v>
      </c>
      <c r="G92" s="353">
        <v>16.738515901060101</v>
      </c>
      <c r="H92" s="353">
        <v>14.9835069444444</v>
      </c>
      <c r="I92" s="353">
        <v>16.048412698412701</v>
      </c>
      <c r="J92" s="353">
        <v>12.7475555555556</v>
      </c>
      <c r="K92" s="353">
        <v>11.077601410934699</v>
      </c>
      <c r="L92" s="353">
        <v>16.910447761194</v>
      </c>
      <c r="M92" s="353">
        <v>0</v>
      </c>
      <c r="N92" s="353">
        <v>14.4342353142661</v>
      </c>
      <c r="O92" s="221"/>
      <c r="P92" s="309"/>
      <c r="Q92" s="309"/>
      <c r="R92" s="309"/>
      <c r="S92" s="309"/>
      <c r="T92" s="309"/>
      <c r="U92" s="309"/>
      <c r="V92" s="332"/>
      <c r="W92" s="270"/>
      <c r="X92" s="270"/>
      <c r="Y92" s="270"/>
      <c r="Z92" s="270"/>
      <c r="AA92" s="270"/>
      <c r="AB92" s="270"/>
    </row>
    <row r="93" spans="1:34" s="207" customFormat="1" ht="12" x14ac:dyDescent="0.3">
      <c r="A93" s="333" t="s">
        <v>834</v>
      </c>
      <c r="B93" s="349">
        <v>39.910942653781603</v>
      </c>
      <c r="C93" s="350">
        <v>38.752093802345101</v>
      </c>
      <c r="D93" s="351">
        <v>43.248508420814098</v>
      </c>
      <c r="E93" s="350">
        <v>41.6673817254174</v>
      </c>
      <c r="F93" s="351">
        <v>36.6045204288612</v>
      </c>
      <c r="G93" s="350">
        <v>36.396906568302803</v>
      </c>
      <c r="H93" s="350">
        <v>36.9487991918079</v>
      </c>
      <c r="I93" s="351">
        <v>33.9605994990022</v>
      </c>
      <c r="J93" s="350">
        <v>32.003892823125</v>
      </c>
      <c r="K93" s="351">
        <v>35.365546973235098</v>
      </c>
      <c r="L93" s="351">
        <v>40.6951715014646</v>
      </c>
      <c r="M93" s="350">
        <v>0</v>
      </c>
      <c r="N93" s="351">
        <v>37.533924511343798</v>
      </c>
      <c r="O93" s="221"/>
      <c r="P93" s="221"/>
      <c r="Q93" s="221"/>
      <c r="R93" s="221"/>
      <c r="S93" s="221"/>
      <c r="T93" s="221"/>
      <c r="U93" s="221"/>
      <c r="V93" s="235"/>
    </row>
    <row r="94" spans="1:34" s="207" customFormat="1" ht="12" x14ac:dyDescent="0.3">
      <c r="A94" s="342" t="s">
        <v>814</v>
      </c>
      <c r="B94" s="352">
        <v>38.457046979865801</v>
      </c>
      <c r="C94" s="353">
        <v>41.097637093178797</v>
      </c>
      <c r="D94" s="353">
        <v>43.145945945945897</v>
      </c>
      <c r="E94" s="353">
        <v>44.909470752089099</v>
      </c>
      <c r="F94" s="353">
        <v>47.440436428412397</v>
      </c>
      <c r="G94" s="353">
        <v>43.325806451612898</v>
      </c>
      <c r="H94" s="353">
        <v>47.2844656336909</v>
      </c>
      <c r="I94" s="353">
        <v>44.215633423180599</v>
      </c>
      <c r="J94" s="353">
        <v>41.479761474521098</v>
      </c>
      <c r="K94" s="353">
        <v>43.4994990983771</v>
      </c>
      <c r="L94" s="353">
        <v>47.771730618637399</v>
      </c>
      <c r="M94" s="353">
        <v>0</v>
      </c>
      <c r="N94" s="353">
        <v>43.710944736029603</v>
      </c>
      <c r="O94" s="221"/>
      <c r="P94" s="221"/>
      <c r="Q94" s="221"/>
      <c r="R94" s="221"/>
      <c r="S94" s="221"/>
      <c r="T94" s="221"/>
      <c r="U94" s="221"/>
      <c r="V94" s="235"/>
    </row>
    <row r="95" spans="1:34" s="207" customFormat="1" ht="12" x14ac:dyDescent="0.3">
      <c r="A95" s="344" t="s">
        <v>815</v>
      </c>
      <c r="B95" s="352">
        <v>31.161482461945699</v>
      </c>
      <c r="C95" s="353">
        <v>32.758802816901401</v>
      </c>
      <c r="D95" s="353">
        <v>39.321509009008999</v>
      </c>
      <c r="E95" s="353">
        <v>42.739887990043599</v>
      </c>
      <c r="F95" s="353">
        <v>38.998700454840801</v>
      </c>
      <c r="G95" s="353">
        <v>37.881616939364797</v>
      </c>
      <c r="H95" s="353">
        <v>39.439174107142897</v>
      </c>
      <c r="I95" s="353">
        <v>36.957598856598402</v>
      </c>
      <c r="J95" s="353">
        <v>38.189791873141701</v>
      </c>
      <c r="K95" s="353">
        <v>37.913767019667198</v>
      </c>
      <c r="L95" s="353">
        <v>44.011086474501099</v>
      </c>
      <c r="M95" s="353">
        <v>0</v>
      </c>
      <c r="N95" s="353">
        <v>37.895628386553703</v>
      </c>
      <c r="O95" s="221"/>
      <c r="P95" s="221"/>
      <c r="Q95" s="221"/>
      <c r="R95" s="221"/>
      <c r="S95" s="221"/>
      <c r="T95" s="221"/>
      <c r="U95" s="221"/>
      <c r="V95" s="235"/>
    </row>
    <row r="96" spans="1:34" s="207" customFormat="1" ht="12" x14ac:dyDescent="0.3">
      <c r="A96" s="344" t="s">
        <v>817</v>
      </c>
      <c r="B96" s="352">
        <v>41.656017699114997</v>
      </c>
      <c r="C96" s="353">
        <v>38.7301531046215</v>
      </c>
      <c r="D96" s="353">
        <v>43.615118918385498</v>
      </c>
      <c r="E96" s="353">
        <v>40.282890673255103</v>
      </c>
      <c r="F96" s="353">
        <v>31.9409354120267</v>
      </c>
      <c r="G96" s="353">
        <v>33.819680227174501</v>
      </c>
      <c r="H96" s="353">
        <v>33.170289612734898</v>
      </c>
      <c r="I96" s="353">
        <v>29.6324268591313</v>
      </c>
      <c r="J96" s="353">
        <v>28.091714371798702</v>
      </c>
      <c r="K96" s="353">
        <v>32.380737544135002</v>
      </c>
      <c r="L96" s="353">
        <v>37.739581871755298</v>
      </c>
      <c r="M96" s="353">
        <v>0</v>
      </c>
      <c r="N96" s="353">
        <v>35.409431118272302</v>
      </c>
      <c r="O96" s="221"/>
      <c r="P96" s="221"/>
      <c r="Q96" s="221"/>
      <c r="R96" s="221"/>
      <c r="S96" s="221"/>
      <c r="T96" s="221"/>
      <c r="U96" s="221"/>
      <c r="V96" s="235"/>
    </row>
    <row r="97" spans="1:33" s="207" customFormat="1" ht="12" x14ac:dyDescent="0.3">
      <c r="A97" s="288"/>
      <c r="F97" s="205"/>
      <c r="G97" s="205"/>
      <c r="H97" s="205"/>
      <c r="I97" s="205"/>
      <c r="J97" s="205"/>
      <c r="K97" s="205"/>
      <c r="L97" s="221"/>
      <c r="M97" s="221"/>
      <c r="N97" s="221"/>
      <c r="O97" s="221"/>
      <c r="P97" s="221"/>
      <c r="Q97" s="221"/>
      <c r="R97" s="221"/>
      <c r="S97" s="221"/>
      <c r="T97" s="221"/>
      <c r="U97" s="221"/>
      <c r="V97" s="235"/>
    </row>
    <row r="98" spans="1:33" s="207" customFormat="1" ht="12" x14ac:dyDescent="0.3">
      <c r="A98" s="347"/>
      <c r="B98" s="328"/>
      <c r="C98" s="328"/>
      <c r="D98" s="328"/>
      <c r="E98" s="328"/>
      <c r="F98" s="328"/>
      <c r="G98" s="328"/>
      <c r="H98" s="328"/>
      <c r="I98" s="328"/>
      <c r="J98" s="328"/>
      <c r="K98" s="328"/>
      <c r="L98" s="328"/>
      <c r="M98" s="328"/>
      <c r="N98" s="328"/>
      <c r="O98" s="328"/>
      <c r="P98" s="328"/>
      <c r="Q98" s="328"/>
      <c r="R98" s="328"/>
      <c r="S98" s="328"/>
      <c r="T98" s="328"/>
      <c r="U98" s="328"/>
      <c r="V98" s="348"/>
    </row>
    <row r="99" spans="1:33" s="207" customFormat="1" ht="12" x14ac:dyDescent="0.3">
      <c r="A99" s="288"/>
      <c r="F99" s="205"/>
      <c r="G99" s="205"/>
      <c r="H99" s="205"/>
      <c r="I99" s="205"/>
      <c r="J99" s="205"/>
      <c r="K99" s="205"/>
      <c r="L99" s="221"/>
      <c r="M99" s="221"/>
      <c r="N99" s="221"/>
      <c r="O99" s="221"/>
      <c r="P99" s="221"/>
      <c r="Q99" s="221"/>
      <c r="R99" s="221"/>
      <c r="S99" s="309"/>
      <c r="T99" s="309"/>
      <c r="U99" s="309"/>
      <c r="V99" s="332"/>
    </row>
    <row r="100" spans="1:33" s="205" customFormat="1" ht="24.75" customHeight="1" x14ac:dyDescent="0.3">
      <c r="A100" s="354" t="s">
        <v>836</v>
      </c>
      <c r="B100" s="263"/>
      <c r="C100" s="263"/>
      <c r="D100" s="263"/>
      <c r="E100" s="263"/>
      <c r="F100" s="263"/>
      <c r="G100" s="263"/>
      <c r="H100" s="263"/>
      <c r="I100" s="263"/>
      <c r="J100" s="263"/>
      <c r="K100" s="263"/>
      <c r="L100" s="263"/>
      <c r="M100" s="263"/>
      <c r="N100" s="263"/>
      <c r="O100" s="221"/>
      <c r="P100" s="309"/>
      <c r="Q100" s="309"/>
      <c r="R100" s="309"/>
      <c r="S100" s="309"/>
      <c r="T100" s="309"/>
      <c r="U100" s="309"/>
      <c r="V100" s="332"/>
      <c r="W100" s="296"/>
      <c r="X100" s="296"/>
      <c r="Y100" s="296"/>
      <c r="Z100" s="296"/>
      <c r="AA100" s="296"/>
      <c r="AB100" s="296"/>
    </row>
    <row r="101" spans="1:33" s="207" customFormat="1" ht="12" x14ac:dyDescent="0.3">
      <c r="A101" s="229" t="s">
        <v>821</v>
      </c>
      <c r="B101" s="11" t="s">
        <v>802</v>
      </c>
      <c r="C101" s="11" t="s">
        <v>803</v>
      </c>
      <c r="D101" s="11" t="s">
        <v>804</v>
      </c>
      <c r="E101" s="11" t="s">
        <v>805</v>
      </c>
      <c r="F101" s="11" t="s">
        <v>806</v>
      </c>
      <c r="G101" s="11" t="s">
        <v>807</v>
      </c>
      <c r="H101" s="11" t="s">
        <v>808</v>
      </c>
      <c r="I101" s="11" t="s">
        <v>809</v>
      </c>
      <c r="J101" s="11" t="s">
        <v>810</v>
      </c>
      <c r="K101" s="11" t="s">
        <v>811</v>
      </c>
      <c r="L101" s="11" t="s">
        <v>812</v>
      </c>
      <c r="M101" s="11" t="s">
        <v>813</v>
      </c>
      <c r="N101" s="11" t="s">
        <v>831</v>
      </c>
      <c r="O101" s="221"/>
      <c r="P101" s="338"/>
      <c r="Q101" s="309"/>
      <c r="R101" s="309"/>
      <c r="S101" s="309"/>
      <c r="T101" s="309"/>
      <c r="U101" s="309"/>
      <c r="V101" s="332"/>
      <c r="W101" s="270"/>
      <c r="X101" s="270"/>
      <c r="Y101" s="270"/>
      <c r="Z101" s="270"/>
      <c r="AA101" s="270"/>
      <c r="AB101" s="270"/>
      <c r="AC101" s="270"/>
      <c r="AD101" s="270"/>
      <c r="AE101" s="270"/>
      <c r="AF101" s="270"/>
    </row>
    <row r="102" spans="1:33" s="207" customFormat="1" ht="12.75" customHeight="1" thickBot="1" x14ac:dyDescent="0.35">
      <c r="A102" s="237" t="s">
        <v>0</v>
      </c>
      <c r="B102" s="334">
        <v>28829.2903225806</v>
      </c>
      <c r="C102" s="335">
        <v>30281.333333333299</v>
      </c>
      <c r="D102" s="336">
        <v>24633.580645161299</v>
      </c>
      <c r="E102" s="335">
        <v>22175.806451612902</v>
      </c>
      <c r="F102" s="336">
        <v>26737.857142857101</v>
      </c>
      <c r="G102" s="335">
        <v>27689.806451612902</v>
      </c>
      <c r="H102" s="335">
        <v>25276.166666666701</v>
      </c>
      <c r="I102" s="336">
        <v>25542.161290322601</v>
      </c>
      <c r="J102" s="335">
        <v>30190.566666666698</v>
      </c>
      <c r="K102" s="336">
        <v>31116.7419354839</v>
      </c>
      <c r="L102" s="336">
        <v>29788.166666666701</v>
      </c>
      <c r="M102" s="335">
        <v>0</v>
      </c>
      <c r="N102" s="334">
        <v>27335.977848101302</v>
      </c>
      <c r="O102" s="221"/>
      <c r="P102" s="338"/>
      <c r="Q102" s="338"/>
      <c r="R102" s="338"/>
      <c r="S102" s="338"/>
      <c r="T102" s="243"/>
      <c r="U102" s="338"/>
      <c r="V102" s="339"/>
      <c r="W102" s="341"/>
      <c r="X102" s="341"/>
      <c r="Y102" s="341"/>
      <c r="Z102" s="341"/>
      <c r="AA102" s="341"/>
      <c r="AB102" s="341"/>
    </row>
    <row r="103" spans="1:33" s="207" customFormat="1" ht="12.5" thickTop="1" x14ac:dyDescent="0.3">
      <c r="A103" s="245" t="s">
        <v>786</v>
      </c>
      <c r="B103" s="286">
        <v>0</v>
      </c>
      <c r="C103" s="343">
        <v>0</v>
      </c>
      <c r="D103" s="343">
        <v>0</v>
      </c>
      <c r="E103" s="343">
        <v>0</v>
      </c>
      <c r="F103" s="343">
        <v>0</v>
      </c>
      <c r="G103" s="343">
        <v>0</v>
      </c>
      <c r="H103" s="343">
        <v>0</v>
      </c>
      <c r="I103" s="343">
        <v>0</v>
      </c>
      <c r="J103" s="343">
        <v>0</v>
      </c>
      <c r="K103" s="343">
        <v>0</v>
      </c>
      <c r="L103" s="343">
        <v>0</v>
      </c>
      <c r="M103" s="343">
        <v>0</v>
      </c>
      <c r="N103" s="343">
        <v>0</v>
      </c>
      <c r="O103" s="221"/>
      <c r="P103" s="338"/>
      <c r="Q103" s="338"/>
      <c r="R103" s="338"/>
      <c r="S103" s="338"/>
      <c r="T103" s="338"/>
      <c r="U103" s="338"/>
      <c r="V103" s="339"/>
      <c r="W103" s="341"/>
      <c r="X103" s="341"/>
      <c r="Y103" s="341"/>
      <c r="Z103" s="341"/>
      <c r="AA103" s="341"/>
      <c r="AB103" s="341"/>
      <c r="AC103" s="341"/>
      <c r="AD103" s="341"/>
      <c r="AE103" s="341"/>
      <c r="AF103" s="341"/>
      <c r="AG103" s="341"/>
    </row>
    <row r="104" spans="1:33" s="207" customFormat="1" ht="12" x14ac:dyDescent="0.3">
      <c r="A104" s="252" t="s">
        <v>787</v>
      </c>
      <c r="B104" s="286">
        <v>28829.2903225806</v>
      </c>
      <c r="C104" s="343">
        <v>30281.333333333299</v>
      </c>
      <c r="D104" s="343">
        <v>24633.580645161299</v>
      </c>
      <c r="E104" s="343">
        <v>22175.806451612902</v>
      </c>
      <c r="F104" s="343">
        <v>26737.857142857101</v>
      </c>
      <c r="G104" s="343">
        <v>27689.806451612902</v>
      </c>
      <c r="H104" s="343">
        <v>25276.166666666701</v>
      </c>
      <c r="I104" s="343">
        <v>25542.161290322601</v>
      </c>
      <c r="J104" s="343">
        <v>30190.566666666698</v>
      </c>
      <c r="K104" s="343">
        <v>31116.7419354839</v>
      </c>
      <c r="L104" s="343">
        <v>29788.166666666701</v>
      </c>
      <c r="M104" s="343">
        <v>0</v>
      </c>
      <c r="N104" s="286">
        <v>27335.977848101302</v>
      </c>
      <c r="O104" s="221"/>
      <c r="P104" s="338"/>
      <c r="Q104" s="338"/>
      <c r="R104" s="338"/>
      <c r="S104" s="338"/>
      <c r="T104" s="338"/>
      <c r="U104" s="338"/>
      <c r="V104" s="339"/>
      <c r="W104" s="341"/>
      <c r="X104" s="341"/>
      <c r="Y104" s="341"/>
      <c r="Z104" s="341"/>
      <c r="AA104" s="270"/>
      <c r="AB104" s="341"/>
      <c r="AF104" s="341"/>
      <c r="AG104" s="341"/>
    </row>
    <row r="105" spans="1:33" s="356" customFormat="1" ht="23.25" customHeight="1" x14ac:dyDescent="0.3">
      <c r="A105" s="288"/>
      <c r="B105" s="207"/>
      <c r="C105" s="207"/>
      <c r="D105" s="207"/>
      <c r="E105" s="207"/>
      <c r="F105" s="205"/>
      <c r="G105" s="205"/>
      <c r="H105" s="205"/>
      <c r="I105" s="205"/>
      <c r="J105" s="205"/>
      <c r="K105" s="205"/>
      <c r="L105" s="221"/>
      <c r="M105" s="221"/>
      <c r="N105" s="221"/>
      <c r="O105" s="221"/>
      <c r="P105" s="338"/>
      <c r="Q105" s="338"/>
      <c r="R105" s="338"/>
      <c r="S105" s="338"/>
      <c r="T105" s="338"/>
      <c r="U105" s="338"/>
      <c r="V105" s="339"/>
      <c r="W105" s="355"/>
      <c r="X105" s="355"/>
      <c r="Y105" s="355"/>
      <c r="Z105" s="355"/>
      <c r="AA105" s="355"/>
      <c r="AB105" s="355"/>
      <c r="AC105" s="355"/>
      <c r="AD105" s="355"/>
      <c r="AE105" s="355"/>
      <c r="AF105" s="355"/>
      <c r="AG105" s="355"/>
    </row>
    <row r="106" spans="1:33" s="207" customFormat="1" ht="12.75" customHeight="1" x14ac:dyDescent="0.3">
      <c r="A106" s="354" t="s">
        <v>837</v>
      </c>
      <c r="B106" s="263"/>
      <c r="C106" s="263"/>
      <c r="D106" s="263"/>
      <c r="E106" s="263"/>
      <c r="F106" s="263"/>
      <c r="G106" s="263"/>
      <c r="H106" s="263"/>
      <c r="I106" s="263"/>
      <c r="J106" s="263"/>
      <c r="K106" s="263"/>
      <c r="L106" s="263"/>
      <c r="M106" s="263"/>
      <c r="N106" s="263"/>
      <c r="O106" s="221"/>
      <c r="P106" s="221"/>
      <c r="Q106" s="338"/>
      <c r="R106" s="338"/>
      <c r="S106" s="309"/>
      <c r="T106" s="309"/>
      <c r="U106" s="309"/>
      <c r="V106" s="339"/>
      <c r="W106" s="341"/>
      <c r="X106" s="341"/>
      <c r="Y106" s="341"/>
      <c r="Z106" s="341"/>
      <c r="AA106" s="341"/>
    </row>
    <row r="107" spans="1:33" s="207" customFormat="1" ht="12.75" customHeight="1" x14ac:dyDescent="0.3">
      <c r="A107" s="229" t="s">
        <v>821</v>
      </c>
      <c r="B107" s="11" t="s">
        <v>802</v>
      </c>
      <c r="C107" s="11" t="s">
        <v>803</v>
      </c>
      <c r="D107" s="11" t="s">
        <v>804</v>
      </c>
      <c r="E107" s="11" t="s">
        <v>805</v>
      </c>
      <c r="F107" s="11" t="s">
        <v>806</v>
      </c>
      <c r="G107" s="11" t="s">
        <v>807</v>
      </c>
      <c r="H107" s="11" t="s">
        <v>808</v>
      </c>
      <c r="I107" s="11" t="s">
        <v>809</v>
      </c>
      <c r="J107" s="11" t="s">
        <v>810</v>
      </c>
      <c r="K107" s="11" t="s">
        <v>811</v>
      </c>
      <c r="L107" s="11" t="s">
        <v>812</v>
      </c>
      <c r="M107" s="11" t="s">
        <v>813</v>
      </c>
      <c r="N107" s="11" t="s">
        <v>831</v>
      </c>
      <c r="O107" s="221"/>
      <c r="P107" s="309"/>
      <c r="Q107" s="309"/>
      <c r="R107" s="309"/>
      <c r="S107" s="309"/>
      <c r="T107" s="309"/>
      <c r="U107" s="309"/>
      <c r="V107" s="332"/>
      <c r="W107" s="270"/>
      <c r="X107" s="270"/>
      <c r="Y107" s="270"/>
      <c r="Z107" s="270"/>
      <c r="AA107" s="270"/>
      <c r="AB107" s="270"/>
      <c r="AC107" s="270"/>
      <c r="AD107" s="270"/>
      <c r="AE107" s="270"/>
      <c r="AF107" s="270"/>
    </row>
    <row r="108" spans="1:33" s="205" customFormat="1" ht="14.25" customHeight="1" thickBot="1" x14ac:dyDescent="0.35">
      <c r="A108" s="237" t="s">
        <v>0</v>
      </c>
      <c r="B108" s="349">
        <v>39.910942653781603</v>
      </c>
      <c r="C108" s="350">
        <v>38.752093802345101</v>
      </c>
      <c r="D108" s="351">
        <v>43.248508420814098</v>
      </c>
      <c r="E108" s="350">
        <v>41.6673817254174</v>
      </c>
      <c r="F108" s="351">
        <v>36.6045204288612</v>
      </c>
      <c r="G108" s="350">
        <v>36.396906568302803</v>
      </c>
      <c r="H108" s="350">
        <v>36.9487991918079</v>
      </c>
      <c r="I108" s="351">
        <v>33.9605994990022</v>
      </c>
      <c r="J108" s="350">
        <v>32.003892823125</v>
      </c>
      <c r="K108" s="351">
        <v>35.365546973235098</v>
      </c>
      <c r="L108" s="351">
        <v>40.6951715014646</v>
      </c>
      <c r="M108" s="350">
        <v>0</v>
      </c>
      <c r="N108" s="351">
        <v>37.533924511343798</v>
      </c>
      <c r="P108" s="296"/>
      <c r="Q108" s="296"/>
      <c r="R108" s="296"/>
      <c r="S108" s="296"/>
      <c r="T108" s="296"/>
      <c r="U108" s="296"/>
      <c r="V108" s="357"/>
      <c r="W108" s="296"/>
      <c r="X108" s="296"/>
      <c r="Y108" s="296"/>
      <c r="Z108" s="296"/>
      <c r="AA108" s="358"/>
      <c r="AB108" s="296"/>
    </row>
    <row r="109" spans="1:33" s="207" customFormat="1" ht="12.5" thickTop="1" x14ac:dyDescent="0.3">
      <c r="A109" s="245" t="s">
        <v>786</v>
      </c>
      <c r="B109" s="352">
        <v>0</v>
      </c>
      <c r="C109" s="353">
        <v>0</v>
      </c>
      <c r="D109" s="353">
        <v>0</v>
      </c>
      <c r="E109" s="353">
        <v>0</v>
      </c>
      <c r="F109" s="353">
        <v>0</v>
      </c>
      <c r="G109" s="353">
        <v>0</v>
      </c>
      <c r="H109" s="353">
        <v>0</v>
      </c>
      <c r="I109" s="353">
        <v>0</v>
      </c>
      <c r="J109" s="353">
        <v>0</v>
      </c>
      <c r="K109" s="353">
        <v>0</v>
      </c>
      <c r="L109" s="353">
        <v>0</v>
      </c>
      <c r="M109" s="353">
        <v>0</v>
      </c>
      <c r="N109" s="353">
        <v>0</v>
      </c>
      <c r="O109" s="221"/>
      <c r="P109" s="221"/>
      <c r="Q109" s="221"/>
      <c r="R109" s="221"/>
      <c r="S109" s="221"/>
      <c r="T109" s="221"/>
      <c r="U109" s="221"/>
      <c r="V109" s="359"/>
    </row>
    <row r="110" spans="1:33" s="207" customFormat="1" ht="12.75" customHeight="1" x14ac:dyDescent="0.3">
      <c r="A110" s="252" t="s">
        <v>787</v>
      </c>
      <c r="B110" s="352">
        <v>39.910942653781603</v>
      </c>
      <c r="C110" s="353">
        <v>38.752093802345101</v>
      </c>
      <c r="D110" s="353">
        <v>43.248508420814098</v>
      </c>
      <c r="E110" s="353">
        <v>41.6673817254174</v>
      </c>
      <c r="F110" s="353">
        <v>36.6045204288612</v>
      </c>
      <c r="G110" s="353">
        <v>36.396906568302803</v>
      </c>
      <c r="H110" s="353">
        <v>36.9487991918079</v>
      </c>
      <c r="I110" s="353">
        <v>33.9605994990022</v>
      </c>
      <c r="J110" s="353">
        <v>32.003892823125</v>
      </c>
      <c r="K110" s="353">
        <v>35.365546973235098</v>
      </c>
      <c r="L110" s="353">
        <v>40.6951715014646</v>
      </c>
      <c r="M110" s="353">
        <v>0</v>
      </c>
      <c r="N110" s="353">
        <v>37.533924511343798</v>
      </c>
      <c r="O110" s="221"/>
      <c r="P110" s="221"/>
      <c r="Q110" s="221"/>
      <c r="R110" s="309"/>
      <c r="S110" s="309"/>
      <c r="T110" s="309"/>
      <c r="U110" s="309"/>
      <c r="V110" s="360"/>
      <c r="W110" s="270"/>
      <c r="X110" s="270"/>
      <c r="Y110" s="270"/>
      <c r="Z110" s="270"/>
      <c r="AA110" s="270"/>
      <c r="AB110" s="270"/>
      <c r="AC110" s="270"/>
    </row>
    <row r="111" spans="1:33" s="207" customFormat="1" ht="12.75" customHeight="1" x14ac:dyDescent="0.3">
      <c r="A111" s="255"/>
      <c r="B111" s="361"/>
      <c r="C111" s="361"/>
      <c r="D111" s="361"/>
      <c r="E111" s="361"/>
      <c r="F111" s="361"/>
      <c r="G111" s="361"/>
      <c r="H111" s="361"/>
      <c r="I111" s="361"/>
      <c r="J111" s="361"/>
      <c r="K111" s="361"/>
      <c r="L111" s="361"/>
      <c r="M111" s="361"/>
      <c r="N111" s="361"/>
      <c r="O111" s="221"/>
      <c r="P111" s="221"/>
      <c r="Q111" s="221"/>
      <c r="R111" s="221"/>
      <c r="S111" s="221"/>
      <c r="T111" s="221"/>
      <c r="U111" s="221"/>
      <c r="V111" s="359"/>
    </row>
    <row r="112" spans="1:33" s="207" customFormat="1" ht="12" x14ac:dyDescent="0.3">
      <c r="A112" s="354" t="s">
        <v>838</v>
      </c>
      <c r="B112" s="263"/>
      <c r="C112" s="263"/>
      <c r="D112" s="263"/>
      <c r="E112" s="263"/>
      <c r="F112" s="263"/>
      <c r="G112" s="263"/>
      <c r="H112" s="263"/>
      <c r="I112" s="263"/>
      <c r="J112" s="263"/>
      <c r="K112" s="263"/>
      <c r="L112" s="263"/>
      <c r="M112" s="263"/>
      <c r="N112" s="263"/>
      <c r="O112" s="221"/>
      <c r="P112" s="221"/>
      <c r="Q112" s="221"/>
      <c r="R112" s="309"/>
      <c r="S112" s="309"/>
      <c r="T112" s="309"/>
      <c r="U112" s="309"/>
      <c r="V112" s="360"/>
      <c r="W112" s="270"/>
      <c r="X112" s="270"/>
      <c r="Y112" s="270"/>
      <c r="Z112" s="270"/>
      <c r="AA112" s="270"/>
      <c r="AB112" s="270"/>
      <c r="AC112" s="270"/>
    </row>
    <row r="113" spans="1:29" s="207" customFormat="1" ht="12" x14ac:dyDescent="0.3">
      <c r="A113" s="229" t="s">
        <v>839</v>
      </c>
      <c r="B113" s="11" t="s">
        <v>802</v>
      </c>
      <c r="C113" s="11" t="s">
        <v>803</v>
      </c>
      <c r="D113" s="11" t="s">
        <v>804</v>
      </c>
      <c r="E113" s="11" t="s">
        <v>805</v>
      </c>
      <c r="F113" s="11" t="s">
        <v>806</v>
      </c>
      <c r="G113" s="11" t="s">
        <v>807</v>
      </c>
      <c r="H113" s="11" t="s">
        <v>808</v>
      </c>
      <c r="I113" s="11" t="s">
        <v>809</v>
      </c>
      <c r="J113" s="11" t="s">
        <v>810</v>
      </c>
      <c r="K113" s="11" t="s">
        <v>811</v>
      </c>
      <c r="L113" s="11" t="s">
        <v>812</v>
      </c>
      <c r="M113" s="11" t="s">
        <v>813</v>
      </c>
      <c r="N113" s="11" t="s">
        <v>831</v>
      </c>
      <c r="O113" s="221"/>
      <c r="P113" s="221"/>
      <c r="Q113" s="221"/>
      <c r="R113" s="309"/>
      <c r="S113" s="309"/>
      <c r="T113" s="309"/>
      <c r="U113" s="309"/>
      <c r="V113" s="360"/>
      <c r="W113" s="270"/>
      <c r="X113" s="270"/>
      <c r="Y113" s="270"/>
      <c r="Z113" s="270"/>
      <c r="AA113" s="270"/>
      <c r="AB113" s="270"/>
      <c r="AC113" s="270"/>
    </row>
    <row r="114" spans="1:29" ht="15" thickBot="1" x14ac:dyDescent="0.4">
      <c r="A114" s="237" t="s">
        <v>0</v>
      </c>
      <c r="B114" s="349">
        <v>39.910942653781603</v>
      </c>
      <c r="C114" s="350">
        <v>38.752093802345101</v>
      </c>
      <c r="D114" s="351">
        <v>43.248508420814098</v>
      </c>
      <c r="E114" s="350">
        <v>41.6673817254174</v>
      </c>
      <c r="F114" s="351">
        <v>36.6045204288612</v>
      </c>
      <c r="G114" s="350">
        <v>36.396906568302803</v>
      </c>
      <c r="H114" s="350">
        <v>36.9487991918079</v>
      </c>
      <c r="I114" s="351">
        <v>33.9605994990022</v>
      </c>
      <c r="J114" s="350">
        <v>32.003892823125</v>
      </c>
      <c r="K114" s="351">
        <v>35.365546973235098</v>
      </c>
      <c r="L114" s="351">
        <v>40.6951715014646</v>
      </c>
      <c r="M114" s="350">
        <v>0</v>
      </c>
      <c r="N114" s="351">
        <v>37.533924511343798</v>
      </c>
      <c r="V114" s="359"/>
    </row>
    <row r="115" spans="1:29" ht="15" thickTop="1" x14ac:dyDescent="0.35">
      <c r="A115" s="245" t="s">
        <v>60</v>
      </c>
      <c r="B115" s="352">
        <v>43.175858388187201</v>
      </c>
      <c r="C115" s="353">
        <v>40.7522219036697</v>
      </c>
      <c r="D115" s="353">
        <v>44.545347409771701</v>
      </c>
      <c r="E115" s="353">
        <v>43.284709066305801</v>
      </c>
      <c r="F115" s="353">
        <v>34.668696047251302</v>
      </c>
      <c r="G115" s="353">
        <v>35.542141794744701</v>
      </c>
      <c r="H115" s="353">
        <v>35.613500678426</v>
      </c>
      <c r="I115" s="353">
        <v>31.8398381412348</v>
      </c>
      <c r="J115" s="353">
        <v>29.797205707491099</v>
      </c>
      <c r="K115" s="353">
        <v>34.495011661052096</v>
      </c>
      <c r="L115" s="353">
        <v>39.639209684151901</v>
      </c>
      <c r="M115" s="353">
        <v>0</v>
      </c>
      <c r="N115" s="353">
        <v>37.362554635005601</v>
      </c>
      <c r="V115" s="359"/>
    </row>
    <row r="116" spans="1:29" x14ac:dyDescent="0.35">
      <c r="A116" s="252" t="s">
        <v>76</v>
      </c>
      <c r="B116" s="352">
        <v>33.833084947838998</v>
      </c>
      <c r="C116" s="353">
        <v>34.354711629372801</v>
      </c>
      <c r="D116" s="353">
        <v>38.931011933954601</v>
      </c>
      <c r="E116" s="353">
        <v>38.758396884634102</v>
      </c>
      <c r="F116" s="353">
        <v>40.013120000000001</v>
      </c>
      <c r="G116" s="353">
        <v>38.183266416267301</v>
      </c>
      <c r="H116" s="353">
        <v>39.745772346170199</v>
      </c>
      <c r="I116" s="353">
        <v>37.908395091726398</v>
      </c>
      <c r="J116" s="353">
        <v>37.069605568445503</v>
      </c>
      <c r="K116" s="353">
        <v>37.332406323184998</v>
      </c>
      <c r="L116" s="353">
        <v>42.929917550058903</v>
      </c>
      <c r="M116" s="353">
        <v>0</v>
      </c>
      <c r="N116" s="353">
        <v>37.901537944835503</v>
      </c>
      <c r="O116" s="362"/>
      <c r="V116" s="359"/>
    </row>
    <row r="117" spans="1:29" x14ac:dyDescent="0.35">
      <c r="A117" s="256"/>
      <c r="B117" s="361"/>
      <c r="C117" s="361"/>
      <c r="D117" s="361"/>
      <c r="E117" s="361"/>
      <c r="F117" s="361"/>
      <c r="G117" s="361"/>
      <c r="H117" s="361"/>
      <c r="I117" s="361"/>
      <c r="J117" s="361"/>
      <c r="K117" s="363"/>
      <c r="L117" s="361"/>
      <c r="M117" s="361"/>
      <c r="N117" s="364"/>
      <c r="O117" s="362"/>
      <c r="V117" s="359"/>
    </row>
    <row r="118" spans="1:29" x14ac:dyDescent="0.35">
      <c r="A118" s="365" t="s">
        <v>840</v>
      </c>
      <c r="B118" s="361"/>
      <c r="C118" s="361"/>
      <c r="D118" s="361"/>
      <c r="E118" s="361"/>
      <c r="F118" s="361"/>
      <c r="G118" s="361"/>
      <c r="H118" s="361"/>
      <c r="I118" s="361"/>
      <c r="J118" s="361"/>
      <c r="K118" s="363"/>
      <c r="L118" s="361"/>
      <c r="M118" s="361"/>
      <c r="N118" s="364"/>
      <c r="O118" s="362"/>
      <c r="V118" s="359"/>
    </row>
    <row r="119" spans="1:29" x14ac:dyDescent="0.35">
      <c r="A119" s="229" t="s">
        <v>841</v>
      </c>
      <c r="B119" s="366" t="s">
        <v>802</v>
      </c>
      <c r="C119" s="366" t="s">
        <v>803</v>
      </c>
      <c r="D119" s="366" t="s">
        <v>804</v>
      </c>
      <c r="E119" s="366" t="s">
        <v>805</v>
      </c>
      <c r="F119" s="366" t="s">
        <v>806</v>
      </c>
      <c r="G119" s="366" t="s">
        <v>807</v>
      </c>
      <c r="H119" s="366" t="s">
        <v>808</v>
      </c>
      <c r="I119" s="366" t="s">
        <v>809</v>
      </c>
      <c r="J119" s="366" t="s">
        <v>810</v>
      </c>
      <c r="K119" s="366" t="s">
        <v>811</v>
      </c>
      <c r="L119" s="366" t="s">
        <v>812</v>
      </c>
      <c r="M119" s="366" t="s">
        <v>813</v>
      </c>
      <c r="N119" s="366" t="s">
        <v>831</v>
      </c>
      <c r="O119" s="362"/>
      <c r="V119" s="359"/>
      <c r="W119" s="207"/>
    </row>
    <row r="120" spans="1:29" x14ac:dyDescent="0.35">
      <c r="A120" s="367" t="s">
        <v>791</v>
      </c>
      <c r="B120" s="286">
        <v>348</v>
      </c>
      <c r="C120" s="343">
        <v>305</v>
      </c>
      <c r="D120" s="343">
        <v>209</v>
      </c>
      <c r="E120" s="343">
        <v>377</v>
      </c>
      <c r="F120" s="343">
        <v>215</v>
      </c>
      <c r="G120" s="343">
        <v>522</v>
      </c>
      <c r="H120" s="343">
        <v>640</v>
      </c>
      <c r="I120" s="343">
        <v>605</v>
      </c>
      <c r="J120" s="343">
        <v>671</v>
      </c>
      <c r="K120" s="343">
        <v>764</v>
      </c>
      <c r="L120" s="343">
        <v>338</v>
      </c>
      <c r="M120" s="343">
        <v>0</v>
      </c>
      <c r="N120" s="343">
        <f>SUM(B120:M120)</f>
        <v>4994</v>
      </c>
      <c r="O120" s="362"/>
      <c r="V120" s="359"/>
      <c r="W120" s="207"/>
    </row>
    <row r="121" spans="1:29" x14ac:dyDescent="0.35">
      <c r="A121" s="367" t="s">
        <v>842</v>
      </c>
      <c r="B121" s="286">
        <v>475</v>
      </c>
      <c r="C121" s="343">
        <v>215</v>
      </c>
      <c r="D121" s="343">
        <v>233</v>
      </c>
      <c r="E121" s="343">
        <v>178</v>
      </c>
      <c r="F121" s="343">
        <v>317</v>
      </c>
      <c r="G121" s="343">
        <v>276</v>
      </c>
      <c r="H121" s="343">
        <v>84</v>
      </c>
      <c r="I121" s="343">
        <v>66</v>
      </c>
      <c r="J121" s="343">
        <v>123</v>
      </c>
      <c r="K121" s="343">
        <v>193</v>
      </c>
      <c r="L121" s="343">
        <v>153</v>
      </c>
      <c r="M121" s="343">
        <v>204</v>
      </c>
      <c r="N121" s="343">
        <f>SUM(B121:M121)</f>
        <v>2517</v>
      </c>
      <c r="O121" s="362"/>
      <c r="V121" s="359"/>
      <c r="W121" s="207"/>
    </row>
    <row r="122" spans="1:29" x14ac:dyDescent="0.35">
      <c r="A122" s="368" t="s">
        <v>843</v>
      </c>
      <c r="B122" s="286">
        <v>26</v>
      </c>
      <c r="C122" s="343">
        <v>26</v>
      </c>
      <c r="D122" s="343">
        <v>85</v>
      </c>
      <c r="E122" s="343">
        <v>91</v>
      </c>
      <c r="F122" s="343">
        <v>64</v>
      </c>
      <c r="G122" s="343">
        <v>44</v>
      </c>
      <c r="H122" s="343">
        <v>110</v>
      </c>
      <c r="I122" s="343">
        <v>116</v>
      </c>
      <c r="J122" s="343">
        <v>165</v>
      </c>
      <c r="K122" s="343">
        <v>1039</v>
      </c>
      <c r="L122" s="343">
        <v>895</v>
      </c>
      <c r="M122" s="343">
        <v>519</v>
      </c>
      <c r="N122" s="343">
        <f>SUM(B122:M122)</f>
        <v>3180</v>
      </c>
      <c r="O122" s="362"/>
      <c r="V122" s="359"/>
      <c r="W122" s="207"/>
    </row>
    <row r="123" spans="1:29" x14ac:dyDescent="0.35">
      <c r="A123" s="369"/>
      <c r="B123" s="256"/>
      <c r="C123" s="370"/>
      <c r="D123" s="370"/>
      <c r="E123" s="370"/>
      <c r="F123" s="370"/>
      <c r="G123" s="370"/>
      <c r="H123" s="370"/>
      <c r="I123" s="370"/>
      <c r="J123" s="370"/>
      <c r="K123" s="370"/>
      <c r="L123" s="363"/>
      <c r="M123" s="370"/>
      <c r="N123" s="370"/>
      <c r="O123" s="362"/>
      <c r="P123" s="362"/>
      <c r="V123" s="359"/>
      <c r="W123" s="207"/>
    </row>
    <row r="124" spans="1:29" x14ac:dyDescent="0.35">
      <c r="A124" s="365" t="s">
        <v>844</v>
      </c>
      <c r="B124" s="361"/>
      <c r="C124" s="361"/>
      <c r="D124" s="361"/>
      <c r="E124" s="361"/>
      <c r="F124" s="361"/>
      <c r="G124" s="361"/>
      <c r="H124" s="361"/>
      <c r="I124" s="361"/>
      <c r="J124" s="361"/>
      <c r="K124" s="363"/>
      <c r="L124" s="361"/>
      <c r="M124" s="361"/>
      <c r="N124" s="364"/>
      <c r="O124" s="362"/>
      <c r="V124" s="359"/>
    </row>
    <row r="125" spans="1:29" x14ac:dyDescent="0.35">
      <c r="A125" s="229" t="s">
        <v>841</v>
      </c>
      <c r="B125" s="229" t="s">
        <v>845</v>
      </c>
      <c r="C125" s="366" t="s">
        <v>802</v>
      </c>
      <c r="D125" s="366" t="s">
        <v>803</v>
      </c>
      <c r="E125" s="366" t="s">
        <v>804</v>
      </c>
      <c r="F125" s="366" t="s">
        <v>805</v>
      </c>
      <c r="G125" s="366" t="s">
        <v>806</v>
      </c>
      <c r="H125" s="366" t="s">
        <v>807</v>
      </c>
      <c r="I125" s="366" t="s">
        <v>808</v>
      </c>
      <c r="J125" s="366" t="s">
        <v>809</v>
      </c>
      <c r="K125" s="366" t="s">
        <v>810</v>
      </c>
      <c r="L125" s="366" t="s">
        <v>811</v>
      </c>
      <c r="M125" s="366" t="s">
        <v>812</v>
      </c>
      <c r="N125" s="366" t="s">
        <v>813</v>
      </c>
      <c r="O125" s="366" t="s">
        <v>831</v>
      </c>
      <c r="P125" s="362"/>
      <c r="V125" s="359"/>
    </row>
    <row r="126" spans="1:29" x14ac:dyDescent="0.35">
      <c r="A126" s="371" t="s">
        <v>791</v>
      </c>
      <c r="B126" s="285" t="s">
        <v>846</v>
      </c>
      <c r="C126" s="286">
        <v>273</v>
      </c>
      <c r="D126" s="343">
        <v>248</v>
      </c>
      <c r="E126" s="343">
        <v>167</v>
      </c>
      <c r="F126" s="343">
        <v>327</v>
      </c>
      <c r="G126" s="343">
        <v>105</v>
      </c>
      <c r="H126" s="343">
        <v>408</v>
      </c>
      <c r="I126" s="343">
        <v>520</v>
      </c>
      <c r="J126" s="343">
        <v>510</v>
      </c>
      <c r="K126" s="343">
        <v>587</v>
      </c>
      <c r="L126" s="343">
        <v>648</v>
      </c>
      <c r="M126" s="343">
        <v>299</v>
      </c>
      <c r="N126" s="343">
        <v>0</v>
      </c>
      <c r="O126" s="372">
        <f>SUM(C126:N126)</f>
        <v>4092</v>
      </c>
      <c r="P126" s="362"/>
      <c r="V126" s="359"/>
    </row>
    <row r="127" spans="1:29" x14ac:dyDescent="0.35">
      <c r="A127" s="373"/>
      <c r="B127" s="285" t="s">
        <v>847</v>
      </c>
      <c r="C127" s="286">
        <v>46</v>
      </c>
      <c r="D127" s="343">
        <v>17</v>
      </c>
      <c r="E127" s="343">
        <v>16</v>
      </c>
      <c r="F127" s="343">
        <v>40</v>
      </c>
      <c r="G127" s="343">
        <v>58</v>
      </c>
      <c r="H127" s="343">
        <v>70</v>
      </c>
      <c r="I127" s="343">
        <v>78</v>
      </c>
      <c r="J127" s="343">
        <v>48</v>
      </c>
      <c r="K127" s="343">
        <v>33</v>
      </c>
      <c r="L127" s="343">
        <v>57</v>
      </c>
      <c r="M127" s="343">
        <v>37</v>
      </c>
      <c r="N127" s="343">
        <v>0</v>
      </c>
      <c r="O127" s="372">
        <f t="shared" ref="O127" si="9">SUM(C127:N127)</f>
        <v>500</v>
      </c>
      <c r="P127" s="362"/>
      <c r="V127" s="359"/>
    </row>
    <row r="128" spans="1:29" x14ac:dyDescent="0.35">
      <c r="A128" s="371" t="s">
        <v>842</v>
      </c>
      <c r="B128" s="285" t="s">
        <v>846</v>
      </c>
      <c r="C128" s="286">
        <v>390</v>
      </c>
      <c r="D128" s="343">
        <v>207</v>
      </c>
      <c r="E128" s="343">
        <v>211</v>
      </c>
      <c r="F128" s="343">
        <v>129</v>
      </c>
      <c r="G128" s="343">
        <v>266</v>
      </c>
      <c r="H128" s="343">
        <v>236</v>
      </c>
      <c r="I128" s="343">
        <v>56</v>
      </c>
      <c r="J128" s="343">
        <v>46</v>
      </c>
      <c r="K128" s="343">
        <v>101</v>
      </c>
      <c r="L128" s="343">
        <v>185</v>
      </c>
      <c r="M128" s="343">
        <v>130</v>
      </c>
      <c r="N128" s="343">
        <v>140</v>
      </c>
      <c r="O128" s="372">
        <f>SUM(C128:N128)</f>
        <v>2097</v>
      </c>
      <c r="P128" s="362"/>
      <c r="V128" s="359"/>
    </row>
    <row r="129" spans="1:22" x14ac:dyDescent="0.35">
      <c r="A129" s="373"/>
      <c r="B129" s="285" t="s">
        <v>847</v>
      </c>
      <c r="C129" s="286">
        <v>4</v>
      </c>
      <c r="D129" s="343">
        <v>10</v>
      </c>
      <c r="E129" s="343">
        <v>2</v>
      </c>
      <c r="F129" s="343">
        <v>11</v>
      </c>
      <c r="G129" s="343">
        <v>22</v>
      </c>
      <c r="H129" s="343">
        <v>11</v>
      </c>
      <c r="I129" s="343">
        <v>20</v>
      </c>
      <c r="J129" s="343">
        <v>14</v>
      </c>
      <c r="K129" s="343">
        <v>8</v>
      </c>
      <c r="L129" s="343">
        <v>8</v>
      </c>
      <c r="M129" s="343">
        <v>20</v>
      </c>
      <c r="N129" s="343">
        <v>50</v>
      </c>
      <c r="O129" s="372">
        <f t="shared" ref="O129:O131" si="10">SUM(C129:N129)</f>
        <v>180</v>
      </c>
      <c r="P129" s="362"/>
      <c r="V129" s="359"/>
    </row>
    <row r="130" spans="1:22" x14ac:dyDescent="0.35">
      <c r="A130" s="371" t="s">
        <v>843</v>
      </c>
      <c r="B130" s="285" t="s">
        <v>846</v>
      </c>
      <c r="C130" s="286">
        <v>21</v>
      </c>
      <c r="D130" s="343">
        <v>13</v>
      </c>
      <c r="E130" s="343">
        <v>71</v>
      </c>
      <c r="F130" s="343">
        <v>69</v>
      </c>
      <c r="G130" s="343">
        <v>53</v>
      </c>
      <c r="H130" s="343">
        <v>15</v>
      </c>
      <c r="I130" s="343">
        <v>23</v>
      </c>
      <c r="J130" s="343">
        <v>49</v>
      </c>
      <c r="K130" s="343">
        <v>48</v>
      </c>
      <c r="L130" s="343">
        <v>972</v>
      </c>
      <c r="M130" s="343">
        <v>901</v>
      </c>
      <c r="N130" s="343">
        <v>476</v>
      </c>
      <c r="O130" s="372">
        <f t="shared" si="10"/>
        <v>2711</v>
      </c>
      <c r="P130" s="362"/>
      <c r="V130" s="359"/>
    </row>
    <row r="131" spans="1:22" x14ac:dyDescent="0.35">
      <c r="A131" s="373"/>
      <c r="B131" s="285" t="s">
        <v>847</v>
      </c>
      <c r="C131" s="286">
        <v>1</v>
      </c>
      <c r="D131" s="343">
        <v>3</v>
      </c>
      <c r="E131" s="343">
        <v>15</v>
      </c>
      <c r="F131" s="343">
        <v>9</v>
      </c>
      <c r="G131" s="343">
        <v>5</v>
      </c>
      <c r="H131" s="343">
        <v>17</v>
      </c>
      <c r="I131" s="343">
        <v>39</v>
      </c>
      <c r="J131" s="343">
        <v>42</v>
      </c>
      <c r="K131" s="343">
        <v>38</v>
      </c>
      <c r="L131" s="343">
        <v>44</v>
      </c>
      <c r="M131" s="343">
        <v>19</v>
      </c>
      <c r="N131" s="343">
        <v>13</v>
      </c>
      <c r="O131" s="372">
        <f t="shared" si="10"/>
        <v>245</v>
      </c>
      <c r="P131" s="362"/>
      <c r="V131" s="359"/>
    </row>
    <row r="132" spans="1:22" x14ac:dyDescent="0.35">
      <c r="B132" s="362"/>
      <c r="C132" s="362"/>
      <c r="D132" s="362"/>
      <c r="E132" s="362"/>
      <c r="F132" s="362"/>
      <c r="G132" s="362"/>
      <c r="H132" s="362"/>
      <c r="I132" s="362"/>
      <c r="J132" s="362"/>
      <c r="K132" s="362"/>
      <c r="L132" s="362"/>
      <c r="M132" s="362"/>
      <c r="V132" s="359"/>
    </row>
    <row r="133" spans="1:22" ht="15" thickBot="1" x14ac:dyDescent="0.4">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5"/>
    </row>
    <row r="134" spans="1:22" x14ac:dyDescent="0.35">
      <c r="B134" s="376"/>
      <c r="C134" s="376"/>
      <c r="D134" s="376"/>
      <c r="E134" s="376"/>
      <c r="F134" s="376"/>
      <c r="G134" s="376"/>
      <c r="H134" s="376"/>
      <c r="I134" s="376"/>
      <c r="J134" s="376"/>
      <c r="K134" s="376"/>
      <c r="L134" s="376"/>
      <c r="M134" s="376"/>
      <c r="P134" s="376"/>
    </row>
    <row r="135" spans="1:22" x14ac:dyDescent="0.35">
      <c r="A135" s="331"/>
      <c r="B135" s="331"/>
      <c r="C135" s="331"/>
      <c r="D135" s="331"/>
      <c r="E135" s="331"/>
      <c r="F135" s="331"/>
      <c r="G135" s="331"/>
      <c r="H135" s="331"/>
      <c r="I135" s="331"/>
      <c r="J135" s="331"/>
      <c r="K135" s="331"/>
      <c r="L135" s="331"/>
      <c r="M135" s="331"/>
      <c r="N135" s="331"/>
    </row>
    <row r="136" spans="1:22" x14ac:dyDescent="0.35">
      <c r="A136" s="377"/>
      <c r="B136" s="377"/>
      <c r="C136" s="378"/>
      <c r="D136" s="376"/>
      <c r="E136" s="376"/>
      <c r="F136" s="376"/>
      <c r="G136" s="376"/>
      <c r="H136" s="376"/>
      <c r="I136" s="376"/>
      <c r="J136" s="376"/>
      <c r="K136" s="376"/>
      <c r="L136" s="376"/>
      <c r="M136" s="362"/>
      <c r="P136" s="376"/>
    </row>
    <row r="137" spans="1:22" x14ac:dyDescent="0.35">
      <c r="A137" s="379"/>
      <c r="B137" s="379"/>
      <c r="C137" s="379"/>
      <c r="D137" s="376"/>
      <c r="E137" s="376"/>
      <c r="F137" s="376"/>
      <c r="G137" s="376"/>
      <c r="H137" s="362"/>
      <c r="I137" s="362"/>
    </row>
    <row r="138" spans="1:22" x14ac:dyDescent="0.35">
      <c r="A138" s="379"/>
      <c r="B138" s="379"/>
      <c r="C138" s="379"/>
      <c r="D138" s="362"/>
      <c r="E138" s="376"/>
      <c r="F138" s="362"/>
    </row>
    <row r="139" spans="1:22" x14ac:dyDescent="0.35">
      <c r="A139" s="379"/>
      <c r="B139" s="379"/>
      <c r="C139" s="379"/>
    </row>
    <row r="140" spans="1:22" x14ac:dyDescent="0.35">
      <c r="A140" s="379"/>
      <c r="B140" s="379"/>
      <c r="C140" s="379"/>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943B-9474-4D36-9BC8-AF6131CF457F}">
  <dimension ref="A1:BY52"/>
  <sheetViews>
    <sheetView showGridLines="0" zoomScale="70" zoomScaleNormal="70" workbookViewId="0">
      <pane xSplit="1" topLeftCell="BH1" activePane="topRight" state="frozen"/>
      <selection pane="topRight" activeCell="BD50" sqref="BD50:BX55"/>
    </sheetView>
  </sheetViews>
  <sheetFormatPr defaultColWidth="9.1796875" defaultRowHeight="15.5" x14ac:dyDescent="0.35"/>
  <cols>
    <col min="1" max="1" width="71.1796875" style="81" customWidth="1"/>
    <col min="2" max="2" width="7.453125" style="81" bestFit="1" customWidth="1"/>
    <col min="3" max="4" width="7.81640625" style="81" bestFit="1" customWidth="1"/>
    <col min="5" max="5" width="7.453125" style="81" bestFit="1" customWidth="1"/>
    <col min="6" max="6" width="8.1796875" style="81" bestFit="1" customWidth="1"/>
    <col min="7" max="9" width="7.81640625" style="81" bestFit="1" customWidth="1"/>
    <col min="10" max="12" width="7.453125" style="81" bestFit="1" customWidth="1"/>
    <col min="13" max="15" width="7.81640625" style="81" bestFit="1" customWidth="1"/>
    <col min="16" max="16" width="8.453125" style="81" customWidth="1"/>
    <col min="17" max="17" width="8.54296875" style="81" customWidth="1"/>
    <col min="18" max="18" width="7.453125" style="81" customWidth="1"/>
    <col min="19" max="19" width="8.1796875" style="81" customWidth="1"/>
    <col min="20" max="22" width="7.81640625" style="81" bestFit="1" customWidth="1"/>
    <col min="23" max="25" width="8.1796875" style="81" bestFit="1" customWidth="1"/>
    <col min="26" max="26" width="7.81640625" style="81" bestFit="1" customWidth="1"/>
    <col min="27" max="28" width="8.1796875" style="81" bestFit="1" customWidth="1"/>
    <col min="29" max="55" width="9.1796875" style="81"/>
    <col min="56" max="56" width="9.81640625" style="81" customWidth="1"/>
    <col min="57" max="16384" width="9.1796875" style="81"/>
  </cols>
  <sheetData>
    <row r="1" spans="1:77" x14ac:dyDescent="0.35">
      <c r="A1" s="380" t="s">
        <v>848</v>
      </c>
      <c r="B1" s="380"/>
      <c r="C1" s="380"/>
      <c r="D1" s="380"/>
      <c r="E1" s="380"/>
      <c r="F1" s="380"/>
      <c r="G1" s="380"/>
      <c r="H1" s="380"/>
      <c r="I1" s="380"/>
      <c r="J1" s="380"/>
      <c r="K1" s="380"/>
      <c r="L1" s="380"/>
      <c r="M1" s="380"/>
      <c r="N1" s="380"/>
      <c r="O1" s="380"/>
      <c r="P1" s="380"/>
      <c r="Q1" s="380"/>
      <c r="R1" s="380"/>
      <c r="S1" s="380"/>
      <c r="T1" s="380"/>
      <c r="U1" s="380"/>
      <c r="V1" s="380"/>
      <c r="W1" s="380"/>
      <c r="X1" s="380"/>
      <c r="Y1" s="380"/>
      <c r="Z1" s="380"/>
      <c r="AA1" s="380"/>
    </row>
    <row r="2" spans="1:77" x14ac:dyDescent="0.35">
      <c r="A2" s="380"/>
    </row>
    <row r="3" spans="1:77" x14ac:dyDescent="0.35">
      <c r="A3" s="380"/>
    </row>
    <row r="4" spans="1:77" x14ac:dyDescent="0.35">
      <c r="A4" s="381" t="s">
        <v>849</v>
      </c>
      <c r="B4" s="382">
        <v>2020</v>
      </c>
      <c r="C4" s="383"/>
      <c r="D4" s="383"/>
      <c r="E4" s="383"/>
      <c r="F4" s="383"/>
      <c r="G4" s="383"/>
      <c r="H4" s="383"/>
      <c r="I4" s="383"/>
      <c r="J4" s="383"/>
      <c r="K4" s="383"/>
      <c r="L4" s="383"/>
      <c r="M4" s="384"/>
      <c r="N4" s="385">
        <v>2021</v>
      </c>
      <c r="O4" s="386"/>
      <c r="P4" s="386"/>
      <c r="Q4" s="386"/>
      <c r="R4" s="386"/>
      <c r="S4" s="386"/>
      <c r="T4" s="386"/>
      <c r="U4" s="386"/>
      <c r="V4" s="386"/>
      <c r="W4" s="386"/>
      <c r="X4" s="386"/>
      <c r="Y4" s="386"/>
      <c r="Z4" s="386"/>
      <c r="AA4" s="386"/>
      <c r="AB4" s="386"/>
      <c r="AC4" s="386"/>
      <c r="AD4" s="386"/>
      <c r="AE4" s="386"/>
      <c r="AF4" s="386"/>
      <c r="AG4" s="386"/>
      <c r="AH4" s="386"/>
      <c r="AI4" s="386"/>
      <c r="AJ4" s="386"/>
      <c r="AK4" s="387"/>
      <c r="AL4" s="388">
        <v>2022</v>
      </c>
      <c r="AM4" s="389"/>
      <c r="AN4" s="389"/>
      <c r="AO4" s="389"/>
      <c r="AP4" s="389"/>
      <c r="AQ4" s="389"/>
      <c r="AR4" s="389"/>
      <c r="AS4" s="389"/>
      <c r="AT4" s="389"/>
      <c r="AU4" s="389"/>
      <c r="AV4" s="389"/>
      <c r="AW4" s="389"/>
      <c r="AX4" s="389"/>
      <c r="AY4" s="389"/>
      <c r="AZ4" s="389"/>
      <c r="BA4" s="389"/>
      <c r="BB4" s="389"/>
      <c r="BC4" s="389"/>
      <c r="BD4" s="389"/>
      <c r="BE4" s="389"/>
      <c r="BF4" s="389"/>
      <c r="BG4" s="389"/>
      <c r="BH4" s="389"/>
      <c r="BI4" s="389"/>
      <c r="BJ4" s="390">
        <v>2023</v>
      </c>
      <c r="BK4" s="391"/>
      <c r="BL4" s="391"/>
      <c r="BM4" s="391"/>
      <c r="BN4" s="391"/>
      <c r="BO4" s="391"/>
      <c r="BP4" s="391"/>
      <c r="BQ4" s="391"/>
      <c r="BR4" s="391"/>
      <c r="BS4" s="391"/>
      <c r="BT4" s="391"/>
      <c r="BU4" s="391"/>
      <c r="BV4" s="391"/>
      <c r="BW4" s="391"/>
      <c r="BX4" s="391"/>
      <c r="BY4" s="392"/>
    </row>
    <row r="5" spans="1:77" x14ac:dyDescent="0.35">
      <c r="A5" s="381"/>
      <c r="B5" s="393" t="s">
        <v>850</v>
      </c>
      <c r="C5" s="394"/>
      <c r="D5" s="393" t="s">
        <v>851</v>
      </c>
      <c r="E5" s="394"/>
      <c r="F5" s="393" t="s">
        <v>852</v>
      </c>
      <c r="G5" s="394"/>
      <c r="H5" s="393" t="s">
        <v>853</v>
      </c>
      <c r="I5" s="394"/>
      <c r="J5" s="393" t="s">
        <v>854</v>
      </c>
      <c r="K5" s="394"/>
      <c r="L5" s="393" t="s">
        <v>855</v>
      </c>
      <c r="M5" s="394"/>
      <c r="N5" s="395" t="s">
        <v>856</v>
      </c>
      <c r="O5" s="396"/>
      <c r="P5" s="395" t="s">
        <v>857</v>
      </c>
      <c r="Q5" s="396"/>
      <c r="R5" s="395" t="s">
        <v>858</v>
      </c>
      <c r="S5" s="396"/>
      <c r="T5" s="395" t="s">
        <v>859</v>
      </c>
      <c r="U5" s="396"/>
      <c r="V5" s="395" t="s">
        <v>809</v>
      </c>
      <c r="W5" s="396"/>
      <c r="X5" s="395" t="s">
        <v>860</v>
      </c>
      <c r="Y5" s="396"/>
      <c r="Z5" s="395" t="s">
        <v>850</v>
      </c>
      <c r="AA5" s="396"/>
      <c r="AB5" s="395" t="s">
        <v>851</v>
      </c>
      <c r="AC5" s="396"/>
      <c r="AD5" s="395" t="s">
        <v>852</v>
      </c>
      <c r="AE5" s="396"/>
      <c r="AF5" s="395" t="s">
        <v>853</v>
      </c>
      <c r="AG5" s="396"/>
      <c r="AH5" s="395" t="s">
        <v>854</v>
      </c>
      <c r="AI5" s="396"/>
      <c r="AJ5" s="395" t="s">
        <v>855</v>
      </c>
      <c r="AK5" s="396"/>
      <c r="AL5" s="397" t="s">
        <v>856</v>
      </c>
      <c r="AM5" s="398"/>
      <c r="AN5" s="397" t="s">
        <v>857</v>
      </c>
      <c r="AO5" s="398"/>
      <c r="AP5" s="397" t="s">
        <v>858</v>
      </c>
      <c r="AQ5" s="398"/>
      <c r="AR5" s="397" t="s">
        <v>859</v>
      </c>
      <c r="AS5" s="398"/>
      <c r="AT5" s="397" t="s">
        <v>809</v>
      </c>
      <c r="AU5" s="398"/>
      <c r="AV5" s="397" t="s">
        <v>860</v>
      </c>
      <c r="AW5" s="398"/>
      <c r="AX5" s="397" t="s">
        <v>850</v>
      </c>
      <c r="AY5" s="398"/>
      <c r="AZ5" s="397" t="s">
        <v>851</v>
      </c>
      <c r="BA5" s="398"/>
      <c r="BB5" s="397" t="s">
        <v>852</v>
      </c>
      <c r="BC5" s="398"/>
      <c r="BD5" s="399" t="s">
        <v>853</v>
      </c>
      <c r="BE5" s="400"/>
      <c r="BF5" s="399" t="s">
        <v>854</v>
      </c>
      <c r="BG5" s="400"/>
      <c r="BH5" s="399" t="s">
        <v>855</v>
      </c>
      <c r="BI5" s="400"/>
      <c r="BJ5" s="401" t="s">
        <v>856</v>
      </c>
      <c r="BK5" s="402"/>
      <c r="BL5" s="401" t="s">
        <v>857</v>
      </c>
      <c r="BM5" s="402"/>
      <c r="BN5" s="401" t="s">
        <v>858</v>
      </c>
      <c r="BO5" s="402"/>
      <c r="BP5" s="401" t="s">
        <v>859</v>
      </c>
      <c r="BQ5" s="402"/>
      <c r="BR5" s="401" t="s">
        <v>809</v>
      </c>
      <c r="BS5" s="402"/>
      <c r="BT5" s="401" t="s">
        <v>860</v>
      </c>
      <c r="BU5" s="402"/>
      <c r="BV5" s="401" t="s">
        <v>850</v>
      </c>
      <c r="BW5" s="402"/>
      <c r="BX5" s="401" t="s">
        <v>851</v>
      </c>
      <c r="BY5" s="402"/>
    </row>
    <row r="6" spans="1:77" x14ac:dyDescent="0.35">
      <c r="A6" s="381"/>
      <c r="B6" s="403" t="s">
        <v>861</v>
      </c>
      <c r="C6" s="403" t="s">
        <v>862</v>
      </c>
      <c r="D6" s="403" t="s">
        <v>861</v>
      </c>
      <c r="E6" s="403" t="s">
        <v>862</v>
      </c>
      <c r="F6" s="403" t="s">
        <v>861</v>
      </c>
      <c r="G6" s="403" t="s">
        <v>862</v>
      </c>
      <c r="H6" s="403" t="s">
        <v>861</v>
      </c>
      <c r="I6" s="403" t="s">
        <v>862</v>
      </c>
      <c r="J6" s="403" t="s">
        <v>861</v>
      </c>
      <c r="K6" s="403" t="s">
        <v>862</v>
      </c>
      <c r="L6" s="403" t="s">
        <v>861</v>
      </c>
      <c r="M6" s="403" t="s">
        <v>862</v>
      </c>
      <c r="N6" s="404" t="s">
        <v>861</v>
      </c>
      <c r="O6" s="404" t="s">
        <v>862</v>
      </c>
      <c r="P6" s="404" t="s">
        <v>861</v>
      </c>
      <c r="Q6" s="404" t="s">
        <v>862</v>
      </c>
      <c r="R6" s="404" t="s">
        <v>861</v>
      </c>
      <c r="S6" s="404" t="s">
        <v>862</v>
      </c>
      <c r="T6" s="404" t="s">
        <v>861</v>
      </c>
      <c r="U6" s="404" t="s">
        <v>862</v>
      </c>
      <c r="V6" s="404" t="s">
        <v>861</v>
      </c>
      <c r="W6" s="404" t="s">
        <v>862</v>
      </c>
      <c r="X6" s="404" t="s">
        <v>861</v>
      </c>
      <c r="Y6" s="404" t="s">
        <v>862</v>
      </c>
      <c r="Z6" s="404" t="s">
        <v>861</v>
      </c>
      <c r="AA6" s="404" t="s">
        <v>862</v>
      </c>
      <c r="AB6" s="404" t="s">
        <v>861</v>
      </c>
      <c r="AC6" s="404" t="s">
        <v>862</v>
      </c>
      <c r="AD6" s="404" t="s">
        <v>861</v>
      </c>
      <c r="AE6" s="404" t="s">
        <v>862</v>
      </c>
      <c r="AF6" s="404" t="s">
        <v>861</v>
      </c>
      <c r="AG6" s="404" t="s">
        <v>862</v>
      </c>
      <c r="AH6" s="404" t="s">
        <v>861</v>
      </c>
      <c r="AI6" s="404" t="s">
        <v>862</v>
      </c>
      <c r="AJ6" s="404" t="s">
        <v>861</v>
      </c>
      <c r="AK6" s="404" t="s">
        <v>862</v>
      </c>
      <c r="AL6" s="405" t="s">
        <v>861</v>
      </c>
      <c r="AM6" s="405" t="s">
        <v>862</v>
      </c>
      <c r="AN6" s="405" t="s">
        <v>861</v>
      </c>
      <c r="AO6" s="405" t="s">
        <v>862</v>
      </c>
      <c r="AP6" s="405" t="s">
        <v>861</v>
      </c>
      <c r="AQ6" s="405" t="s">
        <v>862</v>
      </c>
      <c r="AR6" s="405" t="s">
        <v>861</v>
      </c>
      <c r="AS6" s="405" t="s">
        <v>862</v>
      </c>
      <c r="AT6" s="405" t="s">
        <v>863</v>
      </c>
      <c r="AU6" s="405" t="s">
        <v>862</v>
      </c>
      <c r="AV6" s="405" t="s">
        <v>863</v>
      </c>
      <c r="AW6" s="405" t="s">
        <v>862</v>
      </c>
      <c r="AX6" s="405" t="s">
        <v>861</v>
      </c>
      <c r="AY6" s="405" t="s">
        <v>862</v>
      </c>
      <c r="AZ6" s="405" t="s">
        <v>861</v>
      </c>
      <c r="BA6" s="405" t="s">
        <v>862</v>
      </c>
      <c r="BB6" s="405" t="s">
        <v>861</v>
      </c>
      <c r="BC6" s="405" t="s">
        <v>862</v>
      </c>
      <c r="BD6" s="405" t="s">
        <v>861</v>
      </c>
      <c r="BE6" s="405" t="s">
        <v>862</v>
      </c>
      <c r="BF6" s="405" t="s">
        <v>861</v>
      </c>
      <c r="BG6" s="405" t="s">
        <v>862</v>
      </c>
      <c r="BH6" s="405" t="s">
        <v>861</v>
      </c>
      <c r="BI6" s="405" t="s">
        <v>862</v>
      </c>
      <c r="BJ6" s="406" t="s">
        <v>861</v>
      </c>
      <c r="BK6" s="406" t="s">
        <v>862</v>
      </c>
      <c r="BL6" s="406" t="s">
        <v>861</v>
      </c>
      <c r="BM6" s="406" t="s">
        <v>862</v>
      </c>
      <c r="BN6" s="406" t="s">
        <v>861</v>
      </c>
      <c r="BO6" s="406" t="s">
        <v>862</v>
      </c>
      <c r="BP6" s="406" t="s">
        <v>861</v>
      </c>
      <c r="BQ6" s="406" t="s">
        <v>862</v>
      </c>
      <c r="BR6" s="406" t="s">
        <v>861</v>
      </c>
      <c r="BS6" s="406" t="s">
        <v>862</v>
      </c>
      <c r="BT6" s="406" t="s">
        <v>861</v>
      </c>
      <c r="BU6" s="406" t="s">
        <v>862</v>
      </c>
      <c r="BV6" s="406" t="s">
        <v>861</v>
      </c>
      <c r="BW6" s="406" t="s">
        <v>862</v>
      </c>
      <c r="BX6" s="406" t="s">
        <v>861</v>
      </c>
      <c r="BY6" s="406" t="s">
        <v>862</v>
      </c>
    </row>
    <row r="7" spans="1:77" x14ac:dyDescent="0.35">
      <c r="A7" s="407" t="s">
        <v>864</v>
      </c>
      <c r="B7" s="408">
        <v>166.45621</v>
      </c>
      <c r="C7" s="408">
        <v>166.60888</v>
      </c>
      <c r="D7" s="408">
        <v>166.07884000000001</v>
      </c>
      <c r="E7" s="408">
        <v>163.90737999999999</v>
      </c>
      <c r="F7" s="408">
        <v>162.40288000000001</v>
      </c>
      <c r="G7" s="408">
        <v>156.58816999999999</v>
      </c>
      <c r="H7" s="408">
        <v>155.78474</v>
      </c>
      <c r="I7" s="408">
        <v>156.10682</v>
      </c>
      <c r="J7" s="408">
        <v>154.09211999999999</v>
      </c>
      <c r="K7" s="408">
        <v>148.91552999999999</v>
      </c>
      <c r="L7" s="408">
        <v>140.98845</v>
      </c>
      <c r="M7" s="408">
        <v>143.2731</v>
      </c>
      <c r="N7" s="409">
        <v>144.33805000000001</v>
      </c>
      <c r="O7" s="409">
        <v>142.70872</v>
      </c>
      <c r="P7" s="409">
        <v>143.90504999999999</v>
      </c>
      <c r="Q7" s="409">
        <v>142.70633000000001</v>
      </c>
      <c r="R7" s="409">
        <v>128.1009</v>
      </c>
      <c r="S7" s="409">
        <v>111.64449999999999</v>
      </c>
      <c r="T7" s="409">
        <v>92.941900000000004</v>
      </c>
      <c r="U7" s="409">
        <v>76.255539999999996</v>
      </c>
      <c r="V7" s="409">
        <v>65.216229999999996</v>
      </c>
      <c r="W7" s="409">
        <v>63.734160000000003</v>
      </c>
      <c r="X7" s="409">
        <v>59.766379999999998</v>
      </c>
      <c r="Y7" s="409">
        <v>60.389389999999999</v>
      </c>
      <c r="Z7" s="409">
        <v>58.88015</v>
      </c>
      <c r="AA7" s="409">
        <v>61.948590000000003</v>
      </c>
      <c r="AB7" s="409">
        <v>57.586829999999999</v>
      </c>
      <c r="AC7" s="409">
        <v>61.311149999999998</v>
      </c>
      <c r="AD7" s="409">
        <v>64.787239999999997</v>
      </c>
      <c r="AE7" s="409">
        <v>64.646240000000006</v>
      </c>
      <c r="AF7" s="409">
        <v>44.154554401010898</v>
      </c>
      <c r="AG7" s="409">
        <v>44.824032582755201</v>
      </c>
      <c r="AH7" s="409">
        <v>45.275060081533901</v>
      </c>
      <c r="AI7" s="409">
        <v>47.455098767350698</v>
      </c>
      <c r="AJ7" s="409">
        <v>42.9106217903486</v>
      </c>
      <c r="AK7" s="409">
        <v>42.100637807385702</v>
      </c>
      <c r="AL7" s="409">
        <v>45.180865929946201</v>
      </c>
      <c r="AM7" s="409">
        <v>43.264011174744297</v>
      </c>
      <c r="AN7" s="409">
        <v>44.783241272557802</v>
      </c>
      <c r="AO7" s="409">
        <v>44.825933267184297</v>
      </c>
      <c r="AP7" s="409">
        <v>38.050886408754501</v>
      </c>
      <c r="AQ7" s="409">
        <v>37.614841619556103</v>
      </c>
      <c r="AR7" s="409">
        <v>39.802419240077597</v>
      </c>
      <c r="AS7" s="409">
        <v>36.116219323386296</v>
      </c>
      <c r="AT7" s="409">
        <v>36.954498202469601</v>
      </c>
      <c r="AU7" s="409">
        <v>36.475766763157701</v>
      </c>
      <c r="AV7" s="409">
        <v>40.699771629606701</v>
      </c>
      <c r="AW7" s="409">
        <v>42.644444494601103</v>
      </c>
      <c r="AX7" s="409">
        <v>45.388587662147302</v>
      </c>
      <c r="AY7" s="409">
        <v>45.977150018795903</v>
      </c>
      <c r="AZ7" s="409">
        <v>44.364639771571298</v>
      </c>
      <c r="BA7" s="409">
        <v>43.038809706464498</v>
      </c>
      <c r="BB7" s="409">
        <v>47.193868789853397</v>
      </c>
      <c r="BC7" s="409">
        <v>47.0747471094476</v>
      </c>
      <c r="BD7" s="410">
        <v>45.523746351817401</v>
      </c>
      <c r="BE7" s="410">
        <v>45.594388638725299</v>
      </c>
      <c r="BF7" s="410">
        <v>47.066013390988999</v>
      </c>
      <c r="BG7" s="410">
        <v>51.265818141803898</v>
      </c>
      <c r="BH7" s="410">
        <v>55.847715286087798</v>
      </c>
      <c r="BI7" s="410">
        <v>56.398759536747299</v>
      </c>
      <c r="BJ7" s="409">
        <v>50.026166975118201</v>
      </c>
      <c r="BK7" s="409">
        <v>43.633414190418399</v>
      </c>
      <c r="BL7" s="409">
        <v>42.835341696929703</v>
      </c>
      <c r="BM7" s="409">
        <v>42.7441160928418</v>
      </c>
      <c r="BN7" s="409">
        <v>42.954771188179798</v>
      </c>
      <c r="BO7" s="409">
        <v>45.251368018761397</v>
      </c>
      <c r="BP7" s="409">
        <v>48.434746696035198</v>
      </c>
      <c r="BQ7" s="409">
        <v>50.182004703998402</v>
      </c>
      <c r="BR7" s="409">
        <v>43.185001606315097</v>
      </c>
      <c r="BS7" s="409">
        <v>35.446180430556502</v>
      </c>
      <c r="BT7" s="409">
        <v>38.010363072432</v>
      </c>
      <c r="BU7" s="409">
        <v>39.2050671841248</v>
      </c>
      <c r="BV7" s="409">
        <v>42.0563484433927</v>
      </c>
      <c r="BW7" s="409">
        <v>42.748945689244202</v>
      </c>
      <c r="BX7" s="409">
        <v>39.719077423147397</v>
      </c>
      <c r="BY7" s="409">
        <v>0</v>
      </c>
    </row>
    <row r="8" spans="1:77" x14ac:dyDescent="0.35">
      <c r="A8" s="407" t="s">
        <v>865</v>
      </c>
      <c r="B8" s="408">
        <v>83.423079999999999</v>
      </c>
      <c r="C8" s="408">
        <v>92.953590000000005</v>
      </c>
      <c r="D8" s="408">
        <v>128.72662</v>
      </c>
      <c r="E8" s="408">
        <v>116.94904</v>
      </c>
      <c r="F8" s="408">
        <v>137.77778000000001</v>
      </c>
      <c r="G8" s="408">
        <v>63.13308</v>
      </c>
      <c r="H8" s="408">
        <v>60.2</v>
      </c>
      <c r="I8" s="408">
        <v>73.017650000000003</v>
      </c>
      <c r="J8" s="408">
        <v>66.228070000000002</v>
      </c>
      <c r="K8" s="408">
        <v>54.49785</v>
      </c>
      <c r="L8" s="408">
        <v>65.342860000000002</v>
      </c>
      <c r="M8" s="408">
        <v>33.012549999999997</v>
      </c>
      <c r="N8" s="409">
        <v>41.149430000000002</v>
      </c>
      <c r="O8" s="409">
        <v>16.395389999999999</v>
      </c>
      <c r="P8" s="409">
        <v>12.27163</v>
      </c>
      <c r="Q8" s="409">
        <v>13.5214</v>
      </c>
      <c r="R8" s="409">
        <v>3.4177</v>
      </c>
      <c r="S8" s="409">
        <v>4.7975500000000002</v>
      </c>
      <c r="T8" s="409">
        <v>7.6909400000000003</v>
      </c>
      <c r="U8" s="409">
        <v>4.40313</v>
      </c>
      <c r="V8" s="409">
        <v>5.7128100000000002</v>
      </c>
      <c r="W8" s="409">
        <v>4.3956</v>
      </c>
      <c r="X8" s="409">
        <v>5.35121</v>
      </c>
      <c r="Y8" s="409">
        <v>4.3433200000000003</v>
      </c>
      <c r="Z8" s="409">
        <v>4.0528599999999999</v>
      </c>
      <c r="AA8" s="409">
        <v>5.9111700000000003</v>
      </c>
      <c r="AB8" s="409">
        <v>4.9472800000000001</v>
      </c>
      <c r="AC8" s="409">
        <v>2.9433500000000001</v>
      </c>
      <c r="AD8" s="409">
        <v>2.59226</v>
      </c>
      <c r="AE8" s="409">
        <v>2.8071100000000002</v>
      </c>
      <c r="AF8" s="409">
        <v>3.6378281373111698</v>
      </c>
      <c r="AG8" s="409">
        <v>1.8878057980334599</v>
      </c>
      <c r="AH8" s="409">
        <v>1.9686303291812399</v>
      </c>
      <c r="AI8" s="409">
        <v>1.46399768039324</v>
      </c>
      <c r="AJ8" s="409">
        <v>1.5154991448716</v>
      </c>
      <c r="AK8" s="409">
        <v>2.8028270609341899</v>
      </c>
      <c r="AL8" s="409">
        <v>3.6791555733016001</v>
      </c>
      <c r="AM8" s="409">
        <v>5.4827323717945502</v>
      </c>
      <c r="AN8" s="409">
        <v>3.5738236961479601</v>
      </c>
      <c r="AO8" s="409">
        <v>3.7543745275898002</v>
      </c>
      <c r="AP8" s="409">
        <v>2.4237222222230002</v>
      </c>
      <c r="AQ8" s="409">
        <v>0</v>
      </c>
      <c r="AR8" s="409">
        <v>0</v>
      </c>
      <c r="AS8" s="409">
        <v>0</v>
      </c>
      <c r="AT8" s="409">
        <v>0</v>
      </c>
      <c r="AU8" s="409">
        <v>0</v>
      </c>
      <c r="AV8" s="409">
        <v>0</v>
      </c>
      <c r="AW8" s="409">
        <v>0</v>
      </c>
      <c r="AX8" s="409">
        <v>0</v>
      </c>
      <c r="AY8" s="409">
        <v>0</v>
      </c>
      <c r="AZ8" s="409">
        <v>0</v>
      </c>
      <c r="BA8" s="409">
        <v>0</v>
      </c>
      <c r="BB8" s="409">
        <v>0</v>
      </c>
      <c r="BC8" s="409">
        <v>0</v>
      </c>
      <c r="BD8" s="409">
        <v>0</v>
      </c>
      <c r="BE8" s="409">
        <v>0</v>
      </c>
      <c r="BF8" s="409">
        <v>0</v>
      </c>
      <c r="BG8" s="409">
        <v>0</v>
      </c>
      <c r="BH8" s="409">
        <v>0</v>
      </c>
      <c r="BI8" s="409">
        <v>0</v>
      </c>
      <c r="BJ8" s="409">
        <v>0</v>
      </c>
      <c r="BK8" s="409">
        <v>0</v>
      </c>
      <c r="BL8" s="409">
        <v>0</v>
      </c>
      <c r="BM8" s="409">
        <v>0</v>
      </c>
      <c r="BN8" s="409">
        <v>0</v>
      </c>
      <c r="BO8" s="409">
        <v>0</v>
      </c>
      <c r="BP8" s="409">
        <v>0</v>
      </c>
      <c r="BQ8" s="409">
        <v>0</v>
      </c>
      <c r="BR8" s="409">
        <v>0</v>
      </c>
      <c r="BS8" s="409">
        <v>0</v>
      </c>
      <c r="BT8" s="409">
        <v>0</v>
      </c>
      <c r="BU8" s="409">
        <v>0</v>
      </c>
      <c r="BV8" s="409">
        <v>0</v>
      </c>
      <c r="BW8" s="409">
        <v>0</v>
      </c>
      <c r="BX8" s="409">
        <v>0</v>
      </c>
      <c r="BY8" s="409">
        <v>0</v>
      </c>
    </row>
    <row r="9" spans="1:77" x14ac:dyDescent="0.35">
      <c r="A9" s="407" t="s">
        <v>866</v>
      </c>
      <c r="B9" s="408">
        <v>287.27668999999997</v>
      </c>
      <c r="C9" s="408">
        <v>299.18414000000001</v>
      </c>
      <c r="D9" s="408">
        <v>303.41052000000002</v>
      </c>
      <c r="E9" s="408">
        <v>321.93230999999997</v>
      </c>
      <c r="F9" s="408">
        <v>334.91737000000001</v>
      </c>
      <c r="G9" s="408">
        <v>346.06366000000003</v>
      </c>
      <c r="H9" s="408">
        <v>350.20936999999998</v>
      </c>
      <c r="I9" s="408">
        <v>359.56124999999997</v>
      </c>
      <c r="J9" s="408">
        <v>368.41888999999998</v>
      </c>
      <c r="K9" s="408">
        <v>366.08258000000001</v>
      </c>
      <c r="L9" s="408">
        <v>361.91541000000001</v>
      </c>
      <c r="M9" s="408">
        <v>359.04696999999999</v>
      </c>
      <c r="N9" s="409">
        <v>344.00698999999997</v>
      </c>
      <c r="O9" s="409">
        <v>341.17102</v>
      </c>
      <c r="P9" s="409">
        <v>321.68135000000001</v>
      </c>
      <c r="Q9" s="409">
        <v>290.20193</v>
      </c>
      <c r="R9" s="409">
        <v>231.52411000000001</v>
      </c>
      <c r="S9" s="409">
        <v>117.73972999999999</v>
      </c>
      <c r="T9" s="409">
        <v>87.502520000000004</v>
      </c>
      <c r="U9" s="409">
        <v>70.530349999999999</v>
      </c>
      <c r="V9" s="409">
        <v>66.206050000000005</v>
      </c>
      <c r="W9" s="409">
        <v>69.484939999999995</v>
      </c>
      <c r="X9" s="409">
        <v>72.395160000000004</v>
      </c>
      <c r="Y9" s="409">
        <v>72.542649999999995</v>
      </c>
      <c r="Z9" s="409">
        <v>74.830719999999999</v>
      </c>
      <c r="AA9" s="409">
        <v>75.550510000000003</v>
      </c>
      <c r="AB9" s="409">
        <v>79.833640000000003</v>
      </c>
      <c r="AC9" s="409">
        <v>77.329480000000004</v>
      </c>
      <c r="AD9" s="409">
        <v>82.778530000000003</v>
      </c>
      <c r="AE9" s="409">
        <v>78.386970000000005</v>
      </c>
      <c r="AF9" s="409">
        <v>59.823434446351598</v>
      </c>
      <c r="AG9" s="409">
        <v>60.863062630001998</v>
      </c>
      <c r="AH9" s="409">
        <v>57.651975203662197</v>
      </c>
      <c r="AI9" s="409">
        <v>59.838787453183102</v>
      </c>
      <c r="AJ9" s="409">
        <v>64.734013500849997</v>
      </c>
      <c r="AK9" s="409">
        <v>68.851337414515996</v>
      </c>
      <c r="AL9" s="409">
        <v>71.120745308523993</v>
      </c>
      <c r="AM9" s="409">
        <v>70.199213305390899</v>
      </c>
      <c r="AN9" s="409">
        <v>68.780505812107407</v>
      </c>
      <c r="AO9" s="409">
        <v>73.710562305166206</v>
      </c>
      <c r="AP9" s="409">
        <v>73.103892102133798</v>
      </c>
      <c r="AQ9" s="409">
        <v>79.141287123227599</v>
      </c>
      <c r="AR9" s="409">
        <v>76.454734484372395</v>
      </c>
      <c r="AS9" s="409">
        <v>77.253974251188197</v>
      </c>
      <c r="AT9" s="409">
        <v>81.896812731283205</v>
      </c>
      <c r="AU9" s="409">
        <v>82.168077149831305</v>
      </c>
      <c r="AV9" s="409">
        <v>67.085352950057</v>
      </c>
      <c r="AW9" s="409">
        <v>66.751348146526695</v>
      </c>
      <c r="AX9" s="409">
        <v>67.829326005942605</v>
      </c>
      <c r="AY9" s="409">
        <v>66.454162800747994</v>
      </c>
      <c r="AZ9" s="409">
        <v>64.966637289524897</v>
      </c>
      <c r="BA9" s="409">
        <v>66.038758137015606</v>
      </c>
      <c r="BB9" s="409">
        <v>65.737939343726495</v>
      </c>
      <c r="BC9" s="409">
        <v>65.534771700775593</v>
      </c>
      <c r="BD9" s="409">
        <v>72.558231346229704</v>
      </c>
      <c r="BE9" s="409">
        <v>69.856369541681701</v>
      </c>
      <c r="BF9" s="409">
        <v>65.327227569077905</v>
      </c>
      <c r="BG9" s="409">
        <v>67.919155354449501</v>
      </c>
      <c r="BH9" s="409">
        <v>62.793762575452703</v>
      </c>
      <c r="BI9" s="409">
        <v>70.627013177159597</v>
      </c>
      <c r="BJ9" s="409">
        <v>71.881140350877203</v>
      </c>
      <c r="BK9" s="409">
        <v>59.039934533551502</v>
      </c>
      <c r="BL9" s="409">
        <v>58.811807012286501</v>
      </c>
      <c r="BM9" s="409">
        <v>56.041282051282003</v>
      </c>
      <c r="BN9" s="409">
        <v>52.523578947368399</v>
      </c>
      <c r="BO9" s="409">
        <v>53.2743723139561</v>
      </c>
      <c r="BP9" s="409">
        <v>55.766942954656301</v>
      </c>
      <c r="BQ9" s="409">
        <v>61.331600231080301</v>
      </c>
      <c r="BR9" s="409">
        <v>62.609250949257799</v>
      </c>
      <c r="BS9" s="409">
        <v>53.530871321408</v>
      </c>
      <c r="BT9" s="409">
        <v>51.384251183653099</v>
      </c>
      <c r="BU9" s="409">
        <v>55.1054831571183</v>
      </c>
      <c r="BV9" s="409">
        <v>56.224988257397797</v>
      </c>
      <c r="BW9" s="409">
        <v>59.764691597862999</v>
      </c>
      <c r="BX9" s="409">
        <v>67.804680728113297</v>
      </c>
      <c r="BY9" s="409">
        <v>0</v>
      </c>
    </row>
    <row r="10" spans="1:77" ht="16" thickBot="1" x14ac:dyDescent="0.4">
      <c r="A10" s="411" t="s">
        <v>867</v>
      </c>
      <c r="B10" s="412">
        <v>201.67815999999999</v>
      </c>
      <c r="C10" s="412">
        <v>174.51886999999999</v>
      </c>
      <c r="D10" s="412">
        <v>198.4898</v>
      </c>
      <c r="E10" s="412">
        <v>239.60975999999999</v>
      </c>
      <c r="F10" s="412">
        <v>296.81159000000002</v>
      </c>
      <c r="G10" s="412">
        <v>272.23077000000001</v>
      </c>
      <c r="H10" s="412">
        <v>186.91011</v>
      </c>
      <c r="I10" s="412">
        <v>177.17142999999999</v>
      </c>
      <c r="J10" s="412">
        <v>247.56863000000001</v>
      </c>
      <c r="K10" s="412">
        <v>147.31578999999999</v>
      </c>
      <c r="L10" s="412">
        <v>206.96666999999999</v>
      </c>
      <c r="M10" s="412">
        <v>46.453130000000002</v>
      </c>
      <c r="N10" s="413">
        <v>27.838709999999999</v>
      </c>
      <c r="O10" s="413">
        <v>13.11842</v>
      </c>
      <c r="P10" s="413">
        <v>22.243590000000001</v>
      </c>
      <c r="Q10" s="413">
        <v>23.435479999999998</v>
      </c>
      <c r="R10" s="413">
        <v>0</v>
      </c>
      <c r="S10" s="413">
        <v>0</v>
      </c>
      <c r="T10" s="413">
        <v>0</v>
      </c>
      <c r="U10" s="413">
        <v>0</v>
      </c>
      <c r="V10" s="413">
        <v>0</v>
      </c>
      <c r="W10" s="413">
        <v>0</v>
      </c>
      <c r="X10" s="413">
        <v>0</v>
      </c>
      <c r="Y10" s="413">
        <v>0</v>
      </c>
      <c r="Z10" s="413">
        <v>0</v>
      </c>
      <c r="AA10" s="413">
        <v>10</v>
      </c>
      <c r="AB10" s="413">
        <v>0</v>
      </c>
      <c r="AC10" s="413">
        <v>0</v>
      </c>
      <c r="AD10" s="413">
        <v>0</v>
      </c>
      <c r="AE10" s="413">
        <v>0</v>
      </c>
      <c r="AF10" s="413">
        <v>8.2493055555500003</v>
      </c>
      <c r="AG10" s="413">
        <v>0</v>
      </c>
      <c r="AH10" s="413">
        <v>0.85833333334999995</v>
      </c>
      <c r="AI10" s="413">
        <v>3.9953703703666701</v>
      </c>
      <c r="AJ10" s="413">
        <v>0</v>
      </c>
      <c r="AK10" s="413">
        <v>0</v>
      </c>
      <c r="AL10" s="413">
        <v>0</v>
      </c>
      <c r="AM10" s="413">
        <v>0</v>
      </c>
      <c r="AN10" s="413">
        <v>0</v>
      </c>
      <c r="AO10" s="413">
        <v>0</v>
      </c>
      <c r="AP10" s="413">
        <v>0</v>
      </c>
      <c r="AQ10" s="413">
        <v>0</v>
      </c>
      <c r="AR10" s="413">
        <v>0</v>
      </c>
      <c r="AS10" s="413">
        <v>0</v>
      </c>
      <c r="AT10" s="413">
        <v>0</v>
      </c>
      <c r="AU10" s="413">
        <v>0</v>
      </c>
      <c r="AV10" s="413">
        <v>0</v>
      </c>
      <c r="AW10" s="413">
        <v>0</v>
      </c>
      <c r="AX10" s="413">
        <v>0</v>
      </c>
      <c r="AY10" s="413">
        <v>0</v>
      </c>
      <c r="AZ10" s="413">
        <v>0</v>
      </c>
      <c r="BA10" s="413">
        <v>0</v>
      </c>
      <c r="BB10" s="413">
        <v>0</v>
      </c>
      <c r="BC10" s="413">
        <v>0</v>
      </c>
      <c r="BD10" s="413">
        <v>0</v>
      </c>
      <c r="BE10" s="413">
        <v>0</v>
      </c>
      <c r="BF10" s="413">
        <v>0</v>
      </c>
      <c r="BG10" s="413">
        <v>0</v>
      </c>
      <c r="BH10" s="413">
        <v>0</v>
      </c>
      <c r="BI10" s="413">
        <v>0</v>
      </c>
      <c r="BJ10" s="413">
        <v>0</v>
      </c>
      <c r="BK10" s="413">
        <v>0</v>
      </c>
      <c r="BL10" s="413">
        <v>0</v>
      </c>
      <c r="BM10" s="413">
        <v>0</v>
      </c>
      <c r="BN10" s="413">
        <v>0</v>
      </c>
      <c r="BO10" s="413">
        <v>0</v>
      </c>
      <c r="BP10" s="413">
        <v>0</v>
      </c>
      <c r="BQ10" s="413">
        <v>0</v>
      </c>
      <c r="BR10" s="413">
        <v>0</v>
      </c>
      <c r="BS10" s="413">
        <v>0</v>
      </c>
      <c r="BT10" s="413">
        <v>0</v>
      </c>
      <c r="BU10" s="413">
        <v>0</v>
      </c>
      <c r="BV10" s="413">
        <v>0</v>
      </c>
      <c r="BW10" s="413">
        <v>0</v>
      </c>
      <c r="BX10" s="413">
        <v>0</v>
      </c>
      <c r="BY10" s="413">
        <v>0</v>
      </c>
    </row>
    <row r="11" spans="1:77" x14ac:dyDescent="0.35">
      <c r="A11" s="414" t="s">
        <v>0</v>
      </c>
      <c r="B11" s="415">
        <v>183.48498000000001</v>
      </c>
      <c r="C11" s="415">
        <v>184.75197</v>
      </c>
      <c r="D11" s="415">
        <v>185.28295</v>
      </c>
      <c r="E11" s="415">
        <v>184.77921000000001</v>
      </c>
      <c r="F11" s="415">
        <v>184.77745999999999</v>
      </c>
      <c r="G11" s="415">
        <v>178.81926999999999</v>
      </c>
      <c r="H11" s="415">
        <v>177.94882999999999</v>
      </c>
      <c r="I11" s="415">
        <v>180.06950000000001</v>
      </c>
      <c r="J11" s="415">
        <v>178.56487000000001</v>
      </c>
      <c r="K11" s="415">
        <v>171.97140999999999</v>
      </c>
      <c r="L11" s="415">
        <v>164.59678</v>
      </c>
      <c r="M11" s="415">
        <v>164.15828999999999</v>
      </c>
      <c r="N11" s="416">
        <v>165.49565000000001</v>
      </c>
      <c r="O11" s="416">
        <v>158.70374000000001</v>
      </c>
      <c r="P11" s="416">
        <v>159.12960000000001</v>
      </c>
      <c r="Q11" s="416">
        <v>157.29579000000001</v>
      </c>
      <c r="R11" s="416">
        <v>131.27873</v>
      </c>
      <c r="S11" s="416">
        <v>103.40934</v>
      </c>
      <c r="T11" s="416">
        <v>86.666300000000007</v>
      </c>
      <c r="U11" s="416">
        <v>74.191019999999995</v>
      </c>
      <c r="V11" s="416">
        <v>63.978670000000001</v>
      </c>
      <c r="W11" s="416">
        <v>61.497920000000001</v>
      </c>
      <c r="X11" s="416">
        <v>59.282859999999999</v>
      </c>
      <c r="Y11" s="416">
        <v>60.462649999999996</v>
      </c>
      <c r="Z11" s="416">
        <v>58.61598</v>
      </c>
      <c r="AA11" s="416">
        <v>61.378810000000001</v>
      </c>
      <c r="AB11" s="416">
        <v>57.492809999999999</v>
      </c>
      <c r="AC11" s="416">
        <v>60.223689999999998</v>
      </c>
      <c r="AD11" s="416">
        <v>64.523359999999997</v>
      </c>
      <c r="AE11" s="416">
        <v>64.557969999999997</v>
      </c>
      <c r="AF11" s="416">
        <v>43.7638250097773</v>
      </c>
      <c r="AG11" s="416">
        <v>44.518678614644301</v>
      </c>
      <c r="AH11" s="416">
        <v>44.553691967691101</v>
      </c>
      <c r="AI11" s="416">
        <v>45.858365113914502</v>
      </c>
      <c r="AJ11" s="416">
        <v>42.898138079517103</v>
      </c>
      <c r="AK11" s="416">
        <v>43.630866319495603</v>
      </c>
      <c r="AL11" s="416">
        <v>46.1711106060622</v>
      </c>
      <c r="AM11" s="416">
        <v>44.563703115515402</v>
      </c>
      <c r="AN11" s="416">
        <v>46.094717440189598</v>
      </c>
      <c r="AO11" s="416">
        <v>46.722388919686601</v>
      </c>
      <c r="AP11" s="416">
        <v>40.2444274650111</v>
      </c>
      <c r="AQ11" s="416">
        <v>39.8424348537268</v>
      </c>
      <c r="AR11" s="416">
        <v>41.913481706491503</v>
      </c>
      <c r="AS11" s="416">
        <v>38.4188928429502</v>
      </c>
      <c r="AT11" s="416">
        <v>39.105015132562698</v>
      </c>
      <c r="AU11" s="416">
        <v>38.218015056969499</v>
      </c>
      <c r="AV11" s="416">
        <v>42.342764390891197</v>
      </c>
      <c r="AW11" s="416">
        <v>44.310309432910401</v>
      </c>
      <c r="AX11" s="416">
        <v>47.1650678691121</v>
      </c>
      <c r="AY11" s="416">
        <v>47.645173351659103</v>
      </c>
      <c r="AZ11" s="416">
        <v>46.110957370861698</v>
      </c>
      <c r="BA11" s="416">
        <v>44.996448176880001</v>
      </c>
      <c r="BB11" s="416">
        <v>49.083773304952999</v>
      </c>
      <c r="BC11" s="416">
        <v>49.033594717403901</v>
      </c>
      <c r="BD11" s="416">
        <v>47.891928344169301</v>
      </c>
      <c r="BE11" s="416">
        <v>47.7191618469707</v>
      </c>
      <c r="BF11" s="416">
        <v>48.910054237075599</v>
      </c>
      <c r="BG11" s="416">
        <v>53.071227680031399</v>
      </c>
      <c r="BH11" s="416">
        <v>56.8883529899393</v>
      </c>
      <c r="BI11" s="416">
        <v>58.254116748603899</v>
      </c>
      <c r="BJ11" s="416">
        <v>52.319068654518702</v>
      </c>
      <c r="BK11" s="416">
        <v>45.433916070540498</v>
      </c>
      <c r="BL11" s="416">
        <v>44.7691610141826</v>
      </c>
      <c r="BM11" s="416">
        <v>44.563664432826897</v>
      </c>
      <c r="BN11" s="416">
        <v>44.515885282500399</v>
      </c>
      <c r="BO11" s="416">
        <v>46.543665974423398</v>
      </c>
      <c r="BP11" s="416">
        <v>49.596277129836999</v>
      </c>
      <c r="BQ11" s="416">
        <v>51.828406909788903</v>
      </c>
      <c r="BR11" s="416">
        <v>45.464514299603003</v>
      </c>
      <c r="BS11" s="416">
        <v>37.452374855972302</v>
      </c>
      <c r="BT11" s="416">
        <v>39.718600802087998</v>
      </c>
      <c r="BU11" s="416">
        <v>41.265838113447998</v>
      </c>
      <c r="BV11" s="416">
        <v>43.983580373115203</v>
      </c>
      <c r="BW11" s="416">
        <v>44.981425430910903</v>
      </c>
      <c r="BX11" s="416">
        <v>42.721062384187803</v>
      </c>
      <c r="BY11" s="416">
        <v>0</v>
      </c>
    </row>
    <row r="13" spans="1:77" x14ac:dyDescent="0.35">
      <c r="A13" s="380" t="s">
        <v>868</v>
      </c>
      <c r="B13"/>
      <c r="C13"/>
      <c r="D13"/>
      <c r="E13"/>
      <c r="F13"/>
      <c r="G13"/>
      <c r="H13"/>
      <c r="I13"/>
      <c r="J13"/>
      <c r="K13"/>
      <c r="L13"/>
      <c r="M13"/>
      <c r="N13"/>
      <c r="O13"/>
      <c r="P13"/>
      <c r="Q13"/>
      <c r="R13"/>
      <c r="S13"/>
      <c r="T13"/>
      <c r="U13"/>
      <c r="V13"/>
      <c r="W13"/>
      <c r="X13"/>
      <c r="Y13"/>
      <c r="Z13"/>
      <c r="AA13"/>
    </row>
    <row r="14" spans="1:77" x14ac:dyDescent="0.35">
      <c r="A14" s="417"/>
      <c r="B14"/>
      <c r="C14"/>
      <c r="D14"/>
      <c r="E14"/>
      <c r="F14"/>
      <c r="G14"/>
      <c r="H14"/>
      <c r="I14"/>
      <c r="J14"/>
      <c r="K14"/>
      <c r="L14"/>
      <c r="M14"/>
      <c r="N14"/>
      <c r="O14"/>
      <c r="P14"/>
      <c r="Q14"/>
      <c r="R14"/>
      <c r="S14"/>
      <c r="T14"/>
      <c r="U14"/>
      <c r="V14"/>
      <c r="W14"/>
      <c r="X14"/>
      <c r="Y14"/>
      <c r="Z14"/>
      <c r="AA14"/>
    </row>
    <row r="15" spans="1:77" x14ac:dyDescent="0.35">
      <c r="A15" s="417"/>
      <c r="B15"/>
      <c r="C15"/>
      <c r="D15"/>
      <c r="E15"/>
      <c r="F15"/>
      <c r="G15"/>
      <c r="H15"/>
      <c r="I15"/>
      <c r="J15"/>
      <c r="K15"/>
      <c r="L15"/>
      <c r="M15"/>
      <c r="N15"/>
      <c r="O15"/>
      <c r="P15"/>
      <c r="Q15"/>
      <c r="R15"/>
      <c r="S15"/>
      <c r="T15"/>
      <c r="U15"/>
      <c r="V15"/>
      <c r="W15"/>
      <c r="X15"/>
      <c r="Y15"/>
      <c r="Z15"/>
      <c r="AA15"/>
    </row>
    <row r="16" spans="1:77" x14ac:dyDescent="0.35">
      <c r="A16" s="418" t="s">
        <v>849</v>
      </c>
      <c r="B16" s="382">
        <v>2020</v>
      </c>
      <c r="C16" s="383"/>
      <c r="D16" s="383"/>
      <c r="E16" s="383"/>
      <c r="F16" s="383"/>
      <c r="G16" s="383"/>
      <c r="H16" s="383"/>
      <c r="I16" s="383"/>
      <c r="J16" s="383"/>
      <c r="K16" s="383"/>
      <c r="L16" s="383"/>
      <c r="M16" s="384"/>
      <c r="N16" s="385">
        <v>2021</v>
      </c>
      <c r="O16" s="386"/>
      <c r="P16" s="386"/>
      <c r="Q16" s="386"/>
      <c r="R16" s="386"/>
      <c r="S16" s="386"/>
      <c r="T16" s="386"/>
      <c r="U16" s="386"/>
      <c r="V16" s="386"/>
      <c r="W16" s="386"/>
      <c r="X16" s="386"/>
      <c r="Y16" s="386"/>
      <c r="Z16" s="386"/>
      <c r="AA16" s="386"/>
      <c r="AB16" s="386"/>
      <c r="AC16" s="386"/>
      <c r="AD16" s="386"/>
      <c r="AE16" s="387"/>
      <c r="AF16" s="386"/>
      <c r="AG16" s="387"/>
      <c r="AH16" s="386"/>
      <c r="AI16" s="387"/>
      <c r="AJ16" s="386"/>
      <c r="AK16" s="387"/>
      <c r="AL16" s="388">
        <v>2022</v>
      </c>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90">
        <v>2023</v>
      </c>
      <c r="BK16" s="391"/>
      <c r="BL16" s="391"/>
      <c r="BM16" s="391"/>
      <c r="BN16" s="391"/>
      <c r="BO16" s="391"/>
      <c r="BP16" s="391"/>
      <c r="BQ16" s="391"/>
      <c r="BR16" s="391"/>
      <c r="BS16" s="391"/>
      <c r="BT16" s="391"/>
      <c r="BU16" s="391"/>
      <c r="BV16" s="391"/>
      <c r="BW16" s="391"/>
      <c r="BX16" s="391"/>
      <c r="BY16" s="392"/>
    </row>
    <row r="17" spans="1:77" x14ac:dyDescent="0.35">
      <c r="A17" s="418"/>
      <c r="B17" s="393" t="s">
        <v>850</v>
      </c>
      <c r="C17" s="394"/>
      <c r="D17" s="393" t="s">
        <v>851</v>
      </c>
      <c r="E17" s="394"/>
      <c r="F17" s="393" t="s">
        <v>852</v>
      </c>
      <c r="G17" s="394"/>
      <c r="H17" s="393" t="s">
        <v>853</v>
      </c>
      <c r="I17" s="394"/>
      <c r="J17" s="393" t="s">
        <v>854</v>
      </c>
      <c r="K17" s="394"/>
      <c r="L17" s="393" t="s">
        <v>855</v>
      </c>
      <c r="M17" s="394"/>
      <c r="N17" s="395" t="s">
        <v>856</v>
      </c>
      <c r="O17" s="396"/>
      <c r="P17" s="395" t="s">
        <v>857</v>
      </c>
      <c r="Q17" s="396"/>
      <c r="R17" s="395" t="s">
        <v>858</v>
      </c>
      <c r="S17" s="396"/>
      <c r="T17" s="395" t="s">
        <v>859</v>
      </c>
      <c r="U17" s="396"/>
      <c r="V17" s="395" t="s">
        <v>809</v>
      </c>
      <c r="W17" s="396"/>
      <c r="X17" s="395" t="s">
        <v>860</v>
      </c>
      <c r="Y17" s="396"/>
      <c r="Z17" s="395" t="s">
        <v>850</v>
      </c>
      <c r="AA17" s="396"/>
      <c r="AB17" s="395" t="s">
        <v>851</v>
      </c>
      <c r="AC17" s="396"/>
      <c r="AD17" s="395" t="s">
        <v>852</v>
      </c>
      <c r="AE17" s="396"/>
      <c r="AF17" s="395" t="s">
        <v>853</v>
      </c>
      <c r="AG17" s="396"/>
      <c r="AH17" s="395" t="s">
        <v>854</v>
      </c>
      <c r="AI17" s="396"/>
      <c r="AJ17" s="395" t="s">
        <v>855</v>
      </c>
      <c r="AK17" s="396"/>
      <c r="AL17" s="397" t="s">
        <v>856</v>
      </c>
      <c r="AM17" s="398"/>
      <c r="AN17" s="397" t="s">
        <v>857</v>
      </c>
      <c r="AO17" s="398"/>
      <c r="AP17" s="397" t="s">
        <v>858</v>
      </c>
      <c r="AQ17" s="398"/>
      <c r="AR17" s="397" t="s">
        <v>859</v>
      </c>
      <c r="AS17" s="398"/>
      <c r="AT17" s="397" t="s">
        <v>809</v>
      </c>
      <c r="AU17" s="398"/>
      <c r="AV17" s="397" t="s">
        <v>860</v>
      </c>
      <c r="AW17" s="398"/>
      <c r="AX17" s="397" t="s">
        <v>850</v>
      </c>
      <c r="AY17" s="398"/>
      <c r="AZ17" s="397" t="s">
        <v>851</v>
      </c>
      <c r="BA17" s="398"/>
      <c r="BB17" s="397" t="s">
        <v>852</v>
      </c>
      <c r="BC17" s="398"/>
      <c r="BD17" s="399" t="s">
        <v>853</v>
      </c>
      <c r="BE17" s="400"/>
      <c r="BF17" s="399" t="s">
        <v>854</v>
      </c>
      <c r="BG17" s="400"/>
      <c r="BH17" s="399" t="s">
        <v>855</v>
      </c>
      <c r="BI17" s="400"/>
      <c r="BJ17" s="401" t="s">
        <v>856</v>
      </c>
      <c r="BK17" s="402"/>
      <c r="BL17" s="401" t="s">
        <v>857</v>
      </c>
      <c r="BM17" s="402"/>
      <c r="BN17" s="401" t="s">
        <v>858</v>
      </c>
      <c r="BO17" s="402"/>
      <c r="BP17" s="401" t="s">
        <v>859</v>
      </c>
      <c r="BQ17" s="402"/>
      <c r="BR17" s="401" t="s">
        <v>809</v>
      </c>
      <c r="BS17" s="402"/>
      <c r="BT17" s="401" t="s">
        <v>860</v>
      </c>
      <c r="BU17" s="402"/>
      <c r="BV17" s="401" t="s">
        <v>850</v>
      </c>
      <c r="BW17" s="402"/>
      <c r="BX17" s="401" t="s">
        <v>851</v>
      </c>
      <c r="BY17" s="402"/>
    </row>
    <row r="18" spans="1:77" x14ac:dyDescent="0.35">
      <c r="A18" s="418"/>
      <c r="B18" s="403" t="s">
        <v>861</v>
      </c>
      <c r="C18" s="403" t="s">
        <v>862</v>
      </c>
      <c r="D18" s="403" t="s">
        <v>861</v>
      </c>
      <c r="E18" s="403" t="s">
        <v>862</v>
      </c>
      <c r="F18" s="403" t="s">
        <v>861</v>
      </c>
      <c r="G18" s="403" t="s">
        <v>862</v>
      </c>
      <c r="H18" s="403" t="s">
        <v>861</v>
      </c>
      <c r="I18" s="403" t="s">
        <v>862</v>
      </c>
      <c r="J18" s="403" t="s">
        <v>861</v>
      </c>
      <c r="K18" s="403" t="s">
        <v>862</v>
      </c>
      <c r="L18" s="403" t="s">
        <v>861</v>
      </c>
      <c r="M18" s="403" t="s">
        <v>862</v>
      </c>
      <c r="N18" s="404" t="s">
        <v>861</v>
      </c>
      <c r="O18" s="404" t="s">
        <v>862</v>
      </c>
      <c r="P18" s="404" t="s">
        <v>861</v>
      </c>
      <c r="Q18" s="404" t="s">
        <v>862</v>
      </c>
      <c r="R18" s="404" t="s">
        <v>861</v>
      </c>
      <c r="S18" s="404" t="s">
        <v>862</v>
      </c>
      <c r="T18" s="404" t="s">
        <v>861</v>
      </c>
      <c r="U18" s="404" t="s">
        <v>862</v>
      </c>
      <c r="V18" s="404" t="s">
        <v>861</v>
      </c>
      <c r="W18" s="404" t="s">
        <v>862</v>
      </c>
      <c r="X18" s="404" t="s">
        <v>861</v>
      </c>
      <c r="Y18" s="404" t="s">
        <v>862</v>
      </c>
      <c r="Z18" s="404" t="s">
        <v>861</v>
      </c>
      <c r="AA18" s="404" t="s">
        <v>862</v>
      </c>
      <c r="AB18" s="404" t="s">
        <v>861</v>
      </c>
      <c r="AC18" s="404" t="s">
        <v>862</v>
      </c>
      <c r="AD18" s="404" t="s">
        <v>861</v>
      </c>
      <c r="AE18" s="404" t="s">
        <v>862</v>
      </c>
      <c r="AF18" s="404" t="s">
        <v>861</v>
      </c>
      <c r="AG18" s="404" t="s">
        <v>862</v>
      </c>
      <c r="AH18" s="404" t="s">
        <v>861</v>
      </c>
      <c r="AI18" s="404" t="s">
        <v>862</v>
      </c>
      <c r="AJ18" s="404" t="s">
        <v>861</v>
      </c>
      <c r="AK18" s="404" t="s">
        <v>862</v>
      </c>
      <c r="AL18" s="405" t="s">
        <v>861</v>
      </c>
      <c r="AM18" s="405" t="s">
        <v>862</v>
      </c>
      <c r="AN18" s="405" t="s">
        <v>861</v>
      </c>
      <c r="AO18" s="405" t="s">
        <v>862</v>
      </c>
      <c r="AP18" s="405" t="s">
        <v>861</v>
      </c>
      <c r="AQ18" s="405" t="s">
        <v>862</v>
      </c>
      <c r="AR18" s="405" t="s">
        <v>861</v>
      </c>
      <c r="AS18" s="405" t="s">
        <v>862</v>
      </c>
      <c r="AT18" s="405" t="s">
        <v>863</v>
      </c>
      <c r="AU18" s="405" t="s">
        <v>862</v>
      </c>
      <c r="AV18" s="405" t="s">
        <v>863</v>
      </c>
      <c r="AW18" s="405" t="s">
        <v>862</v>
      </c>
      <c r="AX18" s="405" t="s">
        <v>861</v>
      </c>
      <c r="AY18" s="405" t="s">
        <v>862</v>
      </c>
      <c r="AZ18" s="405" t="s">
        <v>861</v>
      </c>
      <c r="BA18" s="405" t="s">
        <v>862</v>
      </c>
      <c r="BB18" s="405" t="s">
        <v>861</v>
      </c>
      <c r="BC18" s="405" t="s">
        <v>862</v>
      </c>
      <c r="BD18" s="405" t="s">
        <v>861</v>
      </c>
      <c r="BE18" s="405" t="s">
        <v>862</v>
      </c>
      <c r="BF18" s="405" t="s">
        <v>861</v>
      </c>
      <c r="BG18" s="405" t="s">
        <v>862</v>
      </c>
      <c r="BH18" s="405" t="s">
        <v>861</v>
      </c>
      <c r="BI18" s="405" t="s">
        <v>862</v>
      </c>
      <c r="BJ18" s="406" t="s">
        <v>861</v>
      </c>
      <c r="BK18" s="406" t="s">
        <v>862</v>
      </c>
      <c r="BL18" s="406" t="s">
        <v>861</v>
      </c>
      <c r="BM18" s="406" t="s">
        <v>862</v>
      </c>
      <c r="BN18" s="406" t="s">
        <v>861</v>
      </c>
      <c r="BO18" s="406" t="s">
        <v>862</v>
      </c>
      <c r="BP18" s="406" t="s">
        <v>861</v>
      </c>
      <c r="BQ18" s="406" t="s">
        <v>862</v>
      </c>
      <c r="BR18" s="406" t="s">
        <v>861</v>
      </c>
      <c r="BS18" s="406" t="s">
        <v>862</v>
      </c>
      <c r="BT18" s="406" t="s">
        <v>861</v>
      </c>
      <c r="BU18" s="406" t="s">
        <v>862</v>
      </c>
      <c r="BV18" s="406" t="s">
        <v>861</v>
      </c>
      <c r="BW18" s="406" t="s">
        <v>862</v>
      </c>
      <c r="BX18" s="406" t="s">
        <v>861</v>
      </c>
      <c r="BY18" s="406" t="s">
        <v>862</v>
      </c>
    </row>
    <row r="19" spans="1:77" x14ac:dyDescent="0.35">
      <c r="A19" s="419" t="s">
        <v>864</v>
      </c>
      <c r="B19" s="420"/>
      <c r="C19" s="420"/>
      <c r="D19" s="420"/>
      <c r="E19" s="420"/>
      <c r="F19" s="420"/>
      <c r="G19" s="420"/>
      <c r="H19" s="420"/>
      <c r="I19" s="420"/>
      <c r="J19" s="420"/>
      <c r="K19" s="420"/>
      <c r="L19" s="420"/>
      <c r="M19" s="420"/>
      <c r="N19" s="420"/>
      <c r="O19" s="420"/>
      <c r="P19" s="420"/>
      <c r="Q19" s="420"/>
      <c r="R19" s="420"/>
      <c r="S19" s="420"/>
      <c r="T19" s="420"/>
      <c r="U19" s="420"/>
      <c r="V19" s="420"/>
      <c r="W19" s="420"/>
      <c r="X19" s="420"/>
      <c r="Y19" s="420"/>
      <c r="Z19" s="420"/>
      <c r="AA19" s="420"/>
      <c r="AB19" s="420"/>
      <c r="AC19" s="420"/>
      <c r="AD19" s="420"/>
      <c r="AE19" s="420"/>
      <c r="AF19" s="420"/>
      <c r="AG19" s="420"/>
      <c r="AH19" s="420"/>
      <c r="AI19" s="420"/>
      <c r="AJ19" s="420"/>
      <c r="AK19" s="420"/>
      <c r="AL19" s="420"/>
      <c r="AM19" s="420"/>
      <c r="AN19" s="420"/>
      <c r="AO19" s="420"/>
      <c r="AP19" s="420"/>
      <c r="AQ19" s="420"/>
      <c r="AR19" s="420"/>
      <c r="AS19" s="420"/>
      <c r="AT19" s="420"/>
      <c r="AU19" s="420"/>
      <c r="AV19" s="420"/>
      <c r="AW19" s="420"/>
      <c r="AX19" s="420"/>
      <c r="AY19" s="420"/>
      <c r="AZ19" s="420"/>
      <c r="BA19" s="420"/>
      <c r="BB19" s="420"/>
      <c r="BC19" s="420"/>
      <c r="BD19" s="420"/>
      <c r="BE19" s="420"/>
      <c r="BF19" s="420"/>
      <c r="BG19" s="420"/>
      <c r="BH19" s="420"/>
      <c r="BI19" s="420"/>
      <c r="BJ19" s="420"/>
      <c r="BK19" s="420"/>
      <c r="BL19" s="420"/>
      <c r="BM19" s="420"/>
      <c r="BN19" s="420"/>
      <c r="BO19" s="420"/>
      <c r="BP19" s="420"/>
      <c r="BQ19" s="420"/>
      <c r="BR19" s="420"/>
      <c r="BS19" s="420"/>
      <c r="BT19" s="420"/>
      <c r="BU19" s="420"/>
      <c r="BV19" s="420"/>
      <c r="BW19" s="420"/>
      <c r="BX19" s="420"/>
      <c r="BY19" s="420"/>
    </row>
    <row r="20" spans="1:77" x14ac:dyDescent="0.35">
      <c r="A20" s="421" t="s">
        <v>869</v>
      </c>
      <c r="B20" s="421">
        <v>13186</v>
      </c>
      <c r="C20" s="421">
        <v>12606</v>
      </c>
      <c r="D20" s="421">
        <v>12273</v>
      </c>
      <c r="E20" s="421">
        <v>11957</v>
      </c>
      <c r="F20" s="421">
        <v>11316</v>
      </c>
      <c r="G20" s="421">
        <v>11543</v>
      </c>
      <c r="H20" s="421">
        <v>11306</v>
      </c>
      <c r="I20" s="421">
        <v>10536</v>
      </c>
      <c r="J20" s="421">
        <v>10371</v>
      </c>
      <c r="K20" s="421">
        <v>10663</v>
      </c>
      <c r="L20" s="421">
        <v>10827</v>
      </c>
      <c r="M20" s="421">
        <v>10573</v>
      </c>
      <c r="N20" s="421">
        <v>9822</v>
      </c>
      <c r="O20" s="421">
        <v>9711</v>
      </c>
      <c r="P20" s="421">
        <v>9211</v>
      </c>
      <c r="Q20" s="421">
        <v>9245</v>
      </c>
      <c r="R20" s="421">
        <v>9567</v>
      </c>
      <c r="S20" s="421">
        <v>9524</v>
      </c>
      <c r="T20" s="421">
        <v>10749</v>
      </c>
      <c r="U20" s="421">
        <v>13033</v>
      </c>
      <c r="V20" s="421">
        <v>16183</v>
      </c>
      <c r="W20" s="421">
        <v>17902</v>
      </c>
      <c r="X20" s="421">
        <v>20206</v>
      </c>
      <c r="Y20" s="421">
        <v>20688</v>
      </c>
      <c r="Z20" s="421">
        <v>21653</v>
      </c>
      <c r="AA20" s="421">
        <v>20009</v>
      </c>
      <c r="AB20" s="421">
        <v>21005</v>
      </c>
      <c r="AC20" s="421">
        <v>19286</v>
      </c>
      <c r="AD20" s="421">
        <v>18236</v>
      </c>
      <c r="AE20" s="421">
        <v>17904</v>
      </c>
      <c r="AF20" s="421">
        <v>19511</v>
      </c>
      <c r="AG20" s="421">
        <v>20275</v>
      </c>
      <c r="AH20" s="421">
        <v>20907</v>
      </c>
      <c r="AI20" s="421">
        <v>19359</v>
      </c>
      <c r="AJ20" s="421">
        <v>19262</v>
      </c>
      <c r="AK20" s="421">
        <v>19985</v>
      </c>
      <c r="AL20" s="421">
        <v>18749</v>
      </c>
      <c r="AM20" s="421">
        <v>19730</v>
      </c>
      <c r="AN20" s="421">
        <v>18318</v>
      </c>
      <c r="AO20" s="421">
        <v>17090</v>
      </c>
      <c r="AP20" s="421">
        <v>19116</v>
      </c>
      <c r="AQ20" s="421">
        <v>19065</v>
      </c>
      <c r="AR20" s="421">
        <v>17631</v>
      </c>
      <c r="AS20" s="421">
        <v>20127</v>
      </c>
      <c r="AT20" s="421">
        <v>22507</v>
      </c>
      <c r="AU20" s="421">
        <v>24749</v>
      </c>
      <c r="AV20" s="421">
        <v>22751</v>
      </c>
      <c r="AW20" s="421">
        <v>22268</v>
      </c>
      <c r="AX20" s="421">
        <v>21174</v>
      </c>
      <c r="AY20" s="421">
        <v>21205</v>
      </c>
      <c r="AZ20" s="421">
        <v>23196</v>
      </c>
      <c r="BA20" s="421">
        <v>24291</v>
      </c>
      <c r="BB20" s="421">
        <v>22682</v>
      </c>
      <c r="BC20" s="421">
        <v>22822</v>
      </c>
      <c r="BD20" s="421">
        <v>25369</v>
      </c>
      <c r="BE20" s="421">
        <v>27738</v>
      </c>
      <c r="BF20" s="421">
        <v>27509</v>
      </c>
      <c r="BG20" s="421">
        <v>26026</v>
      </c>
      <c r="BH20" s="421">
        <v>21373</v>
      </c>
      <c r="BI20" s="421">
        <v>17141</v>
      </c>
      <c r="BJ20" s="421">
        <v>18353</v>
      </c>
      <c r="BK20" s="421">
        <v>22025</v>
      </c>
      <c r="BL20" s="421">
        <v>23175</v>
      </c>
      <c r="BM20" s="421">
        <v>23563</v>
      </c>
      <c r="BN20" s="421">
        <v>23326</v>
      </c>
      <c r="BO20" s="421">
        <v>21986</v>
      </c>
      <c r="BP20" s="421">
        <v>20747</v>
      </c>
      <c r="BQ20" s="421">
        <v>18907</v>
      </c>
      <c r="BR20" s="421">
        <v>20701</v>
      </c>
      <c r="BS20" s="421">
        <v>26747</v>
      </c>
      <c r="BT20" s="421">
        <v>26399</v>
      </c>
      <c r="BU20" s="421">
        <v>26301</v>
      </c>
      <c r="BV20" s="421">
        <v>25994</v>
      </c>
      <c r="BW20" s="421">
        <v>26214</v>
      </c>
      <c r="BX20" s="421">
        <v>27868</v>
      </c>
      <c r="BY20" s="421">
        <v>0</v>
      </c>
    </row>
    <row r="21" spans="1:77" x14ac:dyDescent="0.35">
      <c r="A21" s="421" t="s">
        <v>870</v>
      </c>
      <c r="B21" s="421">
        <v>3921</v>
      </c>
      <c r="C21" s="421">
        <v>3963</v>
      </c>
      <c r="D21" s="421">
        <v>4050</v>
      </c>
      <c r="E21" s="421">
        <v>4095</v>
      </c>
      <c r="F21" s="421">
        <v>4222</v>
      </c>
      <c r="G21" s="421">
        <v>3678</v>
      </c>
      <c r="H21" s="421">
        <v>3132</v>
      </c>
      <c r="I21" s="421">
        <v>2500</v>
      </c>
      <c r="J21" s="421">
        <v>2182</v>
      </c>
      <c r="K21" s="421">
        <v>1958</v>
      </c>
      <c r="L21" s="421">
        <v>1720</v>
      </c>
      <c r="M21" s="421">
        <v>1580</v>
      </c>
      <c r="N21" s="421">
        <v>1425</v>
      </c>
      <c r="O21" s="421">
        <v>1335</v>
      </c>
      <c r="P21" s="421">
        <v>1254</v>
      </c>
      <c r="Q21" s="421">
        <v>1176</v>
      </c>
      <c r="R21" s="421">
        <v>1060</v>
      </c>
      <c r="S21" s="421">
        <v>939</v>
      </c>
      <c r="T21" s="421">
        <v>889</v>
      </c>
      <c r="U21" s="421">
        <v>848</v>
      </c>
      <c r="V21" s="421">
        <v>824</v>
      </c>
      <c r="W21" s="421">
        <v>818</v>
      </c>
      <c r="X21" s="421">
        <v>836</v>
      </c>
      <c r="Y21" s="421">
        <v>808</v>
      </c>
      <c r="Z21" s="421">
        <v>761</v>
      </c>
      <c r="AA21" s="421">
        <v>703</v>
      </c>
      <c r="AB21" s="421">
        <v>649</v>
      </c>
      <c r="AC21" s="421">
        <v>623</v>
      </c>
      <c r="AD21" s="421">
        <v>631</v>
      </c>
      <c r="AE21" s="421">
        <v>626</v>
      </c>
      <c r="AF21" s="421">
        <v>372</v>
      </c>
      <c r="AG21" s="421">
        <v>390</v>
      </c>
      <c r="AH21" s="421">
        <v>395</v>
      </c>
      <c r="AI21" s="421">
        <v>425</v>
      </c>
      <c r="AJ21" s="421">
        <v>437</v>
      </c>
      <c r="AK21" s="421">
        <v>474</v>
      </c>
      <c r="AL21" s="421">
        <v>528</v>
      </c>
      <c r="AM21" s="421">
        <v>590</v>
      </c>
      <c r="AN21" s="421">
        <v>619</v>
      </c>
      <c r="AO21" s="421">
        <v>612</v>
      </c>
      <c r="AP21" s="421">
        <v>597</v>
      </c>
      <c r="AQ21" s="421">
        <v>593</v>
      </c>
      <c r="AR21" s="421">
        <v>578</v>
      </c>
      <c r="AS21" s="421">
        <v>551</v>
      </c>
      <c r="AT21" s="421">
        <v>579</v>
      </c>
      <c r="AU21" s="421">
        <v>601</v>
      </c>
      <c r="AV21" s="421">
        <v>590</v>
      </c>
      <c r="AW21" s="421">
        <v>586</v>
      </c>
      <c r="AX21" s="421">
        <v>591</v>
      </c>
      <c r="AY21" s="421">
        <v>591</v>
      </c>
      <c r="AZ21" s="421">
        <v>589</v>
      </c>
      <c r="BA21" s="421">
        <v>581</v>
      </c>
      <c r="BB21" s="421">
        <v>661</v>
      </c>
      <c r="BC21" s="421">
        <v>720</v>
      </c>
      <c r="BD21" s="421">
        <v>747</v>
      </c>
      <c r="BE21" s="421">
        <v>864</v>
      </c>
      <c r="BF21" s="421">
        <v>898</v>
      </c>
      <c r="BG21" s="421">
        <v>963</v>
      </c>
      <c r="BH21" s="421">
        <v>916</v>
      </c>
      <c r="BI21" s="421">
        <v>799</v>
      </c>
      <c r="BJ21" s="421">
        <v>801</v>
      </c>
      <c r="BK21" s="421">
        <v>769</v>
      </c>
      <c r="BL21" s="421">
        <v>773</v>
      </c>
      <c r="BM21" s="421">
        <v>766</v>
      </c>
      <c r="BN21" s="421">
        <v>781</v>
      </c>
      <c r="BO21" s="421">
        <v>793</v>
      </c>
      <c r="BP21" s="421">
        <v>790</v>
      </c>
      <c r="BQ21" s="421">
        <v>818</v>
      </c>
      <c r="BR21" s="421">
        <v>820</v>
      </c>
      <c r="BS21" s="421">
        <v>777</v>
      </c>
      <c r="BT21" s="421">
        <v>750</v>
      </c>
      <c r="BU21" s="421">
        <v>754</v>
      </c>
      <c r="BV21" s="421">
        <v>793</v>
      </c>
      <c r="BW21" s="421">
        <v>801</v>
      </c>
      <c r="BX21" s="421">
        <v>806</v>
      </c>
      <c r="BY21" s="421">
        <v>0</v>
      </c>
    </row>
    <row r="22" spans="1:77" x14ac:dyDescent="0.35">
      <c r="A22" s="421" t="s">
        <v>871</v>
      </c>
      <c r="B22" s="421">
        <v>1426</v>
      </c>
      <c r="C22" s="421">
        <v>1456</v>
      </c>
      <c r="D22" s="421">
        <v>1487</v>
      </c>
      <c r="E22" s="421">
        <v>1531</v>
      </c>
      <c r="F22" s="421">
        <v>1556</v>
      </c>
      <c r="G22" s="421">
        <v>1569</v>
      </c>
      <c r="H22" s="421">
        <v>1600</v>
      </c>
      <c r="I22" s="421">
        <v>1556</v>
      </c>
      <c r="J22" s="421">
        <v>1526</v>
      </c>
      <c r="K22" s="421">
        <v>1529</v>
      </c>
      <c r="L22" s="421">
        <v>1406</v>
      </c>
      <c r="M22" s="421">
        <v>1349</v>
      </c>
      <c r="N22" s="421">
        <v>1295</v>
      </c>
      <c r="O22" s="421">
        <v>1284</v>
      </c>
      <c r="P22" s="421">
        <v>1253</v>
      </c>
      <c r="Q22" s="421">
        <v>1269</v>
      </c>
      <c r="R22" s="421">
        <v>1113</v>
      </c>
      <c r="S22" s="421">
        <v>838</v>
      </c>
      <c r="T22" s="421">
        <v>704</v>
      </c>
      <c r="U22" s="421">
        <v>620</v>
      </c>
      <c r="V22" s="421">
        <v>589</v>
      </c>
      <c r="W22" s="421">
        <v>527</v>
      </c>
      <c r="X22" s="421">
        <v>494</v>
      </c>
      <c r="Y22" s="421">
        <v>457</v>
      </c>
      <c r="Z22" s="421">
        <v>433</v>
      </c>
      <c r="AA22" s="421">
        <v>419</v>
      </c>
      <c r="AB22" s="421">
        <v>413</v>
      </c>
      <c r="AC22" s="421">
        <v>408</v>
      </c>
      <c r="AD22" s="421">
        <v>408</v>
      </c>
      <c r="AE22" s="421">
        <v>392</v>
      </c>
      <c r="AF22" s="421">
        <v>238</v>
      </c>
      <c r="AG22" s="421">
        <v>231</v>
      </c>
      <c r="AH22" s="421">
        <v>221</v>
      </c>
      <c r="AI22" s="421">
        <v>225</v>
      </c>
      <c r="AJ22" s="421">
        <v>212</v>
      </c>
      <c r="AK22" s="421">
        <v>217</v>
      </c>
      <c r="AL22" s="421">
        <v>208</v>
      </c>
      <c r="AM22" s="421">
        <v>211</v>
      </c>
      <c r="AN22" s="421">
        <v>198</v>
      </c>
      <c r="AO22" s="421">
        <v>189</v>
      </c>
      <c r="AP22" s="421">
        <v>178</v>
      </c>
      <c r="AQ22" s="421">
        <v>167</v>
      </c>
      <c r="AR22" s="421">
        <v>154</v>
      </c>
      <c r="AS22" s="421">
        <v>146</v>
      </c>
      <c r="AT22" s="421">
        <v>144</v>
      </c>
      <c r="AU22" s="421">
        <v>136</v>
      </c>
      <c r="AV22" s="421">
        <v>147</v>
      </c>
      <c r="AW22" s="421">
        <v>153</v>
      </c>
      <c r="AX22" s="421">
        <v>176</v>
      </c>
      <c r="AY22" s="421">
        <v>183</v>
      </c>
      <c r="AZ22" s="421">
        <v>181</v>
      </c>
      <c r="BA22" s="421">
        <v>181</v>
      </c>
      <c r="BB22" s="421">
        <v>191</v>
      </c>
      <c r="BC22" s="421">
        <v>197</v>
      </c>
      <c r="BD22" s="421">
        <v>194</v>
      </c>
      <c r="BE22" s="421">
        <v>197</v>
      </c>
      <c r="BF22" s="421">
        <v>200</v>
      </c>
      <c r="BG22" s="421">
        <v>204</v>
      </c>
      <c r="BH22" s="421">
        <v>205</v>
      </c>
      <c r="BI22" s="421">
        <v>205</v>
      </c>
      <c r="BJ22" s="421">
        <v>225</v>
      </c>
      <c r="BK22" s="421">
        <v>218</v>
      </c>
      <c r="BL22" s="421">
        <v>216</v>
      </c>
      <c r="BM22" s="421">
        <v>206</v>
      </c>
      <c r="BN22" s="421">
        <v>197</v>
      </c>
      <c r="BO22" s="421">
        <v>188</v>
      </c>
      <c r="BP22" s="421">
        <v>199</v>
      </c>
      <c r="BQ22" s="421">
        <v>203</v>
      </c>
      <c r="BR22" s="421">
        <v>212</v>
      </c>
      <c r="BS22" s="421">
        <v>201</v>
      </c>
      <c r="BT22" s="421">
        <v>201</v>
      </c>
      <c r="BU22" s="421">
        <v>208</v>
      </c>
      <c r="BV22" s="421">
        <v>206</v>
      </c>
      <c r="BW22" s="421">
        <v>199</v>
      </c>
      <c r="BX22" s="421">
        <v>190</v>
      </c>
      <c r="BY22" s="421">
        <v>0</v>
      </c>
    </row>
    <row r="23" spans="1:77" ht="16" thickBot="1" x14ac:dyDescent="0.4">
      <c r="A23" s="422" t="s">
        <v>872</v>
      </c>
      <c r="B23" s="422">
        <v>432</v>
      </c>
      <c r="C23" s="422">
        <v>445</v>
      </c>
      <c r="D23" s="422">
        <v>443</v>
      </c>
      <c r="E23" s="422">
        <v>469</v>
      </c>
      <c r="F23" s="422">
        <v>447</v>
      </c>
      <c r="G23" s="422">
        <v>433</v>
      </c>
      <c r="H23" s="422">
        <v>440</v>
      </c>
      <c r="I23" s="422">
        <v>415</v>
      </c>
      <c r="J23" s="422">
        <v>392</v>
      </c>
      <c r="K23" s="422">
        <v>364</v>
      </c>
      <c r="L23" s="422">
        <v>338</v>
      </c>
      <c r="M23" s="422">
        <v>332</v>
      </c>
      <c r="N23" s="422">
        <v>317</v>
      </c>
      <c r="O23" s="422">
        <v>304</v>
      </c>
      <c r="P23" s="422">
        <v>288</v>
      </c>
      <c r="Q23" s="422">
        <v>276</v>
      </c>
      <c r="R23" s="422">
        <v>262</v>
      </c>
      <c r="S23" s="422">
        <v>232</v>
      </c>
      <c r="T23" s="422">
        <v>206</v>
      </c>
      <c r="U23" s="422">
        <v>201</v>
      </c>
      <c r="V23" s="422">
        <v>195</v>
      </c>
      <c r="W23" s="422">
        <v>201</v>
      </c>
      <c r="X23" s="422">
        <v>200</v>
      </c>
      <c r="Y23" s="422">
        <v>197</v>
      </c>
      <c r="Z23" s="422">
        <v>190</v>
      </c>
      <c r="AA23" s="422">
        <v>189</v>
      </c>
      <c r="AB23" s="422">
        <v>183</v>
      </c>
      <c r="AC23" s="422">
        <v>181</v>
      </c>
      <c r="AD23" s="422">
        <v>179</v>
      </c>
      <c r="AE23" s="422">
        <v>190</v>
      </c>
      <c r="AF23" s="422">
        <v>93</v>
      </c>
      <c r="AG23" s="422">
        <v>94</v>
      </c>
      <c r="AH23" s="422">
        <v>95</v>
      </c>
      <c r="AI23" s="422">
        <v>96</v>
      </c>
      <c r="AJ23" s="422">
        <v>88</v>
      </c>
      <c r="AK23" s="422">
        <v>92</v>
      </c>
      <c r="AL23" s="422">
        <v>90</v>
      </c>
      <c r="AM23" s="422">
        <v>88</v>
      </c>
      <c r="AN23" s="422">
        <v>82</v>
      </c>
      <c r="AO23" s="422">
        <v>82</v>
      </c>
      <c r="AP23" s="422">
        <v>76</v>
      </c>
      <c r="AQ23" s="422">
        <v>75</v>
      </c>
      <c r="AR23" s="422">
        <v>77</v>
      </c>
      <c r="AS23" s="422">
        <v>72</v>
      </c>
      <c r="AT23" s="422">
        <v>71</v>
      </c>
      <c r="AU23" s="422">
        <v>68</v>
      </c>
      <c r="AV23" s="422">
        <v>65</v>
      </c>
      <c r="AW23" s="422">
        <v>69</v>
      </c>
      <c r="AX23" s="422">
        <v>67</v>
      </c>
      <c r="AY23" s="422">
        <v>66</v>
      </c>
      <c r="AZ23" s="422">
        <v>69</v>
      </c>
      <c r="BA23" s="422">
        <v>67</v>
      </c>
      <c r="BB23" s="422">
        <v>65</v>
      </c>
      <c r="BC23" s="422">
        <v>67</v>
      </c>
      <c r="BD23" s="422">
        <v>73</v>
      </c>
      <c r="BE23" s="422">
        <v>71</v>
      </c>
      <c r="BF23" s="422">
        <v>69</v>
      </c>
      <c r="BG23" s="422">
        <v>70</v>
      </c>
      <c r="BH23" s="422">
        <v>69</v>
      </c>
      <c r="BI23" s="422">
        <v>74</v>
      </c>
      <c r="BJ23" s="422">
        <v>73</v>
      </c>
      <c r="BK23" s="422">
        <v>74</v>
      </c>
      <c r="BL23" s="422">
        <v>68</v>
      </c>
      <c r="BM23" s="422">
        <v>66</v>
      </c>
      <c r="BN23" s="422">
        <v>61</v>
      </c>
      <c r="BO23" s="422">
        <v>59</v>
      </c>
      <c r="BP23" s="422">
        <v>56</v>
      </c>
      <c r="BQ23" s="422">
        <v>55</v>
      </c>
      <c r="BR23" s="422">
        <v>56</v>
      </c>
      <c r="BS23" s="422">
        <v>53</v>
      </c>
      <c r="BT23" s="422">
        <v>55</v>
      </c>
      <c r="BU23" s="422">
        <v>50</v>
      </c>
      <c r="BV23" s="422">
        <v>53</v>
      </c>
      <c r="BW23" s="422">
        <v>55</v>
      </c>
      <c r="BX23" s="422">
        <v>55</v>
      </c>
      <c r="BY23" s="422">
        <v>0</v>
      </c>
    </row>
    <row r="24" spans="1:77" x14ac:dyDescent="0.35">
      <c r="A24" s="423" t="s">
        <v>0</v>
      </c>
      <c r="B24" s="423">
        <f>SUM(B20:B23)</f>
        <v>18965</v>
      </c>
      <c r="C24" s="423">
        <f t="shared" ref="C24:M24" si="0">SUM(C20:C23)</f>
        <v>18470</v>
      </c>
      <c r="D24" s="423">
        <f t="shared" si="0"/>
        <v>18253</v>
      </c>
      <c r="E24" s="423">
        <f t="shared" si="0"/>
        <v>18052</v>
      </c>
      <c r="F24" s="423">
        <f t="shared" si="0"/>
        <v>17541</v>
      </c>
      <c r="G24" s="423">
        <f t="shared" si="0"/>
        <v>17223</v>
      </c>
      <c r="H24" s="423">
        <f t="shared" si="0"/>
        <v>16478</v>
      </c>
      <c r="I24" s="423">
        <f t="shared" si="0"/>
        <v>15007</v>
      </c>
      <c r="J24" s="423">
        <f t="shared" si="0"/>
        <v>14471</v>
      </c>
      <c r="K24" s="423">
        <f t="shared" si="0"/>
        <v>14514</v>
      </c>
      <c r="L24" s="423">
        <f t="shared" si="0"/>
        <v>14291</v>
      </c>
      <c r="M24" s="423">
        <f t="shared" si="0"/>
        <v>13834</v>
      </c>
      <c r="N24" s="423">
        <v>12859</v>
      </c>
      <c r="O24" s="423">
        <v>12634</v>
      </c>
      <c r="P24" s="423">
        <v>12006</v>
      </c>
      <c r="Q24" s="423">
        <v>11966</v>
      </c>
      <c r="R24" s="423">
        <v>12002</v>
      </c>
      <c r="S24" s="423">
        <v>11533</v>
      </c>
      <c r="T24" s="423">
        <v>12548</v>
      </c>
      <c r="U24" s="423">
        <v>14702</v>
      </c>
      <c r="V24" s="423">
        <v>17791</v>
      </c>
      <c r="W24" s="423">
        <v>19448</v>
      </c>
      <c r="X24" s="423">
        <v>21736</v>
      </c>
      <c r="Y24" s="423">
        <v>22150</v>
      </c>
      <c r="Z24" s="423">
        <v>23037</v>
      </c>
      <c r="AA24" s="423">
        <v>21320</v>
      </c>
      <c r="AB24" s="423">
        <v>22250</v>
      </c>
      <c r="AC24" s="423">
        <v>20498</v>
      </c>
      <c r="AD24" s="423">
        <v>19454</v>
      </c>
      <c r="AE24" s="423">
        <v>19112</v>
      </c>
      <c r="AF24" s="423">
        <v>20214</v>
      </c>
      <c r="AG24" s="423">
        <v>20990</v>
      </c>
      <c r="AH24" s="423">
        <v>21618</v>
      </c>
      <c r="AI24" s="423">
        <v>20105</v>
      </c>
      <c r="AJ24" s="423">
        <v>19999</v>
      </c>
      <c r="AK24" s="423">
        <v>20768</v>
      </c>
      <c r="AL24" s="423">
        <v>19575</v>
      </c>
      <c r="AM24" s="423">
        <v>20619</v>
      </c>
      <c r="AN24" s="423">
        <v>19217</v>
      </c>
      <c r="AO24" s="423">
        <v>17973</v>
      </c>
      <c r="AP24" s="423">
        <v>19967</v>
      </c>
      <c r="AQ24" s="423">
        <v>19900</v>
      </c>
      <c r="AR24" s="423">
        <v>18440</v>
      </c>
      <c r="AS24" s="423">
        <v>20896</v>
      </c>
      <c r="AT24" s="423">
        <v>23301</v>
      </c>
      <c r="AU24" s="423">
        <v>25554</v>
      </c>
      <c r="AV24" s="423">
        <v>23553</v>
      </c>
      <c r="AW24" s="423">
        <v>23076</v>
      </c>
      <c r="AX24" s="423">
        <v>22008</v>
      </c>
      <c r="AY24" s="423">
        <v>22045</v>
      </c>
      <c r="AZ24" s="423">
        <v>24035</v>
      </c>
      <c r="BA24" s="423">
        <v>25120</v>
      </c>
      <c r="BB24" s="423">
        <v>23599</v>
      </c>
      <c r="BC24" s="423">
        <v>23806</v>
      </c>
      <c r="BD24" s="423">
        <v>26383</v>
      </c>
      <c r="BE24" s="423">
        <v>28870</v>
      </c>
      <c r="BF24" s="423">
        <v>28676</v>
      </c>
      <c r="BG24" s="423">
        <v>27263</v>
      </c>
      <c r="BH24" s="423">
        <v>22563</v>
      </c>
      <c r="BI24" s="423">
        <v>18219</v>
      </c>
      <c r="BJ24" s="423">
        <v>19452</v>
      </c>
      <c r="BK24" s="423">
        <v>23086</v>
      </c>
      <c r="BL24" s="423">
        <v>24232</v>
      </c>
      <c r="BM24" s="423">
        <v>24601</v>
      </c>
      <c r="BN24" s="424">
        <v>24365</v>
      </c>
      <c r="BO24" s="423">
        <v>23026</v>
      </c>
      <c r="BP24" s="424">
        <v>21792</v>
      </c>
      <c r="BQ24" s="423">
        <v>19983</v>
      </c>
      <c r="BR24" s="424">
        <v>21789</v>
      </c>
      <c r="BS24" s="423">
        <v>27778</v>
      </c>
      <c r="BT24" s="424">
        <v>27405</v>
      </c>
      <c r="BU24" s="423">
        <v>27313</v>
      </c>
      <c r="BV24" s="424">
        <v>27046</v>
      </c>
      <c r="BW24" s="423">
        <v>27269</v>
      </c>
      <c r="BX24" s="424">
        <v>28919</v>
      </c>
      <c r="BY24" s="423">
        <v>0</v>
      </c>
    </row>
    <row r="25" spans="1:77" x14ac:dyDescent="0.35">
      <c r="A25" s="419" t="s">
        <v>865</v>
      </c>
      <c r="B25" s="420"/>
      <c r="C25" s="420"/>
      <c r="D25" s="420"/>
      <c r="E25" s="420"/>
      <c r="F25" s="420"/>
      <c r="G25" s="420"/>
      <c r="H25" s="420"/>
      <c r="I25" s="420"/>
      <c r="J25" s="420"/>
      <c r="K25" s="420"/>
      <c r="L25" s="420"/>
      <c r="M25" s="420"/>
      <c r="N25" s="420"/>
      <c r="O25" s="420"/>
      <c r="P25" s="420"/>
      <c r="Q25" s="420"/>
      <c r="R25" s="420"/>
      <c r="S25" s="420"/>
      <c r="T25" s="420"/>
      <c r="U25" s="420"/>
      <c r="V25" s="420"/>
      <c r="W25" s="420"/>
      <c r="X25" s="420"/>
      <c r="Y25" s="420"/>
      <c r="Z25" s="420"/>
      <c r="AA25" s="420"/>
      <c r="AB25" s="420"/>
      <c r="AC25" s="420"/>
      <c r="AD25" s="420"/>
      <c r="AE25" s="420"/>
      <c r="AF25" s="420"/>
      <c r="AG25" s="420"/>
      <c r="AH25" s="420"/>
      <c r="AI25" s="420"/>
      <c r="AJ25" s="420"/>
      <c r="AK25" s="420"/>
      <c r="AL25" s="420"/>
      <c r="AM25" s="420"/>
      <c r="AN25" s="420"/>
      <c r="AO25" s="420"/>
      <c r="AP25" s="420"/>
      <c r="AQ25" s="420"/>
      <c r="AR25" s="420"/>
      <c r="AS25" s="420"/>
      <c r="AT25" s="420"/>
      <c r="AU25" s="420"/>
      <c r="AV25" s="420"/>
      <c r="AW25" s="420"/>
      <c r="AX25" s="420"/>
      <c r="AY25" s="420"/>
      <c r="AZ25" s="420"/>
      <c r="BA25" s="420"/>
      <c r="BB25" s="420"/>
      <c r="BC25" s="420"/>
      <c r="BD25" s="420"/>
      <c r="BE25" s="420"/>
      <c r="BF25" s="420"/>
      <c r="BG25" s="420"/>
      <c r="BH25" s="420"/>
      <c r="BI25" s="420"/>
      <c r="BJ25" s="420"/>
      <c r="BK25" s="420"/>
      <c r="BL25" s="420"/>
      <c r="BM25" s="420"/>
      <c r="BN25" s="420"/>
      <c r="BO25" s="420"/>
      <c r="BP25" s="420"/>
      <c r="BQ25" s="420"/>
      <c r="BR25" s="420"/>
      <c r="BS25" s="420"/>
      <c r="BT25" s="420"/>
      <c r="BU25" s="420"/>
      <c r="BV25" s="420"/>
      <c r="BW25" s="420"/>
      <c r="BX25" s="420"/>
      <c r="BY25" s="420"/>
    </row>
    <row r="26" spans="1:77" x14ac:dyDescent="0.35">
      <c r="A26" s="421" t="s">
        <v>869</v>
      </c>
      <c r="B26" s="421">
        <v>244</v>
      </c>
      <c r="C26" s="421">
        <v>197</v>
      </c>
      <c r="D26" s="421">
        <v>99</v>
      </c>
      <c r="E26" s="421">
        <v>116</v>
      </c>
      <c r="F26" s="421">
        <v>89</v>
      </c>
      <c r="G26" s="421">
        <v>228</v>
      </c>
      <c r="H26" s="421">
        <v>209</v>
      </c>
      <c r="I26" s="421">
        <v>146</v>
      </c>
      <c r="J26" s="421">
        <v>149</v>
      </c>
      <c r="K26" s="421">
        <v>211</v>
      </c>
      <c r="L26" s="421">
        <v>153</v>
      </c>
      <c r="M26" s="421">
        <v>227</v>
      </c>
      <c r="N26" s="421">
        <v>164</v>
      </c>
      <c r="O26" s="421">
        <v>554</v>
      </c>
      <c r="P26" s="421">
        <v>416</v>
      </c>
      <c r="Q26" s="421">
        <v>257</v>
      </c>
      <c r="R26" s="421">
        <v>1051</v>
      </c>
      <c r="S26" s="421">
        <v>1225</v>
      </c>
      <c r="T26" s="421">
        <v>1016</v>
      </c>
      <c r="U26" s="421">
        <v>320</v>
      </c>
      <c r="V26" s="421">
        <v>484</v>
      </c>
      <c r="W26" s="421">
        <v>1226</v>
      </c>
      <c r="X26" s="421">
        <v>1119</v>
      </c>
      <c r="Y26" s="421">
        <v>935</v>
      </c>
      <c r="Z26" s="421">
        <v>1135</v>
      </c>
      <c r="AA26" s="421">
        <v>1092</v>
      </c>
      <c r="AB26" s="421">
        <v>1195</v>
      </c>
      <c r="AC26" s="421">
        <v>1165</v>
      </c>
      <c r="AD26" s="421">
        <v>775</v>
      </c>
      <c r="AE26" s="421">
        <v>591</v>
      </c>
      <c r="AF26" s="421">
        <v>1128</v>
      </c>
      <c r="AG26" s="421">
        <v>1031</v>
      </c>
      <c r="AH26" s="421">
        <v>1178</v>
      </c>
      <c r="AI26" s="421">
        <v>1449</v>
      </c>
      <c r="AJ26" s="421">
        <v>1007</v>
      </c>
      <c r="AK26" s="421">
        <v>155</v>
      </c>
      <c r="AL26" s="421">
        <v>313</v>
      </c>
      <c r="AM26" s="421">
        <v>312</v>
      </c>
      <c r="AN26" s="421">
        <v>294</v>
      </c>
      <c r="AO26" s="421">
        <v>147</v>
      </c>
      <c r="AP26" s="421">
        <v>100</v>
      </c>
      <c r="AQ26" s="421">
        <v>0</v>
      </c>
      <c r="AR26" s="421">
        <v>0</v>
      </c>
      <c r="AS26" s="421">
        <v>0</v>
      </c>
      <c r="AT26" s="421">
        <v>0</v>
      </c>
      <c r="AU26" s="421">
        <v>0</v>
      </c>
      <c r="AV26" s="421">
        <v>0</v>
      </c>
      <c r="AW26" s="421">
        <v>0</v>
      </c>
      <c r="AX26" s="421">
        <v>0</v>
      </c>
      <c r="AY26" s="421">
        <v>0</v>
      </c>
      <c r="AZ26" s="421">
        <v>0</v>
      </c>
      <c r="BA26" s="421">
        <v>0</v>
      </c>
      <c r="BB26" s="421">
        <v>0</v>
      </c>
      <c r="BC26" s="421">
        <v>0</v>
      </c>
      <c r="BD26" s="421">
        <v>0</v>
      </c>
      <c r="BE26" s="421">
        <v>0</v>
      </c>
      <c r="BF26" s="421">
        <v>0</v>
      </c>
      <c r="BG26" s="421">
        <v>0</v>
      </c>
      <c r="BH26" s="421">
        <v>0</v>
      </c>
      <c r="BI26" s="421">
        <v>0</v>
      </c>
      <c r="BJ26" s="421">
        <v>0</v>
      </c>
      <c r="BK26" s="421">
        <v>0</v>
      </c>
      <c r="BL26" s="421">
        <v>0</v>
      </c>
      <c r="BM26" s="421">
        <v>0</v>
      </c>
      <c r="BN26" s="421">
        <v>0</v>
      </c>
      <c r="BO26" s="421">
        <v>0</v>
      </c>
      <c r="BP26" s="421">
        <v>0</v>
      </c>
      <c r="BQ26" s="421">
        <v>0</v>
      </c>
      <c r="BR26" s="421">
        <v>0</v>
      </c>
      <c r="BS26" s="421">
        <v>0</v>
      </c>
      <c r="BT26" s="421">
        <v>0</v>
      </c>
      <c r="BU26" s="421">
        <v>0</v>
      </c>
      <c r="BV26" s="421">
        <v>0</v>
      </c>
      <c r="BW26" s="421">
        <v>0</v>
      </c>
      <c r="BX26" s="421">
        <v>0</v>
      </c>
      <c r="BY26" s="421">
        <v>0</v>
      </c>
    </row>
    <row r="27" spans="1:77" x14ac:dyDescent="0.35">
      <c r="A27" s="421" t="s">
        <v>870</v>
      </c>
      <c r="B27" s="421">
        <v>42</v>
      </c>
      <c r="C27" s="421">
        <v>40</v>
      </c>
      <c r="D27" s="421">
        <v>40</v>
      </c>
      <c r="E27" s="421">
        <v>26</v>
      </c>
      <c r="F27" s="421">
        <v>12</v>
      </c>
      <c r="G27" s="421">
        <v>10</v>
      </c>
      <c r="H27" s="421">
        <v>12</v>
      </c>
      <c r="I27" s="421">
        <v>2</v>
      </c>
      <c r="J27" s="421">
        <v>2</v>
      </c>
      <c r="K27" s="421">
        <v>2</v>
      </c>
      <c r="L27" s="421">
        <v>2</v>
      </c>
      <c r="M27" s="421">
        <v>0</v>
      </c>
      <c r="N27" s="421">
        <v>0</v>
      </c>
      <c r="O27" s="421">
        <v>0</v>
      </c>
      <c r="P27" s="421">
        <v>0</v>
      </c>
      <c r="Q27" s="421">
        <v>0</v>
      </c>
      <c r="R27" s="421">
        <v>0</v>
      </c>
      <c r="S27" s="421">
        <v>0</v>
      </c>
      <c r="T27" s="421">
        <v>0</v>
      </c>
      <c r="U27" s="421">
        <v>0</v>
      </c>
      <c r="V27" s="421">
        <v>0</v>
      </c>
      <c r="W27" s="421">
        <v>0</v>
      </c>
      <c r="X27" s="421">
        <v>0</v>
      </c>
      <c r="Y27" s="421">
        <v>0</v>
      </c>
      <c r="Z27" s="421">
        <v>0</v>
      </c>
      <c r="AA27" s="421">
        <v>0</v>
      </c>
      <c r="AB27" s="421">
        <v>0</v>
      </c>
      <c r="AC27" s="421">
        <v>0</v>
      </c>
      <c r="AD27" s="421">
        <v>0</v>
      </c>
      <c r="AE27" s="421">
        <v>0</v>
      </c>
      <c r="AF27" s="421">
        <v>0</v>
      </c>
      <c r="AG27" s="421">
        <v>0</v>
      </c>
      <c r="AH27" s="421">
        <v>0</v>
      </c>
      <c r="AI27" s="421">
        <v>0</v>
      </c>
      <c r="AJ27" s="421">
        <v>0</v>
      </c>
      <c r="AK27" s="421">
        <v>0</v>
      </c>
      <c r="AL27" s="421">
        <v>0</v>
      </c>
      <c r="AM27" s="421">
        <v>0</v>
      </c>
      <c r="AN27" s="421">
        <v>0</v>
      </c>
      <c r="AO27" s="421">
        <v>0</v>
      </c>
      <c r="AP27" s="421">
        <v>0</v>
      </c>
      <c r="AQ27" s="421">
        <v>0</v>
      </c>
      <c r="AR27" s="421">
        <v>0</v>
      </c>
      <c r="AS27" s="421">
        <v>0</v>
      </c>
      <c r="AT27" s="421">
        <v>0</v>
      </c>
      <c r="AU27" s="421">
        <v>0</v>
      </c>
      <c r="AV27" s="421">
        <v>0</v>
      </c>
      <c r="AW27" s="421">
        <v>0</v>
      </c>
      <c r="AX27" s="421">
        <v>0</v>
      </c>
      <c r="AY27" s="421">
        <v>0</v>
      </c>
      <c r="AZ27" s="421">
        <v>0</v>
      </c>
      <c r="BA27" s="421">
        <v>0</v>
      </c>
      <c r="BB27" s="421">
        <v>0</v>
      </c>
      <c r="BC27" s="421">
        <v>0</v>
      </c>
      <c r="BD27" s="421">
        <v>0</v>
      </c>
      <c r="BE27" s="421">
        <v>0</v>
      </c>
      <c r="BF27" s="421">
        <v>0</v>
      </c>
      <c r="BG27" s="421">
        <v>0</v>
      </c>
      <c r="BH27" s="421">
        <v>0</v>
      </c>
      <c r="BI27" s="421">
        <v>0</v>
      </c>
      <c r="BJ27" s="421">
        <v>0</v>
      </c>
      <c r="BK27" s="421">
        <v>0</v>
      </c>
      <c r="BL27" s="421">
        <v>0</v>
      </c>
      <c r="BM27" s="421">
        <v>0</v>
      </c>
      <c r="BN27" s="421">
        <v>0</v>
      </c>
      <c r="BO27" s="421">
        <v>0</v>
      </c>
      <c r="BP27" s="421">
        <v>0</v>
      </c>
      <c r="BQ27" s="421">
        <v>0</v>
      </c>
      <c r="BR27" s="421">
        <v>0</v>
      </c>
      <c r="BS27" s="421">
        <v>0</v>
      </c>
      <c r="BT27" s="421">
        <v>0</v>
      </c>
      <c r="BU27" s="421">
        <v>0</v>
      </c>
      <c r="BV27" s="421">
        <v>0</v>
      </c>
      <c r="BW27" s="421">
        <v>0</v>
      </c>
      <c r="BX27" s="421">
        <v>0</v>
      </c>
      <c r="BY27" s="421">
        <v>0</v>
      </c>
    </row>
    <row r="28" spans="1:77" x14ac:dyDescent="0.35">
      <c r="A28" s="421" t="s">
        <v>871</v>
      </c>
      <c r="B28" s="421">
        <v>0</v>
      </c>
      <c r="C28" s="421">
        <v>0</v>
      </c>
      <c r="D28" s="421">
        <v>0</v>
      </c>
      <c r="E28" s="421">
        <v>15</v>
      </c>
      <c r="F28" s="421">
        <v>25</v>
      </c>
      <c r="G28" s="421">
        <v>25</v>
      </c>
      <c r="H28" s="421">
        <v>24</v>
      </c>
      <c r="I28" s="421">
        <v>22</v>
      </c>
      <c r="J28" s="421">
        <v>20</v>
      </c>
      <c r="K28" s="421">
        <v>20</v>
      </c>
      <c r="L28" s="421">
        <v>20</v>
      </c>
      <c r="M28" s="421">
        <v>12</v>
      </c>
      <c r="N28" s="421">
        <v>10</v>
      </c>
      <c r="O28" s="421">
        <v>10</v>
      </c>
      <c r="P28" s="421">
        <v>0</v>
      </c>
      <c r="Q28" s="421">
        <v>0</v>
      </c>
      <c r="R28" s="421">
        <v>0</v>
      </c>
      <c r="S28" s="421">
        <v>0</v>
      </c>
      <c r="T28" s="421">
        <v>0</v>
      </c>
      <c r="U28" s="421">
        <v>0</v>
      </c>
      <c r="V28" s="421">
        <v>0</v>
      </c>
      <c r="W28" s="421">
        <v>0</v>
      </c>
      <c r="X28" s="421">
        <v>0</v>
      </c>
      <c r="Y28" s="421">
        <v>0</v>
      </c>
      <c r="Z28" s="421">
        <v>0</v>
      </c>
      <c r="AA28" s="421">
        <v>0</v>
      </c>
      <c r="AB28" s="421">
        <v>0</v>
      </c>
      <c r="AC28" s="421">
        <v>0</v>
      </c>
      <c r="AD28" s="421">
        <v>0</v>
      </c>
      <c r="AE28" s="421">
        <v>0</v>
      </c>
      <c r="AF28" s="421">
        <v>0</v>
      </c>
      <c r="AG28" s="421">
        <v>0</v>
      </c>
      <c r="AH28" s="421">
        <v>0</v>
      </c>
      <c r="AI28" s="421">
        <v>0</v>
      </c>
      <c r="AJ28" s="421">
        <v>0</v>
      </c>
      <c r="AK28" s="421">
        <v>0</v>
      </c>
      <c r="AL28" s="421">
        <v>0</v>
      </c>
      <c r="AM28" s="421">
        <v>0</v>
      </c>
      <c r="AN28" s="421">
        <v>0</v>
      </c>
      <c r="AO28" s="421">
        <v>0</v>
      </c>
      <c r="AP28" s="421">
        <v>0</v>
      </c>
      <c r="AQ28" s="421">
        <v>0</v>
      </c>
      <c r="AR28" s="421">
        <v>0</v>
      </c>
      <c r="AS28" s="421">
        <v>0</v>
      </c>
      <c r="AT28" s="421">
        <v>0</v>
      </c>
      <c r="AU28" s="421">
        <v>0</v>
      </c>
      <c r="AV28" s="421">
        <v>0</v>
      </c>
      <c r="AW28" s="421">
        <v>0</v>
      </c>
      <c r="AX28" s="421">
        <v>0</v>
      </c>
      <c r="AY28" s="421">
        <v>0</v>
      </c>
      <c r="AZ28" s="421">
        <v>0</v>
      </c>
      <c r="BA28" s="421">
        <v>0</v>
      </c>
      <c r="BB28" s="421">
        <v>0</v>
      </c>
      <c r="BC28" s="421">
        <v>0</v>
      </c>
      <c r="BD28" s="421">
        <v>0</v>
      </c>
      <c r="BE28" s="421">
        <v>0</v>
      </c>
      <c r="BF28" s="421">
        <v>0</v>
      </c>
      <c r="BG28" s="421">
        <v>0</v>
      </c>
      <c r="BH28" s="421">
        <v>0</v>
      </c>
      <c r="BI28" s="421">
        <v>0</v>
      </c>
      <c r="BJ28" s="421">
        <v>0</v>
      </c>
      <c r="BK28" s="421">
        <v>0</v>
      </c>
      <c r="BL28" s="421">
        <v>0</v>
      </c>
      <c r="BM28" s="421">
        <v>0</v>
      </c>
      <c r="BN28" s="421">
        <v>0</v>
      </c>
      <c r="BO28" s="421">
        <v>0</v>
      </c>
      <c r="BP28" s="421">
        <v>0</v>
      </c>
      <c r="BQ28" s="421">
        <v>0</v>
      </c>
      <c r="BR28" s="421">
        <v>0</v>
      </c>
      <c r="BS28" s="421">
        <v>0</v>
      </c>
      <c r="BT28" s="421">
        <v>0</v>
      </c>
      <c r="BU28" s="421">
        <v>0</v>
      </c>
      <c r="BV28" s="421">
        <v>0</v>
      </c>
      <c r="BW28" s="421">
        <v>0</v>
      </c>
      <c r="BX28" s="421">
        <v>0</v>
      </c>
      <c r="BY28" s="421">
        <v>0</v>
      </c>
    </row>
    <row r="29" spans="1:77" ht="16" thickBot="1" x14ac:dyDescent="0.4">
      <c r="A29" s="422" t="s">
        <v>872</v>
      </c>
      <c r="B29" s="422">
        <v>0</v>
      </c>
      <c r="C29" s="422">
        <v>0</v>
      </c>
      <c r="D29" s="422">
        <v>0</v>
      </c>
      <c r="E29" s="422">
        <v>0</v>
      </c>
      <c r="F29" s="422">
        <v>0</v>
      </c>
      <c r="G29" s="422">
        <v>0</v>
      </c>
      <c r="H29" s="422">
        <v>0</v>
      </c>
      <c r="I29" s="422">
        <v>0</v>
      </c>
      <c r="J29" s="422">
        <v>0</v>
      </c>
      <c r="K29" s="422">
        <v>0</v>
      </c>
      <c r="L29" s="422">
        <v>0</v>
      </c>
      <c r="M29" s="422">
        <v>0</v>
      </c>
      <c r="N29" s="422">
        <v>0</v>
      </c>
      <c r="O29" s="422">
        <v>0</v>
      </c>
      <c r="P29" s="422">
        <v>0</v>
      </c>
      <c r="Q29" s="422">
        <v>0</v>
      </c>
      <c r="R29" s="422">
        <v>0</v>
      </c>
      <c r="S29" s="422">
        <v>0</v>
      </c>
      <c r="T29" s="422">
        <v>0</v>
      </c>
      <c r="U29" s="422">
        <v>0</v>
      </c>
      <c r="V29" s="422">
        <v>0</v>
      </c>
      <c r="W29" s="422">
        <v>0</v>
      </c>
      <c r="X29" s="422">
        <v>0</v>
      </c>
      <c r="Y29" s="422">
        <v>0</v>
      </c>
      <c r="Z29" s="422">
        <v>0</v>
      </c>
      <c r="AA29" s="422">
        <v>0</v>
      </c>
      <c r="AB29" s="422">
        <v>0</v>
      </c>
      <c r="AC29" s="422">
        <v>0</v>
      </c>
      <c r="AD29" s="422">
        <v>0</v>
      </c>
      <c r="AE29" s="422">
        <v>0</v>
      </c>
      <c r="AF29" s="422">
        <v>0</v>
      </c>
      <c r="AG29" s="422">
        <v>0</v>
      </c>
      <c r="AH29" s="422">
        <v>0</v>
      </c>
      <c r="AI29" s="422">
        <v>0</v>
      </c>
      <c r="AJ29" s="422">
        <v>0</v>
      </c>
      <c r="AK29" s="422">
        <v>0</v>
      </c>
      <c r="AL29" s="422">
        <v>0</v>
      </c>
      <c r="AM29" s="422">
        <v>0</v>
      </c>
      <c r="AN29" s="422">
        <v>0</v>
      </c>
      <c r="AO29" s="422">
        <v>0</v>
      </c>
      <c r="AP29" s="422">
        <v>0</v>
      </c>
      <c r="AQ29" s="422">
        <v>0</v>
      </c>
      <c r="AR29" s="422">
        <v>0</v>
      </c>
      <c r="AS29" s="422">
        <v>0</v>
      </c>
      <c r="AT29" s="422">
        <v>0</v>
      </c>
      <c r="AU29" s="422">
        <v>0</v>
      </c>
      <c r="AV29" s="422">
        <v>0</v>
      </c>
      <c r="AW29" s="422">
        <v>0</v>
      </c>
      <c r="AX29" s="422">
        <v>0</v>
      </c>
      <c r="AY29" s="422">
        <v>0</v>
      </c>
      <c r="AZ29" s="422">
        <v>0</v>
      </c>
      <c r="BA29" s="422">
        <v>0</v>
      </c>
      <c r="BB29" s="422">
        <v>0</v>
      </c>
      <c r="BC29" s="422">
        <v>0</v>
      </c>
      <c r="BD29" s="422">
        <v>0</v>
      </c>
      <c r="BE29" s="422">
        <v>0</v>
      </c>
      <c r="BF29" s="422">
        <v>0</v>
      </c>
      <c r="BG29" s="422">
        <v>0</v>
      </c>
      <c r="BH29" s="422">
        <v>0</v>
      </c>
      <c r="BI29" s="422">
        <v>0</v>
      </c>
      <c r="BJ29" s="422">
        <v>0</v>
      </c>
      <c r="BK29" s="422">
        <v>0</v>
      </c>
      <c r="BL29" s="422">
        <v>0</v>
      </c>
      <c r="BM29" s="422">
        <v>0</v>
      </c>
      <c r="BN29" s="422">
        <v>0</v>
      </c>
      <c r="BO29" s="422">
        <v>0</v>
      </c>
      <c r="BP29" s="422">
        <v>0</v>
      </c>
      <c r="BQ29" s="422">
        <v>0</v>
      </c>
      <c r="BR29" s="422">
        <v>0</v>
      </c>
      <c r="BS29" s="422">
        <v>0</v>
      </c>
      <c r="BT29" s="422">
        <v>0</v>
      </c>
      <c r="BU29" s="422">
        <v>0</v>
      </c>
      <c r="BV29" s="422">
        <v>0</v>
      </c>
      <c r="BW29" s="422">
        <v>0</v>
      </c>
      <c r="BX29" s="422">
        <v>0</v>
      </c>
      <c r="BY29" s="422">
        <v>0</v>
      </c>
    </row>
    <row r="30" spans="1:77" x14ac:dyDescent="0.35">
      <c r="A30" s="423" t="s">
        <v>0</v>
      </c>
      <c r="B30" s="423">
        <f>SUM(B26:B29)</f>
        <v>286</v>
      </c>
      <c r="C30" s="423">
        <f t="shared" ref="C30:M30" si="1">SUM(C26:C29)</f>
        <v>237</v>
      </c>
      <c r="D30" s="423">
        <f t="shared" si="1"/>
        <v>139</v>
      </c>
      <c r="E30" s="423">
        <f t="shared" si="1"/>
        <v>157</v>
      </c>
      <c r="F30" s="423">
        <f t="shared" si="1"/>
        <v>126</v>
      </c>
      <c r="G30" s="423">
        <f t="shared" si="1"/>
        <v>263</v>
      </c>
      <c r="H30" s="423">
        <f t="shared" si="1"/>
        <v>245</v>
      </c>
      <c r="I30" s="423">
        <f t="shared" si="1"/>
        <v>170</v>
      </c>
      <c r="J30" s="423">
        <f t="shared" si="1"/>
        <v>171</v>
      </c>
      <c r="K30" s="423">
        <f t="shared" si="1"/>
        <v>233</v>
      </c>
      <c r="L30" s="423">
        <f t="shared" si="1"/>
        <v>175</v>
      </c>
      <c r="M30" s="423">
        <f t="shared" si="1"/>
        <v>239</v>
      </c>
      <c r="N30" s="423">
        <v>174</v>
      </c>
      <c r="O30" s="423">
        <v>564</v>
      </c>
      <c r="P30" s="423">
        <v>416</v>
      </c>
      <c r="Q30" s="423">
        <v>257</v>
      </c>
      <c r="R30" s="423">
        <v>1051</v>
      </c>
      <c r="S30" s="423">
        <v>1225</v>
      </c>
      <c r="T30" s="423">
        <v>1016</v>
      </c>
      <c r="U30" s="423">
        <v>320</v>
      </c>
      <c r="V30" s="423">
        <v>484</v>
      </c>
      <c r="W30" s="423">
        <v>1226</v>
      </c>
      <c r="X30" s="423">
        <v>1119</v>
      </c>
      <c r="Y30" s="423">
        <v>935</v>
      </c>
      <c r="Z30" s="423">
        <v>1135</v>
      </c>
      <c r="AA30" s="423">
        <v>1092</v>
      </c>
      <c r="AB30" s="423">
        <v>1195</v>
      </c>
      <c r="AC30" s="423">
        <v>1165</v>
      </c>
      <c r="AD30" s="423">
        <v>775</v>
      </c>
      <c r="AE30" s="423">
        <v>591</v>
      </c>
      <c r="AF30" s="423">
        <v>1128</v>
      </c>
      <c r="AG30" s="423">
        <v>1031</v>
      </c>
      <c r="AH30" s="423">
        <v>1178</v>
      </c>
      <c r="AI30" s="423">
        <v>1449</v>
      </c>
      <c r="AJ30" s="423">
        <v>1007</v>
      </c>
      <c r="AK30" s="423">
        <v>155</v>
      </c>
      <c r="AL30" s="423">
        <v>313</v>
      </c>
      <c r="AM30" s="423">
        <v>312</v>
      </c>
      <c r="AN30" s="423">
        <v>294</v>
      </c>
      <c r="AO30" s="423">
        <v>147</v>
      </c>
      <c r="AP30" s="423">
        <v>100</v>
      </c>
      <c r="AQ30" s="423">
        <f t="shared" ref="AQ30:BH30" si="2">SUM(AQ26:AQ29)</f>
        <v>0</v>
      </c>
      <c r="AR30" s="423">
        <f t="shared" si="2"/>
        <v>0</v>
      </c>
      <c r="AS30" s="423">
        <f t="shared" si="2"/>
        <v>0</v>
      </c>
      <c r="AT30" s="423">
        <f t="shared" si="2"/>
        <v>0</v>
      </c>
      <c r="AU30" s="423">
        <f t="shared" si="2"/>
        <v>0</v>
      </c>
      <c r="AV30" s="423">
        <f t="shared" si="2"/>
        <v>0</v>
      </c>
      <c r="AW30" s="423">
        <f t="shared" si="2"/>
        <v>0</v>
      </c>
      <c r="AX30" s="423">
        <f t="shared" si="2"/>
        <v>0</v>
      </c>
      <c r="AY30" s="423">
        <f t="shared" si="2"/>
        <v>0</v>
      </c>
      <c r="AZ30" s="423">
        <f t="shared" si="2"/>
        <v>0</v>
      </c>
      <c r="BA30" s="423">
        <f t="shared" si="2"/>
        <v>0</v>
      </c>
      <c r="BB30" s="423">
        <f t="shared" si="2"/>
        <v>0</v>
      </c>
      <c r="BC30" s="423">
        <f t="shared" si="2"/>
        <v>0</v>
      </c>
      <c r="BD30" s="423">
        <f t="shared" si="2"/>
        <v>0</v>
      </c>
      <c r="BE30" s="423">
        <f t="shared" si="2"/>
        <v>0</v>
      </c>
      <c r="BF30" s="423">
        <f t="shared" si="2"/>
        <v>0</v>
      </c>
      <c r="BG30" s="423">
        <f t="shared" si="2"/>
        <v>0</v>
      </c>
      <c r="BH30" s="423">
        <f t="shared" si="2"/>
        <v>0</v>
      </c>
      <c r="BI30" s="423">
        <v>0</v>
      </c>
      <c r="BJ30" s="423">
        <v>0</v>
      </c>
      <c r="BK30" s="423">
        <v>0</v>
      </c>
      <c r="BL30" s="423">
        <v>0</v>
      </c>
      <c r="BM30" s="423">
        <v>0</v>
      </c>
      <c r="BN30" s="423">
        <v>0</v>
      </c>
      <c r="BO30" s="423">
        <v>0</v>
      </c>
      <c r="BP30" s="423">
        <v>0</v>
      </c>
      <c r="BQ30" s="423">
        <v>0</v>
      </c>
      <c r="BR30" s="423">
        <v>0</v>
      </c>
      <c r="BS30" s="423">
        <v>0</v>
      </c>
      <c r="BT30" s="423">
        <v>0</v>
      </c>
      <c r="BU30" s="423">
        <v>0</v>
      </c>
      <c r="BV30" s="423">
        <v>0</v>
      </c>
      <c r="BW30" s="423">
        <v>0</v>
      </c>
      <c r="BX30" s="423">
        <v>0</v>
      </c>
      <c r="BY30" s="423">
        <v>0</v>
      </c>
    </row>
    <row r="31" spans="1:77" x14ac:dyDescent="0.35">
      <c r="A31" s="419" t="s">
        <v>866</v>
      </c>
      <c r="B31" s="420"/>
      <c r="C31" s="420"/>
      <c r="D31" s="420"/>
      <c r="E31" s="420"/>
      <c r="F31" s="420"/>
      <c r="G31" s="420"/>
      <c r="H31" s="420"/>
      <c r="I31" s="420"/>
      <c r="J31" s="420"/>
      <c r="K31" s="420"/>
      <c r="L31" s="420"/>
      <c r="M31" s="420"/>
      <c r="N31" s="420"/>
      <c r="O31" s="420"/>
      <c r="P31" s="420"/>
      <c r="Q31" s="420"/>
      <c r="R31" s="420"/>
      <c r="S31" s="420"/>
      <c r="T31" s="420"/>
      <c r="U31" s="420"/>
      <c r="V31" s="420"/>
      <c r="W31" s="420"/>
      <c r="X31" s="420"/>
      <c r="Y31" s="420"/>
      <c r="Z31" s="420"/>
      <c r="AA31" s="420"/>
      <c r="AB31" s="420"/>
      <c r="AC31" s="420"/>
      <c r="AD31" s="420"/>
      <c r="AE31" s="420"/>
      <c r="AF31" s="420"/>
      <c r="AG31" s="420"/>
      <c r="AH31" s="420"/>
      <c r="AI31" s="420"/>
      <c r="AJ31" s="420"/>
      <c r="AK31" s="420"/>
      <c r="AL31" s="420"/>
      <c r="AM31" s="420"/>
      <c r="AN31" s="420"/>
      <c r="AO31" s="420"/>
      <c r="AP31" s="420"/>
      <c r="AQ31" s="420"/>
      <c r="AR31" s="420"/>
      <c r="AS31" s="420"/>
      <c r="AT31" s="420"/>
      <c r="AU31" s="420"/>
      <c r="AV31" s="420"/>
      <c r="AW31" s="420"/>
      <c r="AX31" s="420"/>
      <c r="AY31" s="420"/>
      <c r="AZ31" s="420"/>
      <c r="BA31" s="420"/>
      <c r="BB31" s="420"/>
      <c r="BC31" s="420"/>
      <c r="BD31" s="420"/>
      <c r="BE31" s="420"/>
      <c r="BF31" s="420"/>
      <c r="BG31" s="420"/>
      <c r="BH31" s="420"/>
      <c r="BI31" s="420"/>
      <c r="BJ31" s="420"/>
      <c r="BK31" s="420"/>
      <c r="BL31" s="420"/>
      <c r="BM31" s="420"/>
      <c r="BN31" s="420"/>
      <c r="BO31" s="420"/>
      <c r="BP31" s="420"/>
      <c r="BQ31" s="420"/>
      <c r="BR31" s="420"/>
      <c r="BS31" s="420"/>
      <c r="BT31" s="420"/>
      <c r="BU31" s="420"/>
      <c r="BV31" s="420"/>
      <c r="BW31" s="420"/>
      <c r="BX31" s="420"/>
      <c r="BY31" s="420"/>
    </row>
    <row r="32" spans="1:77" x14ac:dyDescent="0.35">
      <c r="A32" s="421" t="s">
        <v>869</v>
      </c>
      <c r="B32" s="421">
        <v>1037</v>
      </c>
      <c r="C32" s="421">
        <v>855</v>
      </c>
      <c r="D32" s="421">
        <v>795</v>
      </c>
      <c r="E32" s="421">
        <v>644</v>
      </c>
      <c r="F32" s="421">
        <v>542</v>
      </c>
      <c r="G32" s="421">
        <v>502</v>
      </c>
      <c r="H32" s="421">
        <v>531</v>
      </c>
      <c r="I32" s="421">
        <v>511</v>
      </c>
      <c r="J32" s="421">
        <v>487</v>
      </c>
      <c r="K32" s="421">
        <v>519</v>
      </c>
      <c r="L32" s="421">
        <v>548</v>
      </c>
      <c r="M32" s="421">
        <v>560</v>
      </c>
      <c r="N32" s="421">
        <v>648</v>
      </c>
      <c r="O32" s="421">
        <v>637</v>
      </c>
      <c r="P32" s="421">
        <v>699</v>
      </c>
      <c r="Q32" s="421">
        <v>855</v>
      </c>
      <c r="R32" s="421">
        <v>1097</v>
      </c>
      <c r="S32" s="421">
        <v>1529</v>
      </c>
      <c r="T32" s="421">
        <v>1625</v>
      </c>
      <c r="U32" s="421">
        <v>2075</v>
      </c>
      <c r="V32" s="421">
        <v>2672</v>
      </c>
      <c r="W32" s="421">
        <v>3212</v>
      </c>
      <c r="X32" s="421">
        <v>3691</v>
      </c>
      <c r="Y32" s="421">
        <v>4359</v>
      </c>
      <c r="Z32" s="421">
        <v>3336</v>
      </c>
      <c r="AA32" s="421">
        <v>3326</v>
      </c>
      <c r="AB32" s="421">
        <v>2608</v>
      </c>
      <c r="AC32" s="421">
        <v>2484</v>
      </c>
      <c r="AD32" s="421">
        <v>2225</v>
      </c>
      <c r="AE32" s="421">
        <v>2397</v>
      </c>
      <c r="AF32" s="421">
        <v>2261</v>
      </c>
      <c r="AG32" s="421">
        <v>2216</v>
      </c>
      <c r="AH32" s="421">
        <v>2555</v>
      </c>
      <c r="AI32" s="421">
        <v>2223</v>
      </c>
      <c r="AJ32" s="421">
        <v>1816</v>
      </c>
      <c r="AK32" s="421">
        <v>1429</v>
      </c>
      <c r="AL32" s="421">
        <v>1225</v>
      </c>
      <c r="AM32" s="421">
        <v>1430</v>
      </c>
      <c r="AN32" s="421">
        <v>1580</v>
      </c>
      <c r="AO32" s="421">
        <v>1410</v>
      </c>
      <c r="AP32" s="421">
        <v>1365</v>
      </c>
      <c r="AQ32" s="421">
        <v>1038</v>
      </c>
      <c r="AR32" s="421">
        <v>1038</v>
      </c>
      <c r="AS32" s="421">
        <v>1151</v>
      </c>
      <c r="AT32" s="421">
        <v>1084</v>
      </c>
      <c r="AU32" s="421">
        <v>918</v>
      </c>
      <c r="AV32" s="421">
        <v>1461</v>
      </c>
      <c r="AW32" s="421">
        <v>1609</v>
      </c>
      <c r="AX32" s="421">
        <v>1782</v>
      </c>
      <c r="AY32" s="421">
        <v>1834</v>
      </c>
      <c r="AZ32" s="421">
        <v>2103</v>
      </c>
      <c r="BA32" s="421">
        <v>2215</v>
      </c>
      <c r="BB32" s="421">
        <v>2554</v>
      </c>
      <c r="BC32" s="421">
        <v>2700</v>
      </c>
      <c r="BD32" s="421">
        <v>2393</v>
      </c>
      <c r="BE32" s="421">
        <v>2622</v>
      </c>
      <c r="BF32" s="421">
        <v>3073</v>
      </c>
      <c r="BG32" s="421">
        <v>3149</v>
      </c>
      <c r="BH32" s="421">
        <v>3790</v>
      </c>
      <c r="BI32" s="421">
        <v>2544</v>
      </c>
      <c r="BJ32" s="421">
        <v>2091</v>
      </c>
      <c r="BK32" s="421">
        <v>2861</v>
      </c>
      <c r="BL32" s="421">
        <v>3123</v>
      </c>
      <c r="BM32" s="421">
        <v>3679</v>
      </c>
      <c r="BN32" s="421">
        <v>4535</v>
      </c>
      <c r="BO32" s="421">
        <v>4211</v>
      </c>
      <c r="BP32" s="421">
        <v>3893</v>
      </c>
      <c r="BQ32" s="421">
        <v>3254</v>
      </c>
      <c r="BR32" s="421">
        <v>2739</v>
      </c>
      <c r="BS32" s="421">
        <v>3314</v>
      </c>
      <c r="BT32" s="421">
        <v>3857</v>
      </c>
      <c r="BU32" s="421">
        <v>3889</v>
      </c>
      <c r="BV32" s="421">
        <v>4053</v>
      </c>
      <c r="BW32" s="421">
        <v>3910</v>
      </c>
      <c r="BX32" s="421">
        <v>3260</v>
      </c>
      <c r="BY32" s="421">
        <v>0</v>
      </c>
    </row>
    <row r="33" spans="1:77" x14ac:dyDescent="0.35">
      <c r="A33" s="421" t="s">
        <v>870</v>
      </c>
      <c r="B33" s="421">
        <v>1207</v>
      </c>
      <c r="C33" s="421">
        <v>1052</v>
      </c>
      <c r="D33" s="421">
        <v>1013</v>
      </c>
      <c r="E33" s="421">
        <v>879</v>
      </c>
      <c r="F33" s="421">
        <v>781</v>
      </c>
      <c r="G33" s="421">
        <v>678</v>
      </c>
      <c r="H33" s="421">
        <v>552</v>
      </c>
      <c r="I33" s="421">
        <v>428</v>
      </c>
      <c r="J33" s="421">
        <v>343</v>
      </c>
      <c r="K33" s="421">
        <v>306</v>
      </c>
      <c r="L33" s="421">
        <v>257</v>
      </c>
      <c r="M33" s="421">
        <v>210</v>
      </c>
      <c r="N33" s="421">
        <v>189</v>
      </c>
      <c r="O33" s="421">
        <v>159</v>
      </c>
      <c r="P33" s="421">
        <v>130</v>
      </c>
      <c r="Q33" s="421">
        <v>112</v>
      </c>
      <c r="R33" s="421">
        <v>87</v>
      </c>
      <c r="S33" s="421">
        <v>57</v>
      </c>
      <c r="T33" s="421">
        <v>53</v>
      </c>
      <c r="U33" s="421">
        <v>46</v>
      </c>
      <c r="V33" s="421">
        <v>45</v>
      </c>
      <c r="W33" s="421">
        <v>56</v>
      </c>
      <c r="X33" s="421">
        <v>60</v>
      </c>
      <c r="Y33" s="421">
        <v>68</v>
      </c>
      <c r="Z33" s="421">
        <v>61</v>
      </c>
      <c r="AA33" s="421">
        <v>58</v>
      </c>
      <c r="AB33" s="421">
        <v>60</v>
      </c>
      <c r="AC33" s="421">
        <v>70</v>
      </c>
      <c r="AD33" s="421">
        <v>80</v>
      </c>
      <c r="AE33" s="421">
        <v>77</v>
      </c>
      <c r="AF33" s="421">
        <v>56</v>
      </c>
      <c r="AG33" s="421">
        <v>65</v>
      </c>
      <c r="AH33" s="421">
        <v>73</v>
      </c>
      <c r="AI33" s="421">
        <v>71</v>
      </c>
      <c r="AJ33" s="421">
        <v>62</v>
      </c>
      <c r="AK33" s="421">
        <v>64</v>
      </c>
      <c r="AL33" s="421">
        <v>67</v>
      </c>
      <c r="AM33" s="421">
        <v>72</v>
      </c>
      <c r="AN33" s="421">
        <v>63</v>
      </c>
      <c r="AO33" s="421">
        <v>65</v>
      </c>
      <c r="AP33" s="421">
        <v>63</v>
      </c>
      <c r="AQ33" s="421">
        <v>72</v>
      </c>
      <c r="AR33" s="421">
        <v>71</v>
      </c>
      <c r="AS33" s="421">
        <v>69</v>
      </c>
      <c r="AT33" s="421">
        <v>67</v>
      </c>
      <c r="AU33" s="421">
        <v>74</v>
      </c>
      <c r="AV33" s="421">
        <v>81</v>
      </c>
      <c r="AW33" s="421">
        <v>81</v>
      </c>
      <c r="AX33" s="421">
        <v>87</v>
      </c>
      <c r="AY33" s="421">
        <v>96</v>
      </c>
      <c r="AZ33" s="421">
        <v>96</v>
      </c>
      <c r="BA33" s="421">
        <v>96</v>
      </c>
      <c r="BB33" s="421">
        <v>95</v>
      </c>
      <c r="BC33" s="421">
        <v>95</v>
      </c>
      <c r="BD33" s="421">
        <v>104</v>
      </c>
      <c r="BE33" s="421">
        <v>114</v>
      </c>
      <c r="BF33" s="421">
        <v>118</v>
      </c>
      <c r="BG33" s="421">
        <v>139</v>
      </c>
      <c r="BH33" s="421">
        <v>154</v>
      </c>
      <c r="BI33" s="421">
        <v>154</v>
      </c>
      <c r="BJ33" s="421">
        <v>153</v>
      </c>
      <c r="BK33" s="421">
        <v>157</v>
      </c>
      <c r="BL33" s="421">
        <v>175</v>
      </c>
      <c r="BM33" s="421">
        <v>183</v>
      </c>
      <c r="BN33" s="421">
        <v>180</v>
      </c>
      <c r="BO33" s="421">
        <v>172</v>
      </c>
      <c r="BP33" s="421">
        <v>166</v>
      </c>
      <c r="BQ33" s="421">
        <v>164</v>
      </c>
      <c r="BR33" s="421">
        <v>118</v>
      </c>
      <c r="BS33" s="421">
        <v>115</v>
      </c>
      <c r="BT33" s="421">
        <v>117</v>
      </c>
      <c r="BU33" s="421">
        <v>136</v>
      </c>
      <c r="BV33" s="421">
        <v>164</v>
      </c>
      <c r="BW33" s="421">
        <v>169</v>
      </c>
      <c r="BX33" s="421">
        <v>162</v>
      </c>
      <c r="BY33" s="421">
        <v>0</v>
      </c>
    </row>
    <row r="34" spans="1:77" x14ac:dyDescent="0.35">
      <c r="A34" s="421" t="s">
        <v>871</v>
      </c>
      <c r="B34" s="421">
        <v>1127</v>
      </c>
      <c r="C34" s="421">
        <v>1220</v>
      </c>
      <c r="D34" s="421">
        <v>1214</v>
      </c>
      <c r="E34" s="421">
        <v>1268</v>
      </c>
      <c r="F34" s="421">
        <v>1278</v>
      </c>
      <c r="G34" s="421">
        <v>1245</v>
      </c>
      <c r="H34" s="421">
        <v>1188</v>
      </c>
      <c r="I34" s="421">
        <v>1150</v>
      </c>
      <c r="J34" s="421">
        <v>1098</v>
      </c>
      <c r="K34" s="421">
        <v>1029</v>
      </c>
      <c r="L34" s="421">
        <v>948</v>
      </c>
      <c r="M34" s="421">
        <v>874</v>
      </c>
      <c r="N34" s="421">
        <v>826</v>
      </c>
      <c r="O34" s="421">
        <v>755</v>
      </c>
      <c r="P34" s="421">
        <v>672</v>
      </c>
      <c r="Q34" s="421">
        <v>623</v>
      </c>
      <c r="R34" s="421">
        <v>477</v>
      </c>
      <c r="S34" s="421">
        <v>181</v>
      </c>
      <c r="T34" s="421">
        <v>84</v>
      </c>
      <c r="U34" s="421">
        <v>56</v>
      </c>
      <c r="V34" s="421">
        <v>48</v>
      </c>
      <c r="W34" s="421">
        <v>41</v>
      </c>
      <c r="X34" s="421">
        <v>40</v>
      </c>
      <c r="Y34" s="421">
        <v>41</v>
      </c>
      <c r="Z34" s="421">
        <v>36</v>
      </c>
      <c r="AA34" s="421">
        <v>40</v>
      </c>
      <c r="AB34" s="421">
        <v>36</v>
      </c>
      <c r="AC34" s="421">
        <v>32</v>
      </c>
      <c r="AD34" s="421">
        <v>30</v>
      </c>
      <c r="AE34" s="421">
        <v>30</v>
      </c>
      <c r="AF34" s="421">
        <v>12</v>
      </c>
      <c r="AG34" s="421">
        <v>15</v>
      </c>
      <c r="AH34" s="421">
        <v>17</v>
      </c>
      <c r="AI34" s="421">
        <v>18</v>
      </c>
      <c r="AJ34" s="421">
        <v>17</v>
      </c>
      <c r="AK34" s="421">
        <v>15</v>
      </c>
      <c r="AL34" s="421">
        <v>15</v>
      </c>
      <c r="AM34" s="421">
        <v>14</v>
      </c>
      <c r="AN34" s="421">
        <v>14</v>
      </c>
      <c r="AO34" s="421">
        <v>17</v>
      </c>
      <c r="AP34" s="421">
        <v>15</v>
      </c>
      <c r="AQ34" s="421">
        <v>12</v>
      </c>
      <c r="AR34" s="421">
        <v>13</v>
      </c>
      <c r="AS34" s="421">
        <v>13</v>
      </c>
      <c r="AT34" s="421">
        <v>15</v>
      </c>
      <c r="AU34" s="421">
        <v>16</v>
      </c>
      <c r="AV34" s="421">
        <v>17</v>
      </c>
      <c r="AW34" s="421">
        <v>16</v>
      </c>
      <c r="AX34" s="421">
        <v>16</v>
      </c>
      <c r="AY34" s="421">
        <v>18</v>
      </c>
      <c r="AZ34" s="421">
        <v>20</v>
      </c>
      <c r="BA34" s="421">
        <v>20</v>
      </c>
      <c r="BB34" s="421">
        <v>23</v>
      </c>
      <c r="BC34" s="421">
        <v>27</v>
      </c>
      <c r="BD34" s="421">
        <v>32</v>
      </c>
      <c r="BE34" s="421">
        <v>30</v>
      </c>
      <c r="BF34" s="421">
        <v>25</v>
      </c>
      <c r="BG34" s="421">
        <v>21</v>
      </c>
      <c r="BH34" s="421">
        <v>26</v>
      </c>
      <c r="BI34" s="421">
        <v>28</v>
      </c>
      <c r="BJ34" s="421">
        <v>30</v>
      </c>
      <c r="BK34" s="421">
        <v>31</v>
      </c>
      <c r="BL34" s="421">
        <v>33</v>
      </c>
      <c r="BM34" s="421">
        <v>32</v>
      </c>
      <c r="BN34" s="421">
        <v>29</v>
      </c>
      <c r="BO34" s="421">
        <v>32</v>
      </c>
      <c r="BP34" s="421">
        <v>38</v>
      </c>
      <c r="BQ34" s="421">
        <v>39</v>
      </c>
      <c r="BR34" s="421">
        <v>35</v>
      </c>
      <c r="BS34" s="421">
        <v>32</v>
      </c>
      <c r="BT34" s="421">
        <v>34</v>
      </c>
      <c r="BU34" s="421">
        <v>37</v>
      </c>
      <c r="BV34" s="421">
        <v>35</v>
      </c>
      <c r="BW34" s="421">
        <v>32</v>
      </c>
      <c r="BX34" s="421">
        <v>32</v>
      </c>
      <c r="BY34" s="421">
        <v>0</v>
      </c>
    </row>
    <row r="35" spans="1:77" ht="16" thickBot="1" x14ac:dyDescent="0.4">
      <c r="A35" s="422" t="s">
        <v>872</v>
      </c>
      <c r="B35" s="422">
        <v>1</v>
      </c>
      <c r="C35" s="422">
        <v>1</v>
      </c>
      <c r="D35" s="422">
        <v>1</v>
      </c>
      <c r="E35" s="422">
        <v>1</v>
      </c>
      <c r="F35" s="422">
        <v>1</v>
      </c>
      <c r="G35" s="422">
        <v>10</v>
      </c>
      <c r="H35" s="422">
        <v>12</v>
      </c>
      <c r="I35" s="422">
        <v>17</v>
      </c>
      <c r="J35" s="422">
        <v>20</v>
      </c>
      <c r="K35" s="422">
        <v>23</v>
      </c>
      <c r="L35" s="422">
        <v>32</v>
      </c>
      <c r="M35" s="422">
        <v>38</v>
      </c>
      <c r="N35" s="422">
        <v>54</v>
      </c>
      <c r="O35" s="422">
        <v>57</v>
      </c>
      <c r="P35" s="422">
        <v>65</v>
      </c>
      <c r="Q35" s="422">
        <v>64</v>
      </c>
      <c r="R35" s="422">
        <v>60</v>
      </c>
      <c r="S35" s="422">
        <v>35</v>
      </c>
      <c r="T35" s="422">
        <v>23</v>
      </c>
      <c r="U35" s="422">
        <v>14</v>
      </c>
      <c r="V35" s="422">
        <v>11</v>
      </c>
      <c r="W35" s="422">
        <v>11</v>
      </c>
      <c r="X35" s="422">
        <v>10</v>
      </c>
      <c r="Y35" s="422">
        <v>10</v>
      </c>
      <c r="Z35" s="422">
        <v>11</v>
      </c>
      <c r="AA35" s="422">
        <v>11</v>
      </c>
      <c r="AB35" s="422">
        <v>13</v>
      </c>
      <c r="AC35" s="422">
        <v>12</v>
      </c>
      <c r="AD35" s="422">
        <v>13</v>
      </c>
      <c r="AE35" s="422">
        <v>13</v>
      </c>
      <c r="AF35" s="422">
        <v>2</v>
      </c>
      <c r="AG35" s="422">
        <v>1</v>
      </c>
      <c r="AH35" s="422">
        <v>1</v>
      </c>
      <c r="AI35" s="422">
        <v>2</v>
      </c>
      <c r="AJ35" s="422">
        <v>2</v>
      </c>
      <c r="AK35" s="422">
        <v>3</v>
      </c>
      <c r="AL35" s="422">
        <v>3</v>
      </c>
      <c r="AM35" s="422">
        <v>5</v>
      </c>
      <c r="AN35" s="422">
        <v>5</v>
      </c>
      <c r="AO35" s="422">
        <v>5</v>
      </c>
      <c r="AP35" s="422">
        <v>5</v>
      </c>
      <c r="AQ35" s="422">
        <v>6</v>
      </c>
      <c r="AR35" s="422">
        <v>5</v>
      </c>
      <c r="AS35" s="422">
        <v>6</v>
      </c>
      <c r="AT35" s="422">
        <v>5</v>
      </c>
      <c r="AU35" s="422">
        <v>5</v>
      </c>
      <c r="AV35" s="422">
        <v>5</v>
      </c>
      <c r="AW35" s="422">
        <v>7</v>
      </c>
      <c r="AX35" s="422">
        <v>7</v>
      </c>
      <c r="AY35" s="422">
        <v>7</v>
      </c>
      <c r="AZ35" s="422">
        <v>7</v>
      </c>
      <c r="BA35" s="422">
        <v>6</v>
      </c>
      <c r="BB35" s="422">
        <v>6</v>
      </c>
      <c r="BC35" s="422">
        <v>4</v>
      </c>
      <c r="BD35" s="422">
        <v>4</v>
      </c>
      <c r="BE35" s="422">
        <v>5</v>
      </c>
      <c r="BF35" s="422">
        <v>5</v>
      </c>
      <c r="BG35" s="422">
        <v>6</v>
      </c>
      <c r="BH35" s="422">
        <v>6</v>
      </c>
      <c r="BI35" s="422">
        <v>6</v>
      </c>
      <c r="BJ35" s="422">
        <v>6</v>
      </c>
      <c r="BK35" s="422">
        <v>6</v>
      </c>
      <c r="BL35" s="422">
        <v>6</v>
      </c>
      <c r="BM35" s="422">
        <v>6</v>
      </c>
      <c r="BN35" s="422">
        <v>6</v>
      </c>
      <c r="BO35" s="422">
        <v>6</v>
      </c>
      <c r="BP35" s="422">
        <v>5</v>
      </c>
      <c r="BQ35" s="422">
        <v>5</v>
      </c>
      <c r="BR35" s="422">
        <v>5</v>
      </c>
      <c r="BS35" s="422">
        <v>5</v>
      </c>
      <c r="BT35" s="422">
        <v>5</v>
      </c>
      <c r="BU35" s="422">
        <v>5</v>
      </c>
      <c r="BV35" s="422">
        <v>6</v>
      </c>
      <c r="BW35" s="422">
        <v>7</v>
      </c>
      <c r="BX35" s="422">
        <v>7</v>
      </c>
      <c r="BY35" s="422">
        <v>0</v>
      </c>
    </row>
    <row r="36" spans="1:77" x14ac:dyDescent="0.35">
      <c r="A36" s="423" t="s">
        <v>0</v>
      </c>
      <c r="B36" s="423">
        <v>3372</v>
      </c>
      <c r="C36" s="423">
        <v>3128</v>
      </c>
      <c r="D36" s="423">
        <v>3023</v>
      </c>
      <c r="E36" s="423">
        <v>2792</v>
      </c>
      <c r="F36" s="423">
        <v>2602</v>
      </c>
      <c r="G36" s="423">
        <v>2435</v>
      </c>
      <c r="H36" s="423">
        <v>2283</v>
      </c>
      <c r="I36" s="423">
        <v>2106</v>
      </c>
      <c r="J36" s="423">
        <v>1948</v>
      </c>
      <c r="K36" s="423">
        <v>1877</v>
      </c>
      <c r="L36" s="423">
        <v>1785</v>
      </c>
      <c r="M36" s="423">
        <v>1682</v>
      </c>
      <c r="N36" s="423">
        <v>1717</v>
      </c>
      <c r="O36" s="423">
        <v>1608</v>
      </c>
      <c r="P36" s="423">
        <v>1566</v>
      </c>
      <c r="Q36" s="423">
        <v>1654</v>
      </c>
      <c r="R36" s="423">
        <v>1721</v>
      </c>
      <c r="S36" s="423">
        <v>1802</v>
      </c>
      <c r="T36" s="423">
        <v>1785</v>
      </c>
      <c r="U36" s="423">
        <v>2191</v>
      </c>
      <c r="V36" s="423">
        <v>2776</v>
      </c>
      <c r="W36" s="423">
        <v>3320</v>
      </c>
      <c r="X36" s="423">
        <v>3801</v>
      </c>
      <c r="Y36" s="423">
        <v>4478</v>
      </c>
      <c r="Z36" s="423">
        <v>3444</v>
      </c>
      <c r="AA36" s="423">
        <v>3435</v>
      </c>
      <c r="AB36" s="423">
        <v>2717</v>
      </c>
      <c r="AC36" s="423">
        <v>2598</v>
      </c>
      <c r="AD36" s="423">
        <v>2348</v>
      </c>
      <c r="AE36" s="423">
        <v>2517</v>
      </c>
      <c r="AF36" s="423">
        <v>2331</v>
      </c>
      <c r="AG36" s="423">
        <v>2297</v>
      </c>
      <c r="AH36" s="423">
        <v>2646</v>
      </c>
      <c r="AI36" s="423">
        <v>2314</v>
      </c>
      <c r="AJ36" s="423">
        <v>1897</v>
      </c>
      <c r="AK36" s="423">
        <v>1511</v>
      </c>
      <c r="AL36" s="423">
        <v>1310</v>
      </c>
      <c r="AM36" s="423">
        <v>1521</v>
      </c>
      <c r="AN36" s="423">
        <v>1662</v>
      </c>
      <c r="AO36" s="423">
        <v>1497</v>
      </c>
      <c r="AP36" s="423">
        <v>1448</v>
      </c>
      <c r="AQ36" s="423">
        <v>1128</v>
      </c>
      <c r="AR36" s="423">
        <v>1127</v>
      </c>
      <c r="AS36" s="423">
        <v>1239</v>
      </c>
      <c r="AT36" s="423">
        <v>1171</v>
      </c>
      <c r="AU36" s="423">
        <v>1013</v>
      </c>
      <c r="AV36" s="423">
        <v>1564</v>
      </c>
      <c r="AW36" s="423">
        <v>1713</v>
      </c>
      <c r="AX36" s="423">
        <v>1892</v>
      </c>
      <c r="AY36" s="423">
        <v>1955</v>
      </c>
      <c r="AZ36" s="423">
        <v>2226</v>
      </c>
      <c r="BA36" s="423">
        <v>2337</v>
      </c>
      <c r="BB36" s="423">
        <v>2678</v>
      </c>
      <c r="BC36" s="423">
        <v>2826</v>
      </c>
      <c r="BD36" s="423">
        <v>2533</v>
      </c>
      <c r="BE36" s="423">
        <v>2771</v>
      </c>
      <c r="BF36" s="423">
        <v>3221</v>
      </c>
      <c r="BG36" s="423">
        <v>3315</v>
      </c>
      <c r="BH36" s="423">
        <v>3976</v>
      </c>
      <c r="BI36" s="423">
        <v>2732</v>
      </c>
      <c r="BJ36" s="423">
        <v>2280</v>
      </c>
      <c r="BK36" s="423">
        <v>3055</v>
      </c>
      <c r="BL36" s="423">
        <v>3337</v>
      </c>
      <c r="BM36" s="423">
        <v>3900</v>
      </c>
      <c r="BN36" s="423">
        <v>4750</v>
      </c>
      <c r="BO36" s="423">
        <v>4421</v>
      </c>
      <c r="BP36" s="423">
        <v>4102</v>
      </c>
      <c r="BQ36" s="423">
        <v>3462</v>
      </c>
      <c r="BR36" s="423">
        <v>2897</v>
      </c>
      <c r="BS36" s="423">
        <v>3466</v>
      </c>
      <c r="BT36" s="423">
        <v>4013</v>
      </c>
      <c r="BU36" s="423">
        <v>4067</v>
      </c>
      <c r="BV36" s="423">
        <v>4258</v>
      </c>
      <c r="BW36" s="423">
        <v>4118</v>
      </c>
      <c r="BX36" s="423">
        <v>3461</v>
      </c>
      <c r="BY36" s="423">
        <v>0</v>
      </c>
    </row>
    <row r="37" spans="1:77" x14ac:dyDescent="0.35">
      <c r="A37" s="419" t="s">
        <v>867</v>
      </c>
      <c r="B37" s="420"/>
      <c r="C37" s="420"/>
      <c r="D37" s="420"/>
      <c r="E37" s="420"/>
      <c r="F37" s="420"/>
      <c r="G37" s="420"/>
      <c r="H37" s="420"/>
      <c r="I37" s="420"/>
      <c r="J37" s="420"/>
      <c r="K37" s="420"/>
      <c r="L37" s="420"/>
      <c r="M37" s="420"/>
      <c r="N37" s="420"/>
      <c r="O37" s="420"/>
      <c r="P37" s="420"/>
      <c r="Q37" s="420"/>
      <c r="R37" s="420"/>
      <c r="S37" s="420"/>
      <c r="T37" s="420"/>
      <c r="U37" s="420"/>
      <c r="V37" s="420"/>
      <c r="W37" s="420"/>
      <c r="X37" s="420"/>
      <c r="Y37" s="420"/>
      <c r="Z37" s="420"/>
      <c r="AA37" s="420"/>
      <c r="AB37" s="420"/>
      <c r="AC37" s="420"/>
      <c r="AD37" s="420"/>
      <c r="AE37" s="420"/>
      <c r="AF37" s="420"/>
      <c r="AG37" s="420"/>
      <c r="AH37" s="420"/>
      <c r="AI37" s="420"/>
      <c r="AJ37" s="420"/>
      <c r="AK37" s="420"/>
      <c r="AL37" s="420"/>
      <c r="AM37" s="420"/>
      <c r="AN37" s="420"/>
      <c r="AO37" s="420"/>
      <c r="AP37" s="420"/>
      <c r="AQ37" s="420"/>
      <c r="AR37" s="420"/>
      <c r="AS37" s="420"/>
      <c r="AT37" s="420"/>
      <c r="AU37" s="420"/>
      <c r="AV37" s="420"/>
      <c r="AW37" s="420"/>
      <c r="AX37" s="420"/>
      <c r="AY37" s="420"/>
      <c r="AZ37" s="420"/>
      <c r="BA37" s="420"/>
      <c r="BB37" s="420"/>
      <c r="BC37" s="420"/>
      <c r="BD37" s="420"/>
      <c r="BE37" s="420"/>
      <c r="BF37" s="420"/>
      <c r="BG37" s="420"/>
      <c r="BH37" s="420"/>
      <c r="BI37" s="420"/>
      <c r="BJ37" s="420"/>
      <c r="BK37" s="420"/>
      <c r="BL37" s="420"/>
      <c r="BM37" s="420"/>
      <c r="BN37" s="420"/>
      <c r="BO37" s="420"/>
      <c r="BP37" s="420"/>
      <c r="BQ37" s="420"/>
      <c r="BR37" s="420"/>
      <c r="BS37" s="420"/>
      <c r="BT37" s="420"/>
      <c r="BU37" s="420"/>
      <c r="BV37" s="420"/>
      <c r="BW37" s="420"/>
      <c r="BX37" s="420"/>
      <c r="BY37" s="420"/>
    </row>
    <row r="38" spans="1:77" x14ac:dyDescent="0.35">
      <c r="A38" s="421" t="s">
        <v>869</v>
      </c>
      <c r="B38" s="421">
        <v>38</v>
      </c>
      <c r="C38" s="421">
        <v>54</v>
      </c>
      <c r="D38" s="421">
        <v>46</v>
      </c>
      <c r="E38" s="421">
        <v>30</v>
      </c>
      <c r="F38" s="421">
        <v>7</v>
      </c>
      <c r="G38" s="421">
        <v>13</v>
      </c>
      <c r="H38" s="421">
        <v>46</v>
      </c>
      <c r="I38" s="421">
        <v>39</v>
      </c>
      <c r="J38" s="421">
        <v>20</v>
      </c>
      <c r="K38" s="421">
        <v>64</v>
      </c>
      <c r="L38" s="421">
        <v>33</v>
      </c>
      <c r="M38" s="421">
        <v>58</v>
      </c>
      <c r="N38" s="421">
        <v>90</v>
      </c>
      <c r="O38" s="421">
        <v>76</v>
      </c>
      <c r="P38" s="421">
        <v>78</v>
      </c>
      <c r="Q38" s="421">
        <v>62</v>
      </c>
      <c r="R38" s="421">
        <v>0</v>
      </c>
      <c r="S38" s="421">
        <v>0</v>
      </c>
      <c r="T38" s="421">
        <v>0</v>
      </c>
      <c r="U38" s="421">
        <v>0</v>
      </c>
      <c r="V38" s="421">
        <v>0</v>
      </c>
      <c r="W38" s="421">
        <v>0</v>
      </c>
      <c r="X38" s="421">
        <v>0</v>
      </c>
      <c r="Y38" s="421">
        <v>0</v>
      </c>
      <c r="Z38" s="421">
        <v>0</v>
      </c>
      <c r="AA38" s="421">
        <v>5</v>
      </c>
      <c r="AB38" s="421">
        <v>0</v>
      </c>
      <c r="AC38" s="421">
        <v>0</v>
      </c>
      <c r="AD38" s="421">
        <v>0</v>
      </c>
      <c r="AE38" s="421">
        <v>0</v>
      </c>
      <c r="AF38" s="421">
        <v>2</v>
      </c>
      <c r="AG38" s="421">
        <v>0</v>
      </c>
      <c r="AH38" s="421">
        <v>2</v>
      </c>
      <c r="AI38" s="421">
        <v>3</v>
      </c>
      <c r="AJ38" s="421">
        <v>0</v>
      </c>
      <c r="AK38" s="421">
        <v>0</v>
      </c>
      <c r="AL38" s="421">
        <v>0</v>
      </c>
      <c r="AM38" s="421">
        <v>0</v>
      </c>
      <c r="AN38" s="421">
        <v>0</v>
      </c>
      <c r="AO38" s="421">
        <v>0</v>
      </c>
      <c r="AP38" s="421">
        <v>0</v>
      </c>
      <c r="AQ38" s="421">
        <v>0</v>
      </c>
      <c r="AR38" s="421">
        <v>0</v>
      </c>
      <c r="AS38" s="421">
        <v>0</v>
      </c>
      <c r="AT38" s="421">
        <v>0</v>
      </c>
      <c r="AU38" s="421">
        <v>0</v>
      </c>
      <c r="AV38" s="421">
        <v>0</v>
      </c>
      <c r="AW38" s="421">
        <v>0</v>
      </c>
      <c r="AX38" s="421"/>
      <c r="AY38" s="421"/>
      <c r="AZ38" s="421">
        <v>0</v>
      </c>
      <c r="BA38" s="421">
        <v>0</v>
      </c>
      <c r="BB38" s="421">
        <v>0</v>
      </c>
      <c r="BC38" s="421">
        <v>0</v>
      </c>
      <c r="BD38" s="421">
        <v>0</v>
      </c>
      <c r="BE38" s="421">
        <v>0</v>
      </c>
      <c r="BF38" s="421">
        <v>0</v>
      </c>
      <c r="BG38" s="421">
        <v>0</v>
      </c>
      <c r="BH38" s="421">
        <v>0</v>
      </c>
      <c r="BI38" s="421">
        <v>0</v>
      </c>
      <c r="BJ38" s="421">
        <v>0</v>
      </c>
      <c r="BK38" s="421">
        <v>0</v>
      </c>
      <c r="BL38" s="421">
        <v>0</v>
      </c>
      <c r="BM38" s="421">
        <v>0</v>
      </c>
      <c r="BN38" s="421">
        <v>0</v>
      </c>
      <c r="BO38" s="421">
        <v>0</v>
      </c>
      <c r="BP38" s="421">
        <v>0</v>
      </c>
      <c r="BQ38" s="421">
        <v>0</v>
      </c>
      <c r="BR38" s="421">
        <v>0</v>
      </c>
      <c r="BS38" s="421">
        <v>0</v>
      </c>
      <c r="BT38" s="421">
        <v>0</v>
      </c>
      <c r="BU38" s="421">
        <v>0</v>
      </c>
      <c r="BV38" s="421">
        <v>0</v>
      </c>
      <c r="BW38" s="421">
        <v>0</v>
      </c>
      <c r="BX38" s="421">
        <v>0</v>
      </c>
      <c r="BY38" s="421">
        <v>0</v>
      </c>
    </row>
    <row r="39" spans="1:77" x14ac:dyDescent="0.35">
      <c r="A39" s="421" t="s">
        <v>870</v>
      </c>
      <c r="B39" s="421">
        <v>49</v>
      </c>
      <c r="C39" s="421">
        <v>52</v>
      </c>
      <c r="D39" s="421">
        <v>52</v>
      </c>
      <c r="E39" s="421">
        <v>30</v>
      </c>
      <c r="F39" s="421">
        <v>36</v>
      </c>
      <c r="G39" s="421">
        <v>22</v>
      </c>
      <c r="H39" s="421">
        <v>10</v>
      </c>
      <c r="I39" s="421">
        <v>10</v>
      </c>
      <c r="J39" s="421">
        <v>10</v>
      </c>
      <c r="K39" s="421">
        <v>10</v>
      </c>
      <c r="L39" s="421">
        <v>6</v>
      </c>
      <c r="M39" s="421">
        <v>6</v>
      </c>
      <c r="N39" s="421">
        <v>3</v>
      </c>
      <c r="O39" s="421">
        <v>0</v>
      </c>
      <c r="P39" s="421">
        <v>0</v>
      </c>
      <c r="Q39" s="421">
        <v>0</v>
      </c>
      <c r="R39" s="421">
        <v>0</v>
      </c>
      <c r="S39" s="421">
        <v>0</v>
      </c>
      <c r="T39" s="421">
        <v>0</v>
      </c>
      <c r="U39" s="421">
        <v>0</v>
      </c>
      <c r="V39" s="421">
        <v>0</v>
      </c>
      <c r="W39" s="421">
        <v>0</v>
      </c>
      <c r="X39" s="421">
        <v>0</v>
      </c>
      <c r="Y39" s="421">
        <v>0</v>
      </c>
      <c r="Z39" s="421">
        <v>0</v>
      </c>
      <c r="AA39" s="421">
        <v>0</v>
      </c>
      <c r="AB39" s="421">
        <v>0</v>
      </c>
      <c r="AC39" s="421">
        <v>0</v>
      </c>
      <c r="AD39" s="421">
        <v>0</v>
      </c>
      <c r="AE39" s="421">
        <v>0</v>
      </c>
      <c r="AF39" s="421">
        <v>0</v>
      </c>
      <c r="AG39" s="421">
        <v>0</v>
      </c>
      <c r="AH39" s="421">
        <v>0</v>
      </c>
      <c r="AI39" s="421">
        <v>0</v>
      </c>
      <c r="AJ39" s="421">
        <v>0</v>
      </c>
      <c r="AK39" s="421">
        <v>0</v>
      </c>
      <c r="AL39" s="421">
        <v>0</v>
      </c>
      <c r="AM39" s="421">
        <v>0</v>
      </c>
      <c r="AN39" s="421">
        <v>0</v>
      </c>
      <c r="AO39" s="421">
        <v>0</v>
      </c>
      <c r="AP39" s="421">
        <v>0</v>
      </c>
      <c r="AQ39" s="421">
        <v>0</v>
      </c>
      <c r="AR39" s="421">
        <v>0</v>
      </c>
      <c r="AS39" s="421">
        <v>0</v>
      </c>
      <c r="AT39" s="421">
        <v>0</v>
      </c>
      <c r="AU39" s="421">
        <v>0</v>
      </c>
      <c r="AV39" s="421">
        <v>0</v>
      </c>
      <c r="AW39" s="421">
        <v>0</v>
      </c>
      <c r="AX39" s="421"/>
      <c r="AY39" s="421"/>
      <c r="AZ39" s="421">
        <v>0</v>
      </c>
      <c r="BA39" s="421">
        <v>0</v>
      </c>
      <c r="BB39" s="421">
        <v>0</v>
      </c>
      <c r="BC39" s="421">
        <v>0</v>
      </c>
      <c r="BD39" s="421">
        <v>0</v>
      </c>
      <c r="BE39" s="421">
        <v>0</v>
      </c>
      <c r="BF39" s="421">
        <v>0</v>
      </c>
      <c r="BG39" s="421">
        <v>0</v>
      </c>
      <c r="BH39" s="421">
        <v>0</v>
      </c>
      <c r="BI39" s="421">
        <v>0</v>
      </c>
      <c r="BJ39" s="421">
        <v>0</v>
      </c>
      <c r="BK39" s="421">
        <v>0</v>
      </c>
      <c r="BL39" s="421">
        <v>0</v>
      </c>
      <c r="BM39" s="421">
        <v>0</v>
      </c>
      <c r="BN39" s="421">
        <v>0</v>
      </c>
      <c r="BO39" s="421">
        <v>0</v>
      </c>
      <c r="BP39" s="421">
        <v>0</v>
      </c>
      <c r="BQ39" s="421">
        <v>0</v>
      </c>
      <c r="BR39" s="421">
        <v>0</v>
      </c>
      <c r="BS39" s="421">
        <v>0</v>
      </c>
      <c r="BT39" s="421">
        <v>0</v>
      </c>
      <c r="BU39" s="421">
        <v>0</v>
      </c>
      <c r="BV39" s="421">
        <v>0</v>
      </c>
      <c r="BW39" s="421">
        <v>0</v>
      </c>
      <c r="BX39" s="421">
        <v>0</v>
      </c>
      <c r="BY39" s="421">
        <v>0</v>
      </c>
    </row>
    <row r="40" spans="1:77" x14ac:dyDescent="0.35">
      <c r="A40" s="421" t="s">
        <v>871</v>
      </c>
      <c r="B40" s="421">
        <v>0</v>
      </c>
      <c r="C40" s="421">
        <v>0</v>
      </c>
      <c r="D40" s="421">
        <v>0</v>
      </c>
      <c r="E40" s="421">
        <v>22</v>
      </c>
      <c r="F40" s="421">
        <v>26</v>
      </c>
      <c r="G40" s="421">
        <v>30</v>
      </c>
      <c r="H40" s="421">
        <v>33</v>
      </c>
      <c r="I40" s="421">
        <v>21</v>
      </c>
      <c r="J40" s="421">
        <v>21</v>
      </c>
      <c r="K40" s="421">
        <v>21</v>
      </c>
      <c r="L40" s="421">
        <v>21</v>
      </c>
      <c r="M40" s="421">
        <v>0</v>
      </c>
      <c r="N40" s="421">
        <v>0</v>
      </c>
      <c r="O40" s="421">
        <v>0</v>
      </c>
      <c r="P40" s="421">
        <v>0</v>
      </c>
      <c r="Q40" s="421">
        <v>0</v>
      </c>
      <c r="R40" s="421">
        <v>0</v>
      </c>
      <c r="S40" s="421">
        <v>0</v>
      </c>
      <c r="T40" s="421">
        <v>0</v>
      </c>
      <c r="U40" s="421">
        <v>0</v>
      </c>
      <c r="V40" s="421">
        <v>0</v>
      </c>
      <c r="W40" s="421">
        <v>0</v>
      </c>
      <c r="X40" s="421">
        <v>0</v>
      </c>
      <c r="Y40" s="421">
        <v>0</v>
      </c>
      <c r="Z40" s="421">
        <v>0</v>
      </c>
      <c r="AA40" s="421">
        <v>0</v>
      </c>
      <c r="AB40" s="421">
        <v>0</v>
      </c>
      <c r="AC40" s="421">
        <v>0</v>
      </c>
      <c r="AD40" s="421">
        <v>0</v>
      </c>
      <c r="AE40" s="421">
        <v>0</v>
      </c>
      <c r="AF40" s="421">
        <v>0</v>
      </c>
      <c r="AG40" s="421">
        <v>0</v>
      </c>
      <c r="AH40" s="421">
        <v>0</v>
      </c>
      <c r="AI40" s="421">
        <v>0</v>
      </c>
      <c r="AJ40" s="421">
        <v>0</v>
      </c>
      <c r="AK40" s="421">
        <v>0</v>
      </c>
      <c r="AL40" s="421">
        <v>0</v>
      </c>
      <c r="AM40" s="421">
        <v>0</v>
      </c>
      <c r="AN40" s="421">
        <v>0</v>
      </c>
      <c r="AO40" s="421">
        <v>0</v>
      </c>
      <c r="AP40" s="421">
        <v>0</v>
      </c>
      <c r="AQ40" s="421">
        <v>0</v>
      </c>
      <c r="AR40" s="421">
        <v>0</v>
      </c>
      <c r="AS40" s="421">
        <v>0</v>
      </c>
      <c r="AT40" s="421">
        <v>0</v>
      </c>
      <c r="AU40" s="421">
        <v>0</v>
      </c>
      <c r="AV40" s="421">
        <v>0</v>
      </c>
      <c r="AW40" s="421">
        <v>0</v>
      </c>
      <c r="AX40" s="421"/>
      <c r="AY40" s="421"/>
      <c r="AZ40" s="421">
        <v>0</v>
      </c>
      <c r="BA40" s="421">
        <v>0</v>
      </c>
      <c r="BB40" s="421">
        <v>0</v>
      </c>
      <c r="BC40" s="421">
        <v>0</v>
      </c>
      <c r="BD40" s="421">
        <v>0</v>
      </c>
      <c r="BE40" s="421">
        <v>0</v>
      </c>
      <c r="BF40" s="421">
        <v>0</v>
      </c>
      <c r="BG40" s="421">
        <v>0</v>
      </c>
      <c r="BH40" s="421">
        <v>0</v>
      </c>
      <c r="BI40" s="421">
        <v>0</v>
      </c>
      <c r="BJ40" s="421">
        <v>0</v>
      </c>
      <c r="BK40" s="421">
        <v>0</v>
      </c>
      <c r="BL40" s="421">
        <v>0</v>
      </c>
      <c r="BM40" s="421">
        <v>0</v>
      </c>
      <c r="BN40" s="421">
        <v>0</v>
      </c>
      <c r="BO40" s="421">
        <v>0</v>
      </c>
      <c r="BP40" s="421">
        <v>0</v>
      </c>
      <c r="BQ40" s="421">
        <v>0</v>
      </c>
      <c r="BR40" s="421">
        <v>0</v>
      </c>
      <c r="BS40" s="421">
        <v>0</v>
      </c>
      <c r="BT40" s="421">
        <v>0</v>
      </c>
      <c r="BU40" s="421">
        <v>0</v>
      </c>
      <c r="BV40" s="421">
        <v>0</v>
      </c>
      <c r="BW40" s="421">
        <v>0</v>
      </c>
      <c r="BX40" s="421">
        <v>0</v>
      </c>
      <c r="BY40" s="421">
        <v>0</v>
      </c>
    </row>
    <row r="41" spans="1:77" ht="16" thickBot="1" x14ac:dyDescent="0.4">
      <c r="A41" s="422" t="s">
        <v>872</v>
      </c>
      <c r="B41" s="422">
        <v>0</v>
      </c>
      <c r="C41" s="422">
        <v>0</v>
      </c>
      <c r="D41" s="422">
        <v>0</v>
      </c>
      <c r="E41" s="422">
        <v>0</v>
      </c>
      <c r="F41" s="422">
        <v>0</v>
      </c>
      <c r="G41" s="422">
        <v>0</v>
      </c>
      <c r="H41" s="422">
        <v>0</v>
      </c>
      <c r="I41" s="422">
        <v>0</v>
      </c>
      <c r="J41" s="422">
        <v>0</v>
      </c>
      <c r="K41" s="422">
        <v>0</v>
      </c>
      <c r="L41" s="422">
        <v>0</v>
      </c>
      <c r="M41" s="422">
        <v>0</v>
      </c>
      <c r="N41" s="422">
        <v>0</v>
      </c>
      <c r="O41" s="422">
        <v>0</v>
      </c>
      <c r="P41" s="422">
        <v>0</v>
      </c>
      <c r="Q41" s="422">
        <v>0</v>
      </c>
      <c r="R41" s="422">
        <v>0</v>
      </c>
      <c r="S41" s="422">
        <v>0</v>
      </c>
      <c r="T41" s="422">
        <v>0</v>
      </c>
      <c r="U41" s="422">
        <v>0</v>
      </c>
      <c r="V41" s="422">
        <v>0</v>
      </c>
      <c r="W41" s="422">
        <v>0</v>
      </c>
      <c r="X41" s="422">
        <v>0</v>
      </c>
      <c r="Y41" s="422">
        <v>0</v>
      </c>
      <c r="Z41" s="422">
        <v>0</v>
      </c>
      <c r="AA41" s="422">
        <v>0</v>
      </c>
      <c r="AB41" s="422">
        <v>0</v>
      </c>
      <c r="AC41" s="422">
        <v>0</v>
      </c>
      <c r="AD41" s="422">
        <v>0</v>
      </c>
      <c r="AE41" s="422">
        <v>0</v>
      </c>
      <c r="AF41" s="422">
        <v>0</v>
      </c>
      <c r="AG41" s="422">
        <v>0</v>
      </c>
      <c r="AH41" s="422">
        <v>0</v>
      </c>
      <c r="AI41" s="422">
        <v>0</v>
      </c>
      <c r="AJ41" s="422">
        <v>0</v>
      </c>
      <c r="AK41" s="422">
        <v>0</v>
      </c>
      <c r="AL41" s="422">
        <v>0</v>
      </c>
      <c r="AM41" s="422">
        <v>0</v>
      </c>
      <c r="AN41" s="422">
        <v>0</v>
      </c>
      <c r="AO41" s="422">
        <v>0</v>
      </c>
      <c r="AP41" s="422">
        <v>0</v>
      </c>
      <c r="AQ41" s="422">
        <v>0</v>
      </c>
      <c r="AR41" s="422">
        <v>0</v>
      </c>
      <c r="AS41" s="422">
        <v>0</v>
      </c>
      <c r="AT41" s="422">
        <v>0</v>
      </c>
      <c r="AU41" s="422">
        <v>0</v>
      </c>
      <c r="AV41" s="422">
        <v>0</v>
      </c>
      <c r="AW41" s="422">
        <v>0</v>
      </c>
      <c r="AX41" s="422"/>
      <c r="AY41" s="422"/>
      <c r="AZ41" s="422">
        <v>0</v>
      </c>
      <c r="BA41" s="422">
        <v>0</v>
      </c>
      <c r="BB41" s="422">
        <v>0</v>
      </c>
      <c r="BC41" s="422">
        <v>0</v>
      </c>
      <c r="BD41" s="422">
        <v>0</v>
      </c>
      <c r="BE41" s="422">
        <v>0</v>
      </c>
      <c r="BF41" s="422">
        <v>0</v>
      </c>
      <c r="BG41" s="422">
        <v>0</v>
      </c>
      <c r="BH41" s="422">
        <v>0</v>
      </c>
      <c r="BI41" s="422">
        <v>0</v>
      </c>
      <c r="BJ41" s="422">
        <v>0</v>
      </c>
      <c r="BK41" s="422">
        <v>0</v>
      </c>
      <c r="BL41" s="422">
        <v>0</v>
      </c>
      <c r="BM41" s="422">
        <v>0</v>
      </c>
      <c r="BN41" s="422">
        <v>0</v>
      </c>
      <c r="BO41" s="422">
        <v>0</v>
      </c>
      <c r="BP41" s="422">
        <v>0</v>
      </c>
      <c r="BQ41" s="422">
        <v>0</v>
      </c>
      <c r="BR41" s="422">
        <v>0</v>
      </c>
      <c r="BS41" s="422">
        <v>0</v>
      </c>
      <c r="BT41" s="422">
        <v>0</v>
      </c>
      <c r="BU41" s="422">
        <v>0</v>
      </c>
      <c r="BV41" s="422">
        <v>0</v>
      </c>
      <c r="BW41" s="422">
        <v>0</v>
      </c>
      <c r="BX41" s="422">
        <v>0</v>
      </c>
      <c r="BY41" s="422">
        <v>0</v>
      </c>
    </row>
    <row r="42" spans="1:77" x14ac:dyDescent="0.35">
      <c r="A42" s="423" t="s">
        <v>0</v>
      </c>
      <c r="B42" s="423">
        <v>87</v>
      </c>
      <c r="C42" s="423">
        <v>106</v>
      </c>
      <c r="D42" s="423">
        <v>98</v>
      </c>
      <c r="E42" s="423">
        <v>82</v>
      </c>
      <c r="F42" s="423">
        <v>69</v>
      </c>
      <c r="G42" s="423">
        <v>65</v>
      </c>
      <c r="H42" s="423">
        <v>89</v>
      </c>
      <c r="I42" s="423">
        <v>70</v>
      </c>
      <c r="J42" s="423">
        <v>51</v>
      </c>
      <c r="K42" s="423">
        <v>95</v>
      </c>
      <c r="L42" s="423">
        <v>60</v>
      </c>
      <c r="M42" s="423">
        <v>64</v>
      </c>
      <c r="N42" s="423">
        <v>93</v>
      </c>
      <c r="O42" s="423">
        <v>76</v>
      </c>
      <c r="P42" s="423">
        <v>78</v>
      </c>
      <c r="Q42" s="423">
        <v>62</v>
      </c>
      <c r="R42" s="423">
        <v>0</v>
      </c>
      <c r="S42" s="423">
        <v>0</v>
      </c>
      <c r="T42" s="423">
        <v>0</v>
      </c>
      <c r="U42" s="423">
        <v>0</v>
      </c>
      <c r="V42" s="423">
        <v>0</v>
      </c>
      <c r="W42" s="423">
        <v>0</v>
      </c>
      <c r="X42" s="423">
        <v>0</v>
      </c>
      <c r="Y42" s="423">
        <v>0</v>
      </c>
      <c r="Z42" s="423">
        <v>0</v>
      </c>
      <c r="AA42" s="423">
        <v>5</v>
      </c>
      <c r="AB42" s="423">
        <v>0</v>
      </c>
      <c r="AC42" s="423">
        <v>0</v>
      </c>
      <c r="AD42" s="423">
        <v>0</v>
      </c>
      <c r="AE42" s="423">
        <v>0</v>
      </c>
      <c r="AF42" s="423">
        <v>2</v>
      </c>
      <c r="AG42" s="423">
        <v>0</v>
      </c>
      <c r="AH42" s="423">
        <v>2</v>
      </c>
      <c r="AI42" s="423">
        <v>3</v>
      </c>
      <c r="AJ42" s="423">
        <v>0</v>
      </c>
      <c r="AK42" s="423">
        <v>0</v>
      </c>
      <c r="AL42" s="423">
        <v>0</v>
      </c>
      <c r="AM42" s="423">
        <v>0</v>
      </c>
      <c r="AN42" s="423">
        <v>0</v>
      </c>
      <c r="AO42" s="423">
        <v>0</v>
      </c>
      <c r="AP42" s="423">
        <v>0</v>
      </c>
      <c r="AQ42" s="423">
        <v>0</v>
      </c>
      <c r="AR42" s="423">
        <v>0</v>
      </c>
      <c r="AS42" s="423">
        <v>0</v>
      </c>
      <c r="AT42" s="423">
        <v>0</v>
      </c>
      <c r="AU42" s="423">
        <v>0</v>
      </c>
      <c r="AV42" s="423">
        <v>0</v>
      </c>
      <c r="AW42" s="423">
        <v>0</v>
      </c>
      <c r="AX42" s="423"/>
      <c r="AY42" s="423"/>
      <c r="AZ42" s="423">
        <v>0</v>
      </c>
      <c r="BA42" s="423">
        <v>0</v>
      </c>
      <c r="BB42" s="423">
        <v>0</v>
      </c>
      <c r="BC42" s="423">
        <v>0</v>
      </c>
      <c r="BD42" s="423">
        <v>0</v>
      </c>
      <c r="BE42" s="423">
        <v>0</v>
      </c>
      <c r="BF42" s="423">
        <v>0</v>
      </c>
      <c r="BG42" s="423">
        <v>0</v>
      </c>
      <c r="BH42" s="423">
        <v>0</v>
      </c>
      <c r="BI42" s="423">
        <v>0</v>
      </c>
      <c r="BJ42" s="423">
        <v>0</v>
      </c>
      <c r="BK42" s="423">
        <v>0</v>
      </c>
      <c r="BL42" s="423">
        <v>0</v>
      </c>
      <c r="BM42" s="423">
        <v>0</v>
      </c>
      <c r="BN42" s="423">
        <v>0</v>
      </c>
      <c r="BO42" s="423">
        <v>0</v>
      </c>
      <c r="BP42" s="423">
        <v>0</v>
      </c>
      <c r="BQ42" s="423">
        <v>0</v>
      </c>
      <c r="BR42" s="423">
        <v>0</v>
      </c>
      <c r="BS42" s="423">
        <v>0</v>
      </c>
      <c r="BT42" s="423">
        <v>0</v>
      </c>
      <c r="BU42" s="423">
        <v>0</v>
      </c>
      <c r="BV42" s="423">
        <v>0</v>
      </c>
      <c r="BW42" s="423">
        <v>0</v>
      </c>
      <c r="BX42" s="423">
        <v>0</v>
      </c>
      <c r="BY42" s="423">
        <v>0</v>
      </c>
    </row>
    <row r="43" spans="1:77" x14ac:dyDescent="0.35">
      <c r="A43" s="419" t="s">
        <v>0</v>
      </c>
      <c r="B43" s="420"/>
      <c r="C43" s="420"/>
      <c r="D43" s="420"/>
      <c r="E43" s="420"/>
      <c r="F43" s="420"/>
      <c r="G43" s="420"/>
      <c r="H43" s="420"/>
      <c r="I43" s="420"/>
      <c r="J43" s="420"/>
      <c r="K43" s="420"/>
      <c r="L43" s="420"/>
      <c r="M43" s="420"/>
      <c r="N43" s="420"/>
      <c r="O43" s="420"/>
      <c r="P43" s="420"/>
      <c r="Q43" s="420"/>
      <c r="R43" s="420"/>
      <c r="S43" s="420"/>
      <c r="T43" s="420"/>
      <c r="U43" s="420"/>
      <c r="V43" s="420"/>
      <c r="W43" s="420"/>
      <c r="X43" s="420"/>
      <c r="Y43" s="420"/>
      <c r="Z43" s="420"/>
      <c r="AA43" s="420"/>
      <c r="AB43" s="420"/>
      <c r="AC43" s="420"/>
      <c r="AD43" s="420"/>
      <c r="AE43" s="420"/>
      <c r="AF43" s="420"/>
      <c r="AG43" s="420"/>
      <c r="AH43" s="420"/>
      <c r="AI43" s="420"/>
      <c r="AJ43" s="420"/>
      <c r="AK43" s="420"/>
      <c r="AL43" s="420"/>
      <c r="AM43" s="420"/>
      <c r="AN43" s="420"/>
      <c r="AO43" s="420"/>
      <c r="AP43" s="420"/>
      <c r="AQ43" s="420"/>
      <c r="AR43" s="420"/>
      <c r="AS43" s="420"/>
      <c r="AT43" s="420"/>
      <c r="AU43" s="420"/>
      <c r="AV43" s="420"/>
      <c r="AW43" s="420"/>
      <c r="AX43" s="420"/>
      <c r="AY43" s="420"/>
      <c r="AZ43" s="420"/>
      <c r="BA43" s="420"/>
      <c r="BB43" s="420"/>
      <c r="BC43" s="420"/>
      <c r="BD43" s="420"/>
      <c r="BE43" s="420"/>
      <c r="BF43" s="420"/>
      <c r="BG43" s="420"/>
      <c r="BH43" s="420"/>
      <c r="BI43" s="420"/>
      <c r="BJ43" s="420"/>
      <c r="BK43" s="420"/>
      <c r="BL43" s="420"/>
      <c r="BM43" s="420"/>
      <c r="BN43" s="420"/>
      <c r="BO43" s="420"/>
      <c r="BP43" s="420"/>
      <c r="BQ43" s="420"/>
      <c r="BR43" s="420"/>
      <c r="BS43" s="420"/>
      <c r="BT43" s="420"/>
      <c r="BU43" s="420"/>
      <c r="BV43" s="420"/>
      <c r="BW43" s="420"/>
      <c r="BX43" s="420"/>
      <c r="BY43" s="420"/>
    </row>
    <row r="44" spans="1:77" x14ac:dyDescent="0.35">
      <c r="A44" s="421" t="s">
        <v>869</v>
      </c>
      <c r="B44" s="421">
        <f t="shared" ref="B44:BM47" si="3">SUM(B20,B26,B32,B38)</f>
        <v>14505</v>
      </c>
      <c r="C44" s="421">
        <f t="shared" si="3"/>
        <v>13712</v>
      </c>
      <c r="D44" s="421">
        <f t="shared" si="3"/>
        <v>13213</v>
      </c>
      <c r="E44" s="421">
        <f t="shared" si="3"/>
        <v>12747</v>
      </c>
      <c r="F44" s="421">
        <f t="shared" si="3"/>
        <v>11954</v>
      </c>
      <c r="G44" s="421">
        <f t="shared" si="3"/>
        <v>12286</v>
      </c>
      <c r="H44" s="421">
        <f>SUM(H20,H26,H32,H38)</f>
        <v>12092</v>
      </c>
      <c r="I44" s="421">
        <f t="shared" si="3"/>
        <v>11232</v>
      </c>
      <c r="J44" s="421">
        <f t="shared" si="3"/>
        <v>11027</v>
      </c>
      <c r="K44" s="421">
        <f t="shared" si="3"/>
        <v>11457</v>
      </c>
      <c r="L44" s="421">
        <f t="shared" si="3"/>
        <v>11561</v>
      </c>
      <c r="M44" s="421">
        <f t="shared" si="3"/>
        <v>11418</v>
      </c>
      <c r="N44" s="421">
        <f t="shared" si="3"/>
        <v>10724</v>
      </c>
      <c r="O44" s="421">
        <f t="shared" si="3"/>
        <v>10978</v>
      </c>
      <c r="P44" s="421">
        <f t="shared" si="3"/>
        <v>10404</v>
      </c>
      <c r="Q44" s="421">
        <f t="shared" si="3"/>
        <v>10419</v>
      </c>
      <c r="R44" s="421">
        <f t="shared" si="3"/>
        <v>11715</v>
      </c>
      <c r="S44" s="421">
        <f t="shared" si="3"/>
        <v>12278</v>
      </c>
      <c r="T44" s="421">
        <f t="shared" si="3"/>
        <v>13390</v>
      </c>
      <c r="U44" s="421">
        <f t="shared" si="3"/>
        <v>15428</v>
      </c>
      <c r="V44" s="421">
        <f t="shared" si="3"/>
        <v>19339</v>
      </c>
      <c r="W44" s="421">
        <f t="shared" si="3"/>
        <v>22340</v>
      </c>
      <c r="X44" s="421">
        <f t="shared" si="3"/>
        <v>25016</v>
      </c>
      <c r="Y44" s="421">
        <f t="shared" si="3"/>
        <v>25982</v>
      </c>
      <c r="Z44" s="421">
        <f t="shared" si="3"/>
        <v>26124</v>
      </c>
      <c r="AA44" s="421">
        <f t="shared" si="3"/>
        <v>24432</v>
      </c>
      <c r="AB44" s="421">
        <f t="shared" si="3"/>
        <v>24808</v>
      </c>
      <c r="AC44" s="421">
        <f t="shared" si="3"/>
        <v>22935</v>
      </c>
      <c r="AD44" s="421">
        <f t="shared" si="3"/>
        <v>21236</v>
      </c>
      <c r="AE44" s="421">
        <f t="shared" si="3"/>
        <v>20892</v>
      </c>
      <c r="AF44" s="421">
        <f t="shared" si="3"/>
        <v>22902</v>
      </c>
      <c r="AG44" s="421">
        <f t="shared" si="3"/>
        <v>23522</v>
      </c>
      <c r="AH44" s="421">
        <f t="shared" si="3"/>
        <v>24642</v>
      </c>
      <c r="AI44" s="421">
        <f t="shared" si="3"/>
        <v>23034</v>
      </c>
      <c r="AJ44" s="421">
        <f t="shared" si="3"/>
        <v>22085</v>
      </c>
      <c r="AK44" s="421">
        <f t="shared" si="3"/>
        <v>21569</v>
      </c>
      <c r="AL44" s="421">
        <f t="shared" si="3"/>
        <v>20287</v>
      </c>
      <c r="AM44" s="421">
        <f t="shared" si="3"/>
        <v>21472</v>
      </c>
      <c r="AN44" s="421">
        <f t="shared" si="3"/>
        <v>20192</v>
      </c>
      <c r="AO44" s="421">
        <f t="shared" si="3"/>
        <v>18647</v>
      </c>
      <c r="AP44" s="421">
        <f t="shared" si="3"/>
        <v>20581</v>
      </c>
      <c r="AQ44" s="421">
        <f t="shared" si="3"/>
        <v>20103</v>
      </c>
      <c r="AR44" s="421">
        <f t="shared" si="3"/>
        <v>18669</v>
      </c>
      <c r="AS44" s="421">
        <f t="shared" si="3"/>
        <v>21278</v>
      </c>
      <c r="AT44" s="421">
        <f t="shared" si="3"/>
        <v>23591</v>
      </c>
      <c r="AU44" s="421">
        <f t="shared" si="3"/>
        <v>25667</v>
      </c>
      <c r="AV44" s="421">
        <f t="shared" si="3"/>
        <v>24212</v>
      </c>
      <c r="AW44" s="421">
        <f t="shared" si="3"/>
        <v>23877</v>
      </c>
      <c r="AX44" s="421">
        <f t="shared" si="3"/>
        <v>22956</v>
      </c>
      <c r="AY44" s="421">
        <f t="shared" si="3"/>
        <v>23039</v>
      </c>
      <c r="AZ44" s="421">
        <f t="shared" si="3"/>
        <v>25299</v>
      </c>
      <c r="BA44" s="421">
        <f t="shared" si="3"/>
        <v>26506</v>
      </c>
      <c r="BB44" s="421">
        <f t="shared" si="3"/>
        <v>25236</v>
      </c>
      <c r="BC44" s="421">
        <f t="shared" si="3"/>
        <v>25522</v>
      </c>
      <c r="BD44" s="421">
        <f>SUM(BD20,BD26,BD32,BD38)</f>
        <v>27762</v>
      </c>
      <c r="BE44" s="421">
        <f t="shared" si="3"/>
        <v>30360</v>
      </c>
      <c r="BF44" s="421">
        <f t="shared" si="3"/>
        <v>30582</v>
      </c>
      <c r="BG44" s="421">
        <f t="shared" si="3"/>
        <v>29175</v>
      </c>
      <c r="BH44" s="421">
        <f t="shared" si="3"/>
        <v>25163</v>
      </c>
      <c r="BI44" s="421">
        <f t="shared" si="3"/>
        <v>19685</v>
      </c>
      <c r="BJ44" s="421">
        <f t="shared" si="3"/>
        <v>20444</v>
      </c>
      <c r="BK44" s="421">
        <f t="shared" si="3"/>
        <v>24886</v>
      </c>
      <c r="BL44" s="421">
        <f t="shared" si="3"/>
        <v>26298</v>
      </c>
      <c r="BM44" s="421">
        <f t="shared" si="3"/>
        <v>27242</v>
      </c>
      <c r="BN44" s="421">
        <f t="shared" ref="BN44:BY47" si="4">SUM(BN20,BN26,BN32,BN38)</f>
        <v>27861</v>
      </c>
      <c r="BO44" s="421">
        <f t="shared" si="4"/>
        <v>26197</v>
      </c>
      <c r="BP44" s="421">
        <f t="shared" si="4"/>
        <v>24640</v>
      </c>
      <c r="BQ44" s="421">
        <f t="shared" si="4"/>
        <v>22161</v>
      </c>
      <c r="BR44" s="421">
        <f t="shared" si="4"/>
        <v>23440</v>
      </c>
      <c r="BS44" s="421">
        <f t="shared" si="4"/>
        <v>30061</v>
      </c>
      <c r="BT44" s="421">
        <f t="shared" si="4"/>
        <v>30256</v>
      </c>
      <c r="BU44" s="421">
        <f t="shared" si="4"/>
        <v>30190</v>
      </c>
      <c r="BV44" s="421">
        <f t="shared" si="4"/>
        <v>30047</v>
      </c>
      <c r="BW44" s="421">
        <f t="shared" si="4"/>
        <v>30124</v>
      </c>
      <c r="BX44" s="421">
        <f t="shared" si="4"/>
        <v>31128</v>
      </c>
      <c r="BY44" s="421">
        <f t="shared" si="4"/>
        <v>0</v>
      </c>
    </row>
    <row r="45" spans="1:77" x14ac:dyDescent="0.35">
      <c r="A45" s="421" t="s">
        <v>870</v>
      </c>
      <c r="B45" s="421">
        <f t="shared" si="3"/>
        <v>5219</v>
      </c>
      <c r="C45" s="421">
        <f t="shared" si="3"/>
        <v>5107</v>
      </c>
      <c r="D45" s="421">
        <f t="shared" si="3"/>
        <v>5155</v>
      </c>
      <c r="E45" s="421">
        <f t="shared" si="3"/>
        <v>5030</v>
      </c>
      <c r="F45" s="421">
        <f t="shared" si="3"/>
        <v>5051</v>
      </c>
      <c r="G45" s="421">
        <f t="shared" si="3"/>
        <v>4388</v>
      </c>
      <c r="H45" s="421">
        <f t="shared" si="3"/>
        <v>3706</v>
      </c>
      <c r="I45" s="421">
        <f t="shared" si="3"/>
        <v>2940</v>
      </c>
      <c r="J45" s="421">
        <f t="shared" si="3"/>
        <v>2537</v>
      </c>
      <c r="K45" s="421">
        <f t="shared" si="3"/>
        <v>2276</v>
      </c>
      <c r="L45" s="421">
        <f t="shared" si="3"/>
        <v>1985</v>
      </c>
      <c r="M45" s="421">
        <f t="shared" si="3"/>
        <v>1796</v>
      </c>
      <c r="N45" s="421">
        <f t="shared" si="3"/>
        <v>1617</v>
      </c>
      <c r="O45" s="421">
        <f t="shared" si="3"/>
        <v>1494</v>
      </c>
      <c r="P45" s="421">
        <f t="shared" si="3"/>
        <v>1384</v>
      </c>
      <c r="Q45" s="421">
        <f t="shared" si="3"/>
        <v>1288</v>
      </c>
      <c r="R45" s="421">
        <f t="shared" si="3"/>
        <v>1147</v>
      </c>
      <c r="S45" s="421">
        <f t="shared" si="3"/>
        <v>996</v>
      </c>
      <c r="T45" s="421">
        <f t="shared" si="3"/>
        <v>942</v>
      </c>
      <c r="U45" s="421">
        <f t="shared" si="3"/>
        <v>894</v>
      </c>
      <c r="V45" s="421">
        <f t="shared" si="3"/>
        <v>869</v>
      </c>
      <c r="W45" s="421">
        <f t="shared" si="3"/>
        <v>874</v>
      </c>
      <c r="X45" s="421">
        <f t="shared" si="3"/>
        <v>896</v>
      </c>
      <c r="Y45" s="421">
        <f t="shared" si="3"/>
        <v>876</v>
      </c>
      <c r="Z45" s="421">
        <f t="shared" si="3"/>
        <v>822</v>
      </c>
      <c r="AA45" s="421">
        <f t="shared" si="3"/>
        <v>761</v>
      </c>
      <c r="AB45" s="421">
        <f t="shared" si="3"/>
        <v>709</v>
      </c>
      <c r="AC45" s="421">
        <f t="shared" si="3"/>
        <v>693</v>
      </c>
      <c r="AD45" s="421">
        <f t="shared" si="3"/>
        <v>711</v>
      </c>
      <c r="AE45" s="421">
        <f t="shared" si="3"/>
        <v>703</v>
      </c>
      <c r="AF45" s="421">
        <f t="shared" si="3"/>
        <v>428</v>
      </c>
      <c r="AG45" s="421">
        <f t="shared" si="3"/>
        <v>455</v>
      </c>
      <c r="AH45" s="421">
        <f t="shared" si="3"/>
        <v>468</v>
      </c>
      <c r="AI45" s="421">
        <f t="shared" si="3"/>
        <v>496</v>
      </c>
      <c r="AJ45" s="421">
        <f t="shared" si="3"/>
        <v>499</v>
      </c>
      <c r="AK45" s="421">
        <f t="shared" si="3"/>
        <v>538</v>
      </c>
      <c r="AL45" s="421">
        <f t="shared" si="3"/>
        <v>595</v>
      </c>
      <c r="AM45" s="421">
        <f t="shared" si="3"/>
        <v>662</v>
      </c>
      <c r="AN45" s="421">
        <f t="shared" si="3"/>
        <v>682</v>
      </c>
      <c r="AO45" s="421">
        <f t="shared" si="3"/>
        <v>677</v>
      </c>
      <c r="AP45" s="421">
        <f t="shared" si="3"/>
        <v>660</v>
      </c>
      <c r="AQ45" s="421">
        <f t="shared" si="3"/>
        <v>665</v>
      </c>
      <c r="AR45" s="421">
        <f t="shared" si="3"/>
        <v>649</v>
      </c>
      <c r="AS45" s="421">
        <f t="shared" si="3"/>
        <v>620</v>
      </c>
      <c r="AT45" s="421">
        <f t="shared" si="3"/>
        <v>646</v>
      </c>
      <c r="AU45" s="421">
        <f t="shared" si="3"/>
        <v>675</v>
      </c>
      <c r="AV45" s="421">
        <f t="shared" si="3"/>
        <v>671</v>
      </c>
      <c r="AW45" s="421">
        <f t="shared" si="3"/>
        <v>667</v>
      </c>
      <c r="AX45" s="421">
        <f t="shared" si="3"/>
        <v>678</v>
      </c>
      <c r="AY45" s="421">
        <f t="shared" si="3"/>
        <v>687</v>
      </c>
      <c r="AZ45" s="421">
        <f t="shared" si="3"/>
        <v>685</v>
      </c>
      <c r="BA45" s="421">
        <f t="shared" si="3"/>
        <v>677</v>
      </c>
      <c r="BB45" s="421">
        <f t="shared" si="3"/>
        <v>756</v>
      </c>
      <c r="BC45" s="421">
        <f t="shared" si="3"/>
        <v>815</v>
      </c>
      <c r="BD45" s="421">
        <f t="shared" si="3"/>
        <v>851</v>
      </c>
      <c r="BE45" s="421">
        <f t="shared" si="3"/>
        <v>978</v>
      </c>
      <c r="BF45" s="421">
        <f t="shared" si="3"/>
        <v>1016</v>
      </c>
      <c r="BG45" s="421">
        <f t="shared" si="3"/>
        <v>1102</v>
      </c>
      <c r="BH45" s="421">
        <f t="shared" si="3"/>
        <v>1070</v>
      </c>
      <c r="BI45" s="421">
        <f t="shared" si="3"/>
        <v>953</v>
      </c>
      <c r="BJ45" s="421">
        <f t="shared" si="3"/>
        <v>954</v>
      </c>
      <c r="BK45" s="421">
        <f t="shared" si="3"/>
        <v>926</v>
      </c>
      <c r="BL45" s="421">
        <f t="shared" si="3"/>
        <v>948</v>
      </c>
      <c r="BM45" s="421">
        <f t="shared" si="3"/>
        <v>949</v>
      </c>
      <c r="BN45" s="421">
        <f t="shared" si="4"/>
        <v>961</v>
      </c>
      <c r="BO45" s="421">
        <f t="shared" si="4"/>
        <v>965</v>
      </c>
      <c r="BP45" s="421">
        <f t="shared" si="4"/>
        <v>956</v>
      </c>
      <c r="BQ45" s="421">
        <f t="shared" si="4"/>
        <v>982</v>
      </c>
      <c r="BR45" s="421">
        <f t="shared" si="4"/>
        <v>938</v>
      </c>
      <c r="BS45" s="421">
        <f t="shared" si="4"/>
        <v>892</v>
      </c>
      <c r="BT45" s="421">
        <f t="shared" si="4"/>
        <v>867</v>
      </c>
      <c r="BU45" s="421">
        <f t="shared" si="4"/>
        <v>890</v>
      </c>
      <c r="BV45" s="421">
        <f t="shared" si="4"/>
        <v>957</v>
      </c>
      <c r="BW45" s="421">
        <f t="shared" si="4"/>
        <v>970</v>
      </c>
      <c r="BX45" s="421">
        <f t="shared" si="4"/>
        <v>968</v>
      </c>
      <c r="BY45" s="421">
        <f t="shared" si="4"/>
        <v>0</v>
      </c>
    </row>
    <row r="46" spans="1:77" x14ac:dyDescent="0.35">
      <c r="A46" s="421" t="s">
        <v>871</v>
      </c>
      <c r="B46" s="421">
        <f t="shared" si="3"/>
        <v>2553</v>
      </c>
      <c r="C46" s="421">
        <f t="shared" si="3"/>
        <v>2676</v>
      </c>
      <c r="D46" s="421">
        <f t="shared" si="3"/>
        <v>2701</v>
      </c>
      <c r="E46" s="421">
        <f t="shared" si="3"/>
        <v>2836</v>
      </c>
      <c r="F46" s="421">
        <f t="shared" si="3"/>
        <v>2885</v>
      </c>
      <c r="G46" s="421">
        <f t="shared" si="3"/>
        <v>2869</v>
      </c>
      <c r="H46" s="421">
        <f t="shared" si="3"/>
        <v>2845</v>
      </c>
      <c r="I46" s="421">
        <f t="shared" si="3"/>
        <v>2749</v>
      </c>
      <c r="J46" s="421">
        <f t="shared" si="3"/>
        <v>2665</v>
      </c>
      <c r="K46" s="421">
        <f t="shared" si="3"/>
        <v>2599</v>
      </c>
      <c r="L46" s="421">
        <f t="shared" si="3"/>
        <v>2395</v>
      </c>
      <c r="M46" s="421">
        <f t="shared" si="3"/>
        <v>2235</v>
      </c>
      <c r="N46" s="421">
        <f t="shared" si="3"/>
        <v>2131</v>
      </c>
      <c r="O46" s="421">
        <f t="shared" si="3"/>
        <v>2049</v>
      </c>
      <c r="P46" s="421">
        <f t="shared" si="3"/>
        <v>1925</v>
      </c>
      <c r="Q46" s="421">
        <f t="shared" si="3"/>
        <v>1892</v>
      </c>
      <c r="R46" s="421">
        <f t="shared" si="3"/>
        <v>1590</v>
      </c>
      <c r="S46" s="421">
        <f t="shared" si="3"/>
        <v>1019</v>
      </c>
      <c r="T46" s="421">
        <f t="shared" si="3"/>
        <v>788</v>
      </c>
      <c r="U46" s="421">
        <f t="shared" si="3"/>
        <v>676</v>
      </c>
      <c r="V46" s="421">
        <f t="shared" si="3"/>
        <v>637</v>
      </c>
      <c r="W46" s="421">
        <f t="shared" si="3"/>
        <v>568</v>
      </c>
      <c r="X46" s="421">
        <f t="shared" si="3"/>
        <v>534</v>
      </c>
      <c r="Y46" s="421">
        <f t="shared" si="3"/>
        <v>498</v>
      </c>
      <c r="Z46" s="421">
        <f t="shared" si="3"/>
        <v>469</v>
      </c>
      <c r="AA46" s="421">
        <f t="shared" si="3"/>
        <v>459</v>
      </c>
      <c r="AB46" s="421">
        <f t="shared" si="3"/>
        <v>449</v>
      </c>
      <c r="AC46" s="421">
        <f t="shared" si="3"/>
        <v>440</v>
      </c>
      <c r="AD46" s="421">
        <f t="shared" si="3"/>
        <v>438</v>
      </c>
      <c r="AE46" s="421">
        <f t="shared" si="3"/>
        <v>422</v>
      </c>
      <c r="AF46" s="421">
        <f t="shared" si="3"/>
        <v>250</v>
      </c>
      <c r="AG46" s="421">
        <f t="shared" si="3"/>
        <v>246</v>
      </c>
      <c r="AH46" s="421">
        <f t="shared" si="3"/>
        <v>238</v>
      </c>
      <c r="AI46" s="421">
        <f t="shared" si="3"/>
        <v>243</v>
      </c>
      <c r="AJ46" s="421">
        <f t="shared" si="3"/>
        <v>229</v>
      </c>
      <c r="AK46" s="421">
        <f t="shared" si="3"/>
        <v>232</v>
      </c>
      <c r="AL46" s="421">
        <f t="shared" si="3"/>
        <v>223</v>
      </c>
      <c r="AM46" s="421">
        <f t="shared" si="3"/>
        <v>225</v>
      </c>
      <c r="AN46" s="421">
        <f t="shared" si="3"/>
        <v>212</v>
      </c>
      <c r="AO46" s="421">
        <f t="shared" si="3"/>
        <v>206</v>
      </c>
      <c r="AP46" s="421">
        <f t="shared" si="3"/>
        <v>193</v>
      </c>
      <c r="AQ46" s="421">
        <f t="shared" si="3"/>
        <v>179</v>
      </c>
      <c r="AR46" s="421">
        <f t="shared" si="3"/>
        <v>167</v>
      </c>
      <c r="AS46" s="421">
        <f t="shared" si="3"/>
        <v>159</v>
      </c>
      <c r="AT46" s="421">
        <f t="shared" si="3"/>
        <v>159</v>
      </c>
      <c r="AU46" s="421">
        <f t="shared" si="3"/>
        <v>152</v>
      </c>
      <c r="AV46" s="421">
        <f t="shared" si="3"/>
        <v>164</v>
      </c>
      <c r="AW46" s="421">
        <f t="shared" si="3"/>
        <v>169</v>
      </c>
      <c r="AX46" s="421">
        <f t="shared" si="3"/>
        <v>192</v>
      </c>
      <c r="AY46" s="421">
        <f t="shared" si="3"/>
        <v>201</v>
      </c>
      <c r="AZ46" s="421">
        <f t="shared" si="3"/>
        <v>201</v>
      </c>
      <c r="BA46" s="421">
        <f t="shared" si="3"/>
        <v>201</v>
      </c>
      <c r="BB46" s="421">
        <f t="shared" si="3"/>
        <v>214</v>
      </c>
      <c r="BC46" s="421">
        <f t="shared" si="3"/>
        <v>224</v>
      </c>
      <c r="BD46" s="421">
        <f t="shared" si="3"/>
        <v>226</v>
      </c>
      <c r="BE46" s="421">
        <f t="shared" si="3"/>
        <v>227</v>
      </c>
      <c r="BF46" s="421">
        <f t="shared" si="3"/>
        <v>225</v>
      </c>
      <c r="BG46" s="421">
        <f t="shared" si="3"/>
        <v>225</v>
      </c>
      <c r="BH46" s="421">
        <f t="shared" si="3"/>
        <v>231</v>
      </c>
      <c r="BI46" s="421">
        <f t="shared" si="3"/>
        <v>233</v>
      </c>
      <c r="BJ46" s="421">
        <f t="shared" si="3"/>
        <v>255</v>
      </c>
      <c r="BK46" s="421">
        <f t="shared" si="3"/>
        <v>249</v>
      </c>
      <c r="BL46" s="421">
        <f t="shared" si="3"/>
        <v>249</v>
      </c>
      <c r="BM46" s="421">
        <f t="shared" si="3"/>
        <v>238</v>
      </c>
      <c r="BN46" s="421">
        <f t="shared" si="4"/>
        <v>226</v>
      </c>
      <c r="BO46" s="421">
        <f t="shared" si="4"/>
        <v>220</v>
      </c>
      <c r="BP46" s="421">
        <f t="shared" si="4"/>
        <v>237</v>
      </c>
      <c r="BQ46" s="421">
        <f t="shared" si="4"/>
        <v>242</v>
      </c>
      <c r="BR46" s="421">
        <f t="shared" si="4"/>
        <v>247</v>
      </c>
      <c r="BS46" s="421">
        <f t="shared" si="4"/>
        <v>233</v>
      </c>
      <c r="BT46" s="421">
        <f t="shared" si="4"/>
        <v>235</v>
      </c>
      <c r="BU46" s="421">
        <f t="shared" si="4"/>
        <v>245</v>
      </c>
      <c r="BV46" s="421">
        <f t="shared" si="4"/>
        <v>241</v>
      </c>
      <c r="BW46" s="421">
        <f t="shared" si="4"/>
        <v>231</v>
      </c>
      <c r="BX46" s="421">
        <f t="shared" si="4"/>
        <v>222</v>
      </c>
      <c r="BY46" s="421">
        <f t="shared" si="4"/>
        <v>0</v>
      </c>
    </row>
    <row r="47" spans="1:77" ht="16" thickBot="1" x14ac:dyDescent="0.4">
      <c r="A47" s="422" t="s">
        <v>872</v>
      </c>
      <c r="B47" s="422">
        <f t="shared" si="3"/>
        <v>433</v>
      </c>
      <c r="C47" s="422">
        <f t="shared" si="3"/>
        <v>446</v>
      </c>
      <c r="D47" s="422">
        <f t="shared" si="3"/>
        <v>444</v>
      </c>
      <c r="E47" s="422">
        <f t="shared" si="3"/>
        <v>470</v>
      </c>
      <c r="F47" s="422">
        <f t="shared" si="3"/>
        <v>448</v>
      </c>
      <c r="G47" s="422">
        <f t="shared" si="3"/>
        <v>443</v>
      </c>
      <c r="H47" s="422">
        <f t="shared" si="3"/>
        <v>452</v>
      </c>
      <c r="I47" s="422">
        <f t="shared" si="3"/>
        <v>432</v>
      </c>
      <c r="J47" s="422">
        <f t="shared" si="3"/>
        <v>412</v>
      </c>
      <c r="K47" s="422">
        <f t="shared" si="3"/>
        <v>387</v>
      </c>
      <c r="L47" s="422">
        <f t="shared" si="3"/>
        <v>370</v>
      </c>
      <c r="M47" s="422">
        <f t="shared" si="3"/>
        <v>370</v>
      </c>
      <c r="N47" s="422">
        <f t="shared" si="3"/>
        <v>371</v>
      </c>
      <c r="O47" s="422">
        <f t="shared" si="3"/>
        <v>361</v>
      </c>
      <c r="P47" s="422">
        <f t="shared" si="3"/>
        <v>353</v>
      </c>
      <c r="Q47" s="422">
        <f t="shared" si="3"/>
        <v>340</v>
      </c>
      <c r="R47" s="422">
        <f t="shared" si="3"/>
        <v>322</v>
      </c>
      <c r="S47" s="422">
        <f t="shared" si="3"/>
        <v>267</v>
      </c>
      <c r="T47" s="422">
        <f t="shared" si="3"/>
        <v>229</v>
      </c>
      <c r="U47" s="422">
        <f t="shared" si="3"/>
        <v>215</v>
      </c>
      <c r="V47" s="422">
        <f t="shared" si="3"/>
        <v>206</v>
      </c>
      <c r="W47" s="422">
        <f t="shared" si="3"/>
        <v>212</v>
      </c>
      <c r="X47" s="422">
        <f t="shared" si="3"/>
        <v>210</v>
      </c>
      <c r="Y47" s="422">
        <f t="shared" si="3"/>
        <v>207</v>
      </c>
      <c r="Z47" s="422">
        <f t="shared" si="3"/>
        <v>201</v>
      </c>
      <c r="AA47" s="422">
        <f t="shared" si="3"/>
        <v>200</v>
      </c>
      <c r="AB47" s="422">
        <f t="shared" si="3"/>
        <v>196</v>
      </c>
      <c r="AC47" s="422">
        <f t="shared" si="3"/>
        <v>193</v>
      </c>
      <c r="AD47" s="422">
        <f t="shared" si="3"/>
        <v>192</v>
      </c>
      <c r="AE47" s="422">
        <f t="shared" si="3"/>
        <v>203</v>
      </c>
      <c r="AF47" s="422">
        <f t="shared" si="3"/>
        <v>95</v>
      </c>
      <c r="AG47" s="422">
        <f t="shared" si="3"/>
        <v>95</v>
      </c>
      <c r="AH47" s="422">
        <f t="shared" si="3"/>
        <v>96</v>
      </c>
      <c r="AI47" s="422">
        <f t="shared" si="3"/>
        <v>98</v>
      </c>
      <c r="AJ47" s="422">
        <f t="shared" si="3"/>
        <v>90</v>
      </c>
      <c r="AK47" s="422">
        <f t="shared" si="3"/>
        <v>95</v>
      </c>
      <c r="AL47" s="422">
        <f t="shared" si="3"/>
        <v>93</v>
      </c>
      <c r="AM47" s="422">
        <f t="shared" si="3"/>
        <v>93</v>
      </c>
      <c r="AN47" s="422">
        <f t="shared" si="3"/>
        <v>87</v>
      </c>
      <c r="AO47" s="422">
        <f t="shared" si="3"/>
        <v>87</v>
      </c>
      <c r="AP47" s="422">
        <f t="shared" si="3"/>
        <v>81</v>
      </c>
      <c r="AQ47" s="422">
        <f t="shared" si="3"/>
        <v>81</v>
      </c>
      <c r="AR47" s="422">
        <f t="shared" si="3"/>
        <v>82</v>
      </c>
      <c r="AS47" s="422">
        <f t="shared" si="3"/>
        <v>78</v>
      </c>
      <c r="AT47" s="422">
        <f t="shared" si="3"/>
        <v>76</v>
      </c>
      <c r="AU47" s="422">
        <f t="shared" si="3"/>
        <v>73</v>
      </c>
      <c r="AV47" s="422">
        <f t="shared" si="3"/>
        <v>70</v>
      </c>
      <c r="AW47" s="422">
        <f t="shared" si="3"/>
        <v>76</v>
      </c>
      <c r="AX47" s="422">
        <f t="shared" si="3"/>
        <v>74</v>
      </c>
      <c r="AY47" s="422">
        <f t="shared" si="3"/>
        <v>73</v>
      </c>
      <c r="AZ47" s="422">
        <f t="shared" si="3"/>
        <v>76</v>
      </c>
      <c r="BA47" s="422">
        <f t="shared" si="3"/>
        <v>73</v>
      </c>
      <c r="BB47" s="422">
        <f t="shared" si="3"/>
        <v>71</v>
      </c>
      <c r="BC47" s="422">
        <f t="shared" si="3"/>
        <v>71</v>
      </c>
      <c r="BD47" s="422">
        <f t="shared" si="3"/>
        <v>77</v>
      </c>
      <c r="BE47" s="422">
        <f t="shared" si="3"/>
        <v>76</v>
      </c>
      <c r="BF47" s="422">
        <f t="shared" si="3"/>
        <v>74</v>
      </c>
      <c r="BG47" s="422">
        <f t="shared" si="3"/>
        <v>76</v>
      </c>
      <c r="BH47" s="422">
        <f t="shared" si="3"/>
        <v>75</v>
      </c>
      <c r="BI47" s="422">
        <f t="shared" si="3"/>
        <v>80</v>
      </c>
      <c r="BJ47" s="422">
        <f t="shared" si="3"/>
        <v>79</v>
      </c>
      <c r="BK47" s="422">
        <f t="shared" si="3"/>
        <v>80</v>
      </c>
      <c r="BL47" s="422">
        <f t="shared" si="3"/>
        <v>74</v>
      </c>
      <c r="BM47" s="422">
        <f t="shared" si="3"/>
        <v>72</v>
      </c>
      <c r="BN47" s="422">
        <f t="shared" si="4"/>
        <v>67</v>
      </c>
      <c r="BO47" s="422">
        <f t="shared" si="4"/>
        <v>65</v>
      </c>
      <c r="BP47" s="422">
        <f t="shared" si="4"/>
        <v>61</v>
      </c>
      <c r="BQ47" s="422">
        <f t="shared" si="4"/>
        <v>60</v>
      </c>
      <c r="BR47" s="422">
        <f t="shared" si="4"/>
        <v>61</v>
      </c>
      <c r="BS47" s="422">
        <f t="shared" si="4"/>
        <v>58</v>
      </c>
      <c r="BT47" s="422">
        <f t="shared" si="4"/>
        <v>60</v>
      </c>
      <c r="BU47" s="422">
        <f t="shared" si="4"/>
        <v>55</v>
      </c>
      <c r="BV47" s="422">
        <f t="shared" si="4"/>
        <v>59</v>
      </c>
      <c r="BW47" s="422">
        <f t="shared" si="4"/>
        <v>62</v>
      </c>
      <c r="BX47" s="422">
        <f t="shared" si="4"/>
        <v>62</v>
      </c>
      <c r="BY47" s="422">
        <f t="shared" si="4"/>
        <v>0</v>
      </c>
    </row>
    <row r="48" spans="1:77" x14ac:dyDescent="0.35">
      <c r="A48" s="423" t="s">
        <v>0</v>
      </c>
      <c r="B48" s="423">
        <f t="shared" ref="B48:BH48" si="5">SUM(B44:B47)</f>
        <v>22710</v>
      </c>
      <c r="C48" s="423">
        <f t="shared" si="5"/>
        <v>21941</v>
      </c>
      <c r="D48" s="423">
        <f t="shared" si="5"/>
        <v>21513</v>
      </c>
      <c r="E48" s="423">
        <f t="shared" si="5"/>
        <v>21083</v>
      </c>
      <c r="F48" s="423">
        <f t="shared" si="5"/>
        <v>20338</v>
      </c>
      <c r="G48" s="423">
        <f t="shared" si="5"/>
        <v>19986</v>
      </c>
      <c r="H48" s="423">
        <f t="shared" si="5"/>
        <v>19095</v>
      </c>
      <c r="I48" s="423">
        <f t="shared" si="5"/>
        <v>17353</v>
      </c>
      <c r="J48" s="423">
        <f t="shared" si="5"/>
        <v>16641</v>
      </c>
      <c r="K48" s="423">
        <f t="shared" si="5"/>
        <v>16719</v>
      </c>
      <c r="L48" s="423">
        <f t="shared" si="5"/>
        <v>16311</v>
      </c>
      <c r="M48" s="423">
        <f t="shared" si="5"/>
        <v>15819</v>
      </c>
      <c r="N48" s="423">
        <f t="shared" si="5"/>
        <v>14843</v>
      </c>
      <c r="O48" s="423">
        <f t="shared" si="5"/>
        <v>14882</v>
      </c>
      <c r="P48" s="423">
        <f t="shared" si="5"/>
        <v>14066</v>
      </c>
      <c r="Q48" s="423">
        <f t="shared" si="5"/>
        <v>13939</v>
      </c>
      <c r="R48" s="423">
        <f t="shared" si="5"/>
        <v>14774</v>
      </c>
      <c r="S48" s="423">
        <f t="shared" si="5"/>
        <v>14560</v>
      </c>
      <c r="T48" s="423">
        <f t="shared" si="5"/>
        <v>15349</v>
      </c>
      <c r="U48" s="423">
        <f t="shared" si="5"/>
        <v>17213</v>
      </c>
      <c r="V48" s="423">
        <f t="shared" si="5"/>
        <v>21051</v>
      </c>
      <c r="W48" s="423">
        <f t="shared" si="5"/>
        <v>23994</v>
      </c>
      <c r="X48" s="423">
        <f t="shared" si="5"/>
        <v>26656</v>
      </c>
      <c r="Y48" s="423">
        <f t="shared" si="5"/>
        <v>27563</v>
      </c>
      <c r="Z48" s="423">
        <f t="shared" si="5"/>
        <v>27616</v>
      </c>
      <c r="AA48" s="423">
        <f t="shared" si="5"/>
        <v>25852</v>
      </c>
      <c r="AB48" s="423">
        <f t="shared" si="5"/>
        <v>26162</v>
      </c>
      <c r="AC48" s="423">
        <f t="shared" si="5"/>
        <v>24261</v>
      </c>
      <c r="AD48" s="423">
        <f t="shared" si="5"/>
        <v>22577</v>
      </c>
      <c r="AE48" s="423">
        <f t="shared" si="5"/>
        <v>22220</v>
      </c>
      <c r="AF48" s="423">
        <f t="shared" si="5"/>
        <v>23675</v>
      </c>
      <c r="AG48" s="423">
        <f t="shared" si="5"/>
        <v>24318</v>
      </c>
      <c r="AH48" s="423">
        <f t="shared" si="5"/>
        <v>25444</v>
      </c>
      <c r="AI48" s="423">
        <f t="shared" si="5"/>
        <v>23871</v>
      </c>
      <c r="AJ48" s="423">
        <f t="shared" si="5"/>
        <v>22903</v>
      </c>
      <c r="AK48" s="423">
        <f t="shared" si="5"/>
        <v>22434</v>
      </c>
      <c r="AL48" s="423">
        <f t="shared" si="5"/>
        <v>21198</v>
      </c>
      <c r="AM48" s="423">
        <f t="shared" si="5"/>
        <v>22452</v>
      </c>
      <c r="AN48" s="423">
        <f t="shared" si="5"/>
        <v>21173</v>
      </c>
      <c r="AO48" s="423">
        <f t="shared" si="5"/>
        <v>19617</v>
      </c>
      <c r="AP48" s="423">
        <f t="shared" si="5"/>
        <v>21515</v>
      </c>
      <c r="AQ48" s="423">
        <f t="shared" si="5"/>
        <v>21028</v>
      </c>
      <c r="AR48" s="423">
        <f t="shared" si="5"/>
        <v>19567</v>
      </c>
      <c r="AS48" s="423">
        <f t="shared" si="5"/>
        <v>22135</v>
      </c>
      <c r="AT48" s="423">
        <f t="shared" si="5"/>
        <v>24472</v>
      </c>
      <c r="AU48" s="423">
        <f t="shared" si="5"/>
        <v>26567</v>
      </c>
      <c r="AV48" s="423">
        <f t="shared" si="5"/>
        <v>25117</v>
      </c>
      <c r="AW48" s="423">
        <f t="shared" si="5"/>
        <v>24789</v>
      </c>
      <c r="AX48" s="423">
        <f t="shared" si="5"/>
        <v>23900</v>
      </c>
      <c r="AY48" s="423">
        <f t="shared" si="5"/>
        <v>24000</v>
      </c>
      <c r="AZ48" s="423">
        <f t="shared" si="5"/>
        <v>26261</v>
      </c>
      <c r="BA48" s="423">
        <f t="shared" si="5"/>
        <v>27457</v>
      </c>
      <c r="BB48" s="423">
        <f t="shared" si="5"/>
        <v>26277</v>
      </c>
      <c r="BC48" s="423">
        <f t="shared" si="5"/>
        <v>26632</v>
      </c>
      <c r="BD48" s="423">
        <f t="shared" si="5"/>
        <v>28916</v>
      </c>
      <c r="BE48" s="423">
        <f t="shared" si="5"/>
        <v>31641</v>
      </c>
      <c r="BF48" s="423">
        <f t="shared" si="5"/>
        <v>31897</v>
      </c>
      <c r="BG48" s="423">
        <f t="shared" si="5"/>
        <v>30578</v>
      </c>
      <c r="BH48" s="423">
        <f t="shared" si="5"/>
        <v>26539</v>
      </c>
      <c r="BI48" s="423">
        <f t="shared" ref="BI48:BY48" si="6">SUM(BI44:BI47)</f>
        <v>20951</v>
      </c>
      <c r="BJ48" s="423">
        <f t="shared" si="6"/>
        <v>21732</v>
      </c>
      <c r="BK48" s="423">
        <f t="shared" si="6"/>
        <v>26141</v>
      </c>
      <c r="BL48" s="423">
        <f t="shared" si="6"/>
        <v>27569</v>
      </c>
      <c r="BM48" s="423">
        <f t="shared" si="6"/>
        <v>28501</v>
      </c>
      <c r="BN48" s="423">
        <f t="shared" si="6"/>
        <v>29115</v>
      </c>
      <c r="BO48" s="423">
        <f t="shared" si="6"/>
        <v>27447</v>
      </c>
      <c r="BP48" s="423">
        <f t="shared" si="6"/>
        <v>25894</v>
      </c>
      <c r="BQ48" s="423">
        <f t="shared" si="6"/>
        <v>23445</v>
      </c>
      <c r="BR48" s="423">
        <f t="shared" si="6"/>
        <v>24686</v>
      </c>
      <c r="BS48" s="423">
        <f t="shared" si="6"/>
        <v>31244</v>
      </c>
      <c r="BT48" s="423">
        <f t="shared" si="6"/>
        <v>31418</v>
      </c>
      <c r="BU48" s="423">
        <f t="shared" si="6"/>
        <v>31380</v>
      </c>
      <c r="BV48" s="423">
        <f t="shared" si="6"/>
        <v>31304</v>
      </c>
      <c r="BW48" s="423">
        <f t="shared" si="6"/>
        <v>31387</v>
      </c>
      <c r="BX48" s="423">
        <f t="shared" si="6"/>
        <v>32380</v>
      </c>
      <c r="BY48" s="423">
        <f t="shared" si="6"/>
        <v>0</v>
      </c>
    </row>
    <row r="49" spans="2:55" x14ac:dyDescent="0.35">
      <c r="B49" s="425"/>
      <c r="C49" s="425"/>
      <c r="D49" s="425"/>
      <c r="E49" s="425"/>
      <c r="F49" s="425"/>
      <c r="G49" s="425"/>
      <c r="H49" s="425"/>
      <c r="I49" s="425"/>
      <c r="J49" s="425"/>
      <c r="K49" s="425"/>
      <c r="L49" s="425"/>
      <c r="M49" s="425"/>
    </row>
    <row r="50" spans="2:55" x14ac:dyDescent="0.35">
      <c r="N50" s="425"/>
      <c r="O50" s="425"/>
      <c r="P50" s="425"/>
      <c r="Q50" s="425"/>
      <c r="R50" s="425"/>
      <c r="S50" s="425"/>
      <c r="T50" s="425"/>
      <c r="U50" s="425"/>
      <c r="V50" s="425"/>
      <c r="W50" s="425"/>
      <c r="X50" s="425"/>
      <c r="Y50" s="425"/>
      <c r="Z50" s="425"/>
      <c r="AA50" s="425"/>
      <c r="AB50" s="425"/>
      <c r="AC50" s="425"/>
      <c r="AD50" s="425"/>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row>
    <row r="51" spans="2:55" x14ac:dyDescent="0.35">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row>
    <row r="52" spans="2:55" x14ac:dyDescent="0.35">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row>
  </sheetData>
  <mergeCells count="78">
    <mergeCell ref="BV17:BW17"/>
    <mergeCell ref="BX17:BY17"/>
    <mergeCell ref="BJ17:BK17"/>
    <mergeCell ref="BL17:BM17"/>
    <mergeCell ref="BN17:BO17"/>
    <mergeCell ref="BP17:BQ17"/>
    <mergeCell ref="BR17:BS17"/>
    <mergeCell ref="BT17:BU17"/>
    <mergeCell ref="AX17:AY17"/>
    <mergeCell ref="AZ17:BA17"/>
    <mergeCell ref="BB17:BC17"/>
    <mergeCell ref="BD17:BE17"/>
    <mergeCell ref="BF17:BG17"/>
    <mergeCell ref="BH17:BI17"/>
    <mergeCell ref="AL17:AM17"/>
    <mergeCell ref="AN17:AO17"/>
    <mergeCell ref="AP17:AQ17"/>
    <mergeCell ref="AR17:AS17"/>
    <mergeCell ref="AT17:AU17"/>
    <mergeCell ref="AV17:AW17"/>
    <mergeCell ref="Z17:AA17"/>
    <mergeCell ref="AB17:AC17"/>
    <mergeCell ref="AD17:AE17"/>
    <mergeCell ref="AF17:AG17"/>
    <mergeCell ref="AH17:AI17"/>
    <mergeCell ref="AJ17:AK17"/>
    <mergeCell ref="N17:O17"/>
    <mergeCell ref="P17:Q17"/>
    <mergeCell ref="R17:S17"/>
    <mergeCell ref="T17:U17"/>
    <mergeCell ref="V17:W17"/>
    <mergeCell ref="X17:Y17"/>
    <mergeCell ref="BT5:BU5"/>
    <mergeCell ref="BV5:BW5"/>
    <mergeCell ref="BX5:BY5"/>
    <mergeCell ref="A16:A18"/>
    <mergeCell ref="B17:C17"/>
    <mergeCell ref="D17:E17"/>
    <mergeCell ref="F17:G17"/>
    <mergeCell ref="H17:I17"/>
    <mergeCell ref="J17:K17"/>
    <mergeCell ref="L17:M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72D8-24A0-4659-9707-A4D47B3B714C}">
  <dimension ref="A1:O8"/>
  <sheetViews>
    <sheetView showGridLines="0" zoomScale="80" zoomScaleNormal="80" workbookViewId="0">
      <selection activeCell="G10" sqref="G10"/>
    </sheetView>
  </sheetViews>
  <sheetFormatPr defaultColWidth="8.7265625" defaultRowHeight="15.5" x14ac:dyDescent="0.35"/>
  <cols>
    <col min="1" max="1" width="37.453125" style="81" customWidth="1"/>
    <col min="2" max="5" width="12.7265625" style="81" customWidth="1"/>
    <col min="6" max="6" width="11" style="81" bestFit="1" customWidth="1"/>
    <col min="7" max="7" width="12.1796875" style="81" customWidth="1"/>
    <col min="8" max="8" width="10.7265625" style="81" bestFit="1" customWidth="1"/>
    <col min="9" max="9" width="10.7265625" style="81" customWidth="1"/>
    <col min="10" max="10" width="12.81640625" style="81" customWidth="1"/>
    <col min="11" max="11" width="10.1796875" style="81" bestFit="1" customWidth="1"/>
    <col min="12" max="12" width="11.453125" style="81" customWidth="1"/>
    <col min="13" max="13" width="11.36328125" style="81" customWidth="1"/>
    <col min="14" max="14" width="9.6328125" style="81" bestFit="1" customWidth="1"/>
    <col min="15" max="15" width="10" style="81" bestFit="1" customWidth="1"/>
    <col min="16" max="16384" width="8.7265625" style="81"/>
  </cols>
  <sheetData>
    <row r="1" spans="1:15" x14ac:dyDescent="0.35">
      <c r="A1" s="380" t="s">
        <v>873</v>
      </c>
    </row>
    <row r="2" spans="1:15" ht="16" thickBot="1" x14ac:dyDescent="0.4"/>
    <row r="3" spans="1:15" x14ac:dyDescent="0.35">
      <c r="A3" s="426"/>
      <c r="B3" s="427">
        <v>44743</v>
      </c>
      <c r="C3" s="427">
        <v>44774</v>
      </c>
      <c r="D3" s="427">
        <v>44805</v>
      </c>
      <c r="E3" s="428">
        <v>44835</v>
      </c>
      <c r="F3" s="428">
        <v>44866</v>
      </c>
      <c r="G3" s="428">
        <v>44896</v>
      </c>
      <c r="H3" s="428">
        <v>44927</v>
      </c>
      <c r="I3" s="428">
        <v>44958</v>
      </c>
      <c r="J3" s="428">
        <v>44986</v>
      </c>
      <c r="K3" s="428">
        <v>45017</v>
      </c>
      <c r="L3" s="428">
        <v>45047</v>
      </c>
      <c r="M3" s="428">
        <v>45078</v>
      </c>
      <c r="N3" s="428">
        <v>45108</v>
      </c>
      <c r="O3" s="429">
        <v>45139</v>
      </c>
    </row>
    <row r="4" spans="1:15" x14ac:dyDescent="0.35">
      <c r="A4" s="430" t="s">
        <v>874</v>
      </c>
      <c r="B4" s="431">
        <v>15557</v>
      </c>
      <c r="C4" s="431">
        <v>15103</v>
      </c>
      <c r="D4" s="431">
        <v>13147</v>
      </c>
      <c r="E4" s="431">
        <v>9713</v>
      </c>
      <c r="F4" s="431">
        <v>12470</v>
      </c>
      <c r="G4" s="431">
        <v>20295</v>
      </c>
      <c r="H4" s="431">
        <v>10896</v>
      </c>
      <c r="I4" s="431">
        <v>10114</v>
      </c>
      <c r="J4" s="431">
        <v>14255</v>
      </c>
      <c r="K4" s="431">
        <v>12673</v>
      </c>
      <c r="L4" s="431">
        <v>12436</v>
      </c>
      <c r="M4" s="431">
        <v>11092</v>
      </c>
      <c r="N4" s="431">
        <v>11252</v>
      </c>
      <c r="O4" s="432">
        <v>4719</v>
      </c>
    </row>
    <row r="5" spans="1:15" x14ac:dyDescent="0.35">
      <c r="A5" s="430" t="s">
        <v>875</v>
      </c>
      <c r="B5" s="431">
        <v>3070</v>
      </c>
      <c r="C5" s="431">
        <v>3397</v>
      </c>
      <c r="D5" s="431">
        <v>2843</v>
      </c>
      <c r="E5" s="431">
        <v>2713</v>
      </c>
      <c r="F5" s="431">
        <v>2850</v>
      </c>
      <c r="G5" s="431">
        <v>1937</v>
      </c>
      <c r="H5" s="431">
        <v>911</v>
      </c>
      <c r="I5" s="431">
        <v>1070</v>
      </c>
      <c r="J5" s="431">
        <v>2036</v>
      </c>
      <c r="K5" s="431">
        <v>1011</v>
      </c>
      <c r="L5" s="431">
        <v>1264</v>
      </c>
      <c r="M5" s="431">
        <v>990</v>
      </c>
      <c r="N5" s="431">
        <v>1126</v>
      </c>
      <c r="O5" s="432">
        <v>631</v>
      </c>
    </row>
    <row r="6" spans="1:15" x14ac:dyDescent="0.35">
      <c r="A6" s="430" t="s">
        <v>876</v>
      </c>
      <c r="B6" s="433">
        <f t="shared" ref="B6:O6" si="0">IF(ISERROR(B5/B4),0,B5/B4)</f>
        <v>0.19733881853827859</v>
      </c>
      <c r="C6" s="433">
        <f t="shared" si="0"/>
        <v>0.22492220088724094</v>
      </c>
      <c r="D6" s="433">
        <f t="shared" si="0"/>
        <v>0.21624705255951929</v>
      </c>
      <c r="E6" s="433">
        <f t="shared" si="0"/>
        <v>0.27931638010913207</v>
      </c>
      <c r="F6" s="433">
        <f t="shared" si="0"/>
        <v>0.2285485164394547</v>
      </c>
      <c r="G6" s="433">
        <f t="shared" si="0"/>
        <v>9.5442227149544229E-2</v>
      </c>
      <c r="H6" s="433">
        <f t="shared" si="0"/>
        <v>8.3608663729809102E-2</v>
      </c>
      <c r="I6" s="433">
        <f t="shared" si="0"/>
        <v>0.10579394898160965</v>
      </c>
      <c r="J6" s="433">
        <f t="shared" si="0"/>
        <v>0.14282707821816906</v>
      </c>
      <c r="K6" s="433">
        <f t="shared" si="0"/>
        <v>7.9775901522922743E-2</v>
      </c>
      <c r="L6" s="433">
        <f t="shared" si="0"/>
        <v>0.10164039884207141</v>
      </c>
      <c r="M6" s="433">
        <f t="shared" si="0"/>
        <v>8.9253516047601872E-2</v>
      </c>
      <c r="N6" s="433">
        <f t="shared" si="0"/>
        <v>0.10007109847138286</v>
      </c>
      <c r="O6" s="434">
        <f t="shared" si="0"/>
        <v>0.13371477007840643</v>
      </c>
    </row>
    <row r="7" spans="1:15" x14ac:dyDescent="0.35">
      <c r="A7" s="430" t="s">
        <v>877</v>
      </c>
      <c r="B7" s="431">
        <v>5433.4336342360402</v>
      </c>
      <c r="C7" s="431">
        <v>5305.2949640287798</v>
      </c>
      <c r="D7" s="431">
        <v>5611.5643845335198</v>
      </c>
      <c r="E7" s="431">
        <v>5512.8279883381902</v>
      </c>
      <c r="F7" s="431">
        <v>6498.8564391273803</v>
      </c>
      <c r="G7" s="431">
        <v>5888.9180672268903</v>
      </c>
      <c r="H7" s="431">
        <v>5333.5129310344801</v>
      </c>
      <c r="I7" s="435">
        <v>5433.9796860572496</v>
      </c>
      <c r="J7" s="435">
        <v>4149.3917274939204</v>
      </c>
      <c r="K7" s="435">
        <v>6354.3983822042501</v>
      </c>
      <c r="L7" s="435">
        <v>6341.3197172034597</v>
      </c>
      <c r="M7" s="435">
        <v>6937.8159757330604</v>
      </c>
      <c r="N7" s="435">
        <v>7119.3661971830998</v>
      </c>
      <c r="O7" s="436">
        <v>6705.7565789473701</v>
      </c>
    </row>
    <row r="8" spans="1:15" ht="16" thickBot="1" x14ac:dyDescent="0.4">
      <c r="A8" s="437" t="s">
        <v>878</v>
      </c>
      <c r="B8" s="438">
        <v>43.503908794788302</v>
      </c>
      <c r="C8" s="438">
        <v>43.136296732410997</v>
      </c>
      <c r="D8" s="438">
        <v>46.504748505100203</v>
      </c>
      <c r="E8" s="438">
        <v>46.395503133063002</v>
      </c>
      <c r="F8" s="438">
        <v>46.057192982456101</v>
      </c>
      <c r="G8" s="438">
        <v>48.059370160041297</v>
      </c>
      <c r="H8" s="438">
        <v>56.673984632272202</v>
      </c>
      <c r="I8" s="438">
        <v>56.857943925233599</v>
      </c>
      <c r="J8" s="438">
        <v>34.649312377210201</v>
      </c>
      <c r="K8" s="438">
        <v>46.6617210682493</v>
      </c>
      <c r="L8" s="438">
        <v>44.425632911392398</v>
      </c>
      <c r="M8" s="438">
        <v>48.1989898989899</v>
      </c>
      <c r="N8" s="438">
        <v>49.142984014209603</v>
      </c>
      <c r="O8" s="439">
        <v>43.684627575277297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7937-C9A1-4ABB-AFB9-01133FF69887}">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40" t="s">
        <v>879</v>
      </c>
      <c r="B1" s="441"/>
      <c r="C1" s="441"/>
      <c r="D1" s="441"/>
      <c r="E1" s="441"/>
      <c r="F1" s="441"/>
      <c r="G1" s="441"/>
      <c r="H1" s="441"/>
      <c r="I1" s="441"/>
      <c r="J1" s="441"/>
      <c r="K1" s="441"/>
      <c r="L1" s="441"/>
    </row>
    <row r="2" spans="1:12" ht="12.65" customHeight="1" x14ac:dyDescent="0.35"/>
    <row r="3" spans="1:12" ht="16" thickBot="1" x14ac:dyDescent="0.4">
      <c r="A3" s="380" t="s">
        <v>880</v>
      </c>
      <c r="B3" s="81"/>
      <c r="C3" s="81"/>
    </row>
    <row r="4" spans="1:12" ht="15" x14ac:dyDescent="0.35">
      <c r="A4" s="426" t="s">
        <v>841</v>
      </c>
      <c r="B4" s="429" t="s">
        <v>881</v>
      </c>
    </row>
    <row r="5" spans="1:12" ht="15.5" x14ac:dyDescent="0.35">
      <c r="A5" s="430" t="s">
        <v>882</v>
      </c>
      <c r="B5" s="442">
        <v>15</v>
      </c>
    </row>
    <row r="6" spans="1:12" ht="15.5" x14ac:dyDescent="0.35">
      <c r="A6" s="430" t="s">
        <v>883</v>
      </c>
      <c r="B6" s="442">
        <v>9</v>
      </c>
    </row>
    <row r="7" spans="1:12" ht="15.5" x14ac:dyDescent="0.35">
      <c r="A7" s="430" t="s">
        <v>884</v>
      </c>
      <c r="B7" s="442">
        <v>10</v>
      </c>
    </row>
    <row r="8" spans="1:12" ht="15.5" x14ac:dyDescent="0.35">
      <c r="A8" s="430" t="s">
        <v>843</v>
      </c>
      <c r="B8" s="442">
        <v>25</v>
      </c>
    </row>
    <row r="9" spans="1:12" ht="15.5" x14ac:dyDescent="0.35">
      <c r="A9" s="430" t="s">
        <v>885</v>
      </c>
      <c r="B9" s="442">
        <v>17</v>
      </c>
    </row>
    <row r="10" spans="1:12" ht="16" thickBot="1" x14ac:dyDescent="0.4">
      <c r="A10" s="437" t="s">
        <v>791</v>
      </c>
      <c r="B10" s="443">
        <v>34</v>
      </c>
    </row>
    <row r="12" spans="1:12" ht="16" thickBot="1" x14ac:dyDescent="0.4">
      <c r="A12" s="380" t="s">
        <v>886</v>
      </c>
      <c r="B12" s="81"/>
    </row>
    <row r="13" spans="1:12" ht="15" x14ac:dyDescent="0.35">
      <c r="A13" s="426" t="s">
        <v>841</v>
      </c>
      <c r="B13" s="429" t="s">
        <v>887</v>
      </c>
    </row>
    <row r="14" spans="1:12" ht="15.5" x14ac:dyDescent="0.35">
      <c r="A14" s="430" t="s">
        <v>882</v>
      </c>
      <c r="B14" s="442">
        <v>22</v>
      </c>
    </row>
    <row r="15" spans="1:12" ht="15.5" x14ac:dyDescent="0.35">
      <c r="A15" s="430" t="s">
        <v>883</v>
      </c>
      <c r="B15" s="442">
        <v>21</v>
      </c>
    </row>
    <row r="16" spans="1:12" ht="15.5" x14ac:dyDescent="0.35">
      <c r="A16" s="430" t="s">
        <v>884</v>
      </c>
      <c r="B16" s="442">
        <v>19</v>
      </c>
    </row>
    <row r="17" spans="1:2" ht="15.5" x14ac:dyDescent="0.35">
      <c r="A17" s="430" t="s">
        <v>843</v>
      </c>
      <c r="B17" s="442">
        <v>19</v>
      </c>
    </row>
    <row r="18" spans="1:2" ht="15.5" x14ac:dyDescent="0.35">
      <c r="A18" s="430" t="s">
        <v>885</v>
      </c>
      <c r="B18" s="442">
        <v>19</v>
      </c>
    </row>
    <row r="19" spans="1:2" ht="16" thickBot="1" x14ac:dyDescent="0.4">
      <c r="A19" s="437" t="s">
        <v>791</v>
      </c>
      <c r="B19" s="443">
        <v>29</v>
      </c>
    </row>
    <row r="20" spans="1:2" ht="15.5" x14ac:dyDescent="0.35">
      <c r="B20" s="444"/>
    </row>
    <row r="21" spans="1:2" ht="16" thickBot="1" x14ac:dyDescent="0.4">
      <c r="A21" s="380" t="s">
        <v>888</v>
      </c>
      <c r="B21" s="81"/>
    </row>
    <row r="22" spans="1:2" ht="15" x14ac:dyDescent="0.35">
      <c r="A22" s="426" t="s">
        <v>841</v>
      </c>
      <c r="B22" s="429" t="s">
        <v>822</v>
      </c>
    </row>
    <row r="23" spans="1:2" ht="15.5" x14ac:dyDescent="0.35">
      <c r="A23" s="430" t="s">
        <v>882</v>
      </c>
      <c r="B23" s="432">
        <v>12</v>
      </c>
    </row>
    <row r="24" spans="1:2" ht="15.5" x14ac:dyDescent="0.35">
      <c r="A24" s="430" t="s">
        <v>883</v>
      </c>
      <c r="B24" s="432">
        <v>3</v>
      </c>
    </row>
    <row r="25" spans="1:2" ht="15.5" x14ac:dyDescent="0.35">
      <c r="A25" s="430" t="s">
        <v>884</v>
      </c>
      <c r="B25" s="432">
        <v>9</v>
      </c>
    </row>
    <row r="26" spans="1:2" ht="15.5" x14ac:dyDescent="0.35">
      <c r="A26" s="430" t="s">
        <v>843</v>
      </c>
      <c r="B26" s="432">
        <v>11</v>
      </c>
    </row>
    <row r="27" spans="1:2" ht="15.5" x14ac:dyDescent="0.35">
      <c r="A27" s="430" t="s">
        <v>885</v>
      </c>
      <c r="B27" s="432">
        <v>8</v>
      </c>
    </row>
    <row r="28" spans="1:2" ht="16" thickBot="1" x14ac:dyDescent="0.4">
      <c r="A28" s="437" t="s">
        <v>791</v>
      </c>
      <c r="B28" s="445">
        <v>10</v>
      </c>
    </row>
    <row r="29" spans="1:2" ht="15.5" x14ac:dyDescent="0.35">
      <c r="B29" s="444"/>
    </row>
    <row r="30" spans="1:2" ht="16" thickBot="1" x14ac:dyDescent="0.4">
      <c r="A30" s="380" t="s">
        <v>889</v>
      </c>
      <c r="B30" s="81"/>
    </row>
    <row r="31" spans="1:2" ht="15" x14ac:dyDescent="0.35">
      <c r="A31" s="426" t="s">
        <v>841</v>
      </c>
      <c r="B31" s="429" t="s">
        <v>881</v>
      </c>
    </row>
    <row r="32" spans="1:2" ht="15.5" x14ac:dyDescent="0.35">
      <c r="A32" s="430" t="s">
        <v>882</v>
      </c>
      <c r="B32" s="442">
        <v>30</v>
      </c>
    </row>
    <row r="33" spans="1:2" ht="15.5" x14ac:dyDescent="0.35">
      <c r="A33" s="430" t="s">
        <v>883</v>
      </c>
      <c r="B33" s="442">
        <v>12</v>
      </c>
    </row>
    <row r="34" spans="1:2" ht="15.5" x14ac:dyDescent="0.35">
      <c r="A34" s="430" t="s">
        <v>884</v>
      </c>
      <c r="B34" s="442">
        <v>11</v>
      </c>
    </row>
    <row r="35" spans="1:2" ht="15.5" x14ac:dyDescent="0.35">
      <c r="A35" s="430" t="s">
        <v>843</v>
      </c>
      <c r="B35" s="442">
        <v>6</v>
      </c>
    </row>
    <row r="36" spans="1:2" ht="15.5" x14ac:dyDescent="0.35">
      <c r="A36" s="430" t="s">
        <v>842</v>
      </c>
      <c r="B36" s="432">
        <v>1</v>
      </c>
    </row>
    <row r="37" spans="1:2" ht="16" thickBot="1" x14ac:dyDescent="0.4">
      <c r="A37" s="437" t="s">
        <v>791</v>
      </c>
      <c r="B37" s="445">
        <v>4</v>
      </c>
    </row>
    <row r="39" spans="1:2" ht="16" thickBot="1" x14ac:dyDescent="0.4">
      <c r="A39" s="380" t="s">
        <v>890</v>
      </c>
      <c r="B39" s="81"/>
    </row>
    <row r="40" spans="1:2" ht="15" x14ac:dyDescent="0.35">
      <c r="A40" s="426" t="s">
        <v>841</v>
      </c>
      <c r="B40" s="429" t="s">
        <v>887</v>
      </c>
    </row>
    <row r="41" spans="1:2" ht="15.5" x14ac:dyDescent="0.35">
      <c r="A41" s="430" t="s">
        <v>882</v>
      </c>
      <c r="B41" s="442">
        <v>19</v>
      </c>
    </row>
    <row r="42" spans="1:2" ht="15.5" x14ac:dyDescent="0.35">
      <c r="A42" s="430" t="s">
        <v>883</v>
      </c>
      <c r="B42" s="442">
        <v>8</v>
      </c>
    </row>
    <row r="43" spans="1:2" ht="15.5" x14ac:dyDescent="0.35">
      <c r="A43" s="430" t="s">
        <v>884</v>
      </c>
      <c r="B43" s="442">
        <v>9</v>
      </c>
    </row>
    <row r="44" spans="1:2" ht="15.5" x14ac:dyDescent="0.35">
      <c r="A44" s="430" t="s">
        <v>843</v>
      </c>
      <c r="B44" s="442">
        <v>4</v>
      </c>
    </row>
    <row r="45" spans="1:2" ht="15.5" x14ac:dyDescent="0.35">
      <c r="A45" s="430" t="s">
        <v>842</v>
      </c>
      <c r="B45" s="446">
        <v>1</v>
      </c>
    </row>
    <row r="46" spans="1:2" ht="16" thickBot="1" x14ac:dyDescent="0.4">
      <c r="A46" s="437" t="s">
        <v>791</v>
      </c>
      <c r="B46" s="447">
        <v>3</v>
      </c>
    </row>
    <row r="47" spans="1:2" ht="15.5" x14ac:dyDescent="0.35">
      <c r="B47" s="444"/>
    </row>
    <row r="48" spans="1:2" ht="16" thickBot="1" x14ac:dyDescent="0.4">
      <c r="A48" s="380" t="s">
        <v>891</v>
      </c>
      <c r="B48" s="81"/>
    </row>
    <row r="49" spans="1:2" ht="15" x14ac:dyDescent="0.35">
      <c r="A49" s="426" t="s">
        <v>841</v>
      </c>
      <c r="B49" s="429" t="s">
        <v>822</v>
      </c>
    </row>
    <row r="50" spans="1:2" ht="15.5" x14ac:dyDescent="0.35">
      <c r="A50" s="430" t="s">
        <v>882</v>
      </c>
      <c r="B50" s="432">
        <v>2</v>
      </c>
    </row>
    <row r="51" spans="1:2" ht="15.5" x14ac:dyDescent="0.35">
      <c r="A51" s="430" t="s">
        <v>883</v>
      </c>
      <c r="B51" s="432">
        <v>1</v>
      </c>
    </row>
    <row r="52" spans="1:2" ht="15.5" x14ac:dyDescent="0.35">
      <c r="A52" s="430" t="s">
        <v>884</v>
      </c>
      <c r="B52" s="432">
        <v>0</v>
      </c>
    </row>
    <row r="53" spans="1:2" ht="15.5" x14ac:dyDescent="0.35">
      <c r="A53" s="430" t="s">
        <v>843</v>
      </c>
      <c r="B53" s="432">
        <v>0</v>
      </c>
    </row>
    <row r="54" spans="1:2" ht="15.5" x14ac:dyDescent="0.35">
      <c r="A54" s="430" t="s">
        <v>885</v>
      </c>
      <c r="B54" s="432">
        <v>0</v>
      </c>
    </row>
    <row r="55" spans="1:2" ht="16" thickBot="1" x14ac:dyDescent="0.4">
      <c r="A55" s="437" t="s">
        <v>791</v>
      </c>
      <c r="B55" s="445">
        <v>0</v>
      </c>
    </row>
    <row r="56" spans="1:2" ht="15.5" x14ac:dyDescent="0.35">
      <c r="B56" s="444"/>
    </row>
    <row r="57" spans="1:2" ht="16" thickBot="1" x14ac:dyDescent="0.4">
      <c r="A57" s="380" t="s">
        <v>892</v>
      </c>
      <c r="B57" s="81"/>
    </row>
    <row r="58" spans="1:2" ht="15" x14ac:dyDescent="0.35">
      <c r="A58" s="426" t="s">
        <v>841</v>
      </c>
      <c r="B58" s="429" t="s">
        <v>881</v>
      </c>
    </row>
    <row r="59" spans="1:2" ht="15.5" x14ac:dyDescent="0.35">
      <c r="A59" s="430" t="s">
        <v>882</v>
      </c>
      <c r="B59" s="442">
        <v>24545</v>
      </c>
    </row>
    <row r="60" spans="1:2" ht="15.5" x14ac:dyDescent="0.35">
      <c r="A60" s="430" t="s">
        <v>883</v>
      </c>
      <c r="B60" s="442">
        <v>22976</v>
      </c>
    </row>
    <row r="61" spans="1:2" ht="15.5" x14ac:dyDescent="0.35">
      <c r="A61" s="430" t="s">
        <v>884</v>
      </c>
      <c r="B61" s="442">
        <v>16174</v>
      </c>
    </row>
    <row r="62" spans="1:2" ht="15.5" x14ac:dyDescent="0.35">
      <c r="A62" s="430" t="s">
        <v>843</v>
      </c>
      <c r="B62" s="442">
        <v>6941</v>
      </c>
    </row>
    <row r="63" spans="1:2" ht="15.5" x14ac:dyDescent="0.35">
      <c r="A63" s="430" t="s">
        <v>885</v>
      </c>
      <c r="B63" s="442">
        <v>5977</v>
      </c>
    </row>
    <row r="64" spans="1:2" ht="16" thickBot="1" x14ac:dyDescent="0.4">
      <c r="A64" s="437" t="s">
        <v>791</v>
      </c>
      <c r="B64" s="443">
        <v>4375</v>
      </c>
    </row>
    <row r="66" spans="1:2" ht="16" thickBot="1" x14ac:dyDescent="0.4">
      <c r="A66" s="380" t="s">
        <v>893</v>
      </c>
      <c r="B66" s="81"/>
    </row>
    <row r="67" spans="1:2" ht="15" x14ac:dyDescent="0.35">
      <c r="A67" s="426" t="s">
        <v>841</v>
      </c>
      <c r="B67" s="429" t="s">
        <v>887</v>
      </c>
    </row>
    <row r="68" spans="1:2" ht="15.5" x14ac:dyDescent="0.35">
      <c r="A68" s="430" t="s">
        <v>882</v>
      </c>
      <c r="B68" s="442">
        <v>25793</v>
      </c>
    </row>
    <row r="69" spans="1:2" ht="15.5" x14ac:dyDescent="0.35">
      <c r="A69" s="430" t="s">
        <v>883</v>
      </c>
      <c r="B69" s="442">
        <v>24371</v>
      </c>
    </row>
    <row r="70" spans="1:2" ht="15.5" x14ac:dyDescent="0.35">
      <c r="A70" s="430" t="s">
        <v>884</v>
      </c>
      <c r="B70" s="442">
        <v>17657</v>
      </c>
    </row>
    <row r="71" spans="1:2" ht="15.5" x14ac:dyDescent="0.35">
      <c r="A71" s="430" t="s">
        <v>843</v>
      </c>
      <c r="B71" s="442">
        <v>7422</v>
      </c>
    </row>
    <row r="72" spans="1:2" ht="15.5" x14ac:dyDescent="0.35">
      <c r="A72" s="430" t="s">
        <v>885</v>
      </c>
      <c r="B72" s="442">
        <v>6468</v>
      </c>
    </row>
    <row r="73" spans="1:2" ht="16" thickBot="1" x14ac:dyDescent="0.4">
      <c r="A73" s="437" t="s">
        <v>791</v>
      </c>
      <c r="B73" s="443">
        <v>4538</v>
      </c>
    </row>
    <row r="74" spans="1:2" ht="15.5" x14ac:dyDescent="0.35">
      <c r="B74" s="444"/>
    </row>
    <row r="75" spans="1:2" ht="16" thickBot="1" x14ac:dyDescent="0.4">
      <c r="A75" s="380" t="s">
        <v>894</v>
      </c>
      <c r="B75" s="81"/>
    </row>
    <row r="76" spans="1:2" ht="15" x14ac:dyDescent="0.35">
      <c r="A76" s="426" t="s">
        <v>841</v>
      </c>
      <c r="B76" s="429" t="s">
        <v>822</v>
      </c>
    </row>
    <row r="77" spans="1:2" ht="15.5" x14ac:dyDescent="0.35">
      <c r="A77" s="430" t="s">
        <v>882</v>
      </c>
      <c r="B77" s="432">
        <v>13632</v>
      </c>
    </row>
    <row r="78" spans="1:2" ht="15.5" x14ac:dyDescent="0.35">
      <c r="A78" s="430" t="s">
        <v>883</v>
      </c>
      <c r="B78" s="432">
        <v>13203</v>
      </c>
    </row>
    <row r="79" spans="1:2" ht="15.5" x14ac:dyDescent="0.35">
      <c r="A79" s="430" t="s">
        <v>884</v>
      </c>
      <c r="B79" s="432">
        <v>10998</v>
      </c>
    </row>
    <row r="80" spans="1:2" ht="15.5" x14ac:dyDescent="0.35">
      <c r="A80" s="430" t="s">
        <v>843</v>
      </c>
      <c r="B80" s="432">
        <v>64</v>
      </c>
    </row>
    <row r="81" spans="1:7" ht="15.5" x14ac:dyDescent="0.35">
      <c r="A81" s="430" t="s">
        <v>885</v>
      </c>
      <c r="B81" s="432">
        <v>4065</v>
      </c>
    </row>
    <row r="82" spans="1:7" ht="16" thickBot="1" x14ac:dyDescent="0.4">
      <c r="A82" s="437" t="s">
        <v>791</v>
      </c>
      <c r="B82" s="445">
        <v>2632</v>
      </c>
    </row>
    <row r="83" spans="1:7" ht="15.5" x14ac:dyDescent="0.35">
      <c r="B83" s="444"/>
    </row>
    <row r="84" spans="1:7" ht="16" thickBot="1" x14ac:dyDescent="0.4">
      <c r="A84" s="380" t="s">
        <v>895</v>
      </c>
      <c r="B84" s="81"/>
    </row>
    <row r="85" spans="1:7" ht="15" x14ac:dyDescent="0.35">
      <c r="A85" s="426" t="s">
        <v>896</v>
      </c>
      <c r="B85" s="428" t="s">
        <v>882</v>
      </c>
      <c r="C85" s="428" t="s">
        <v>883</v>
      </c>
      <c r="D85" s="428" t="s">
        <v>884</v>
      </c>
      <c r="E85" s="428" t="s">
        <v>843</v>
      </c>
      <c r="F85" s="428" t="s">
        <v>842</v>
      </c>
      <c r="G85" s="429" t="s">
        <v>791</v>
      </c>
    </row>
    <row r="86" spans="1:7" ht="15.5" x14ac:dyDescent="0.35">
      <c r="A86" s="430" t="s">
        <v>897</v>
      </c>
      <c r="B86" s="448"/>
      <c r="C86" s="448"/>
      <c r="D86" s="448"/>
      <c r="E86" s="448"/>
      <c r="F86" s="431">
        <v>23</v>
      </c>
      <c r="G86" s="432">
        <v>81</v>
      </c>
    </row>
    <row r="87" spans="1:7" ht="15.5" x14ac:dyDescent="0.35">
      <c r="A87" s="430" t="s">
        <v>898</v>
      </c>
      <c r="B87" s="448">
        <v>0</v>
      </c>
      <c r="C87" s="448">
        <v>0</v>
      </c>
      <c r="D87" s="448">
        <v>0</v>
      </c>
      <c r="E87" s="431">
        <v>10</v>
      </c>
      <c r="F87" s="431">
        <v>37</v>
      </c>
      <c r="G87" s="432">
        <v>46</v>
      </c>
    </row>
    <row r="88" spans="1:7" ht="15.5" x14ac:dyDescent="0.35">
      <c r="A88" s="430" t="s">
        <v>899</v>
      </c>
      <c r="B88" s="448"/>
      <c r="C88" s="448"/>
      <c r="D88" s="448"/>
      <c r="E88" s="448"/>
      <c r="F88" s="431">
        <v>54</v>
      </c>
      <c r="G88" s="432">
        <v>84</v>
      </c>
    </row>
    <row r="89" spans="1:7" ht="15.5" x14ac:dyDescent="0.35">
      <c r="A89" s="430" t="s">
        <v>900</v>
      </c>
      <c r="B89" s="431">
        <v>10119</v>
      </c>
      <c r="C89" s="431">
        <v>9164</v>
      </c>
      <c r="D89" s="431">
        <v>6123</v>
      </c>
      <c r="E89" s="431">
        <v>5270</v>
      </c>
      <c r="F89" s="431">
        <v>6607</v>
      </c>
      <c r="G89" s="432">
        <v>2579</v>
      </c>
    </row>
    <row r="90" spans="1:7" ht="15.5" x14ac:dyDescent="0.35">
      <c r="A90" s="430" t="s">
        <v>901</v>
      </c>
      <c r="B90" s="448"/>
      <c r="C90" s="448"/>
      <c r="D90" s="448"/>
      <c r="E90" s="448"/>
      <c r="F90" s="448"/>
      <c r="G90" s="432">
        <v>10</v>
      </c>
    </row>
    <row r="91" spans="1:7" ht="15.5" x14ac:dyDescent="0.35">
      <c r="A91" s="430" t="s">
        <v>902</v>
      </c>
      <c r="B91" s="448">
        <v>0</v>
      </c>
      <c r="C91" s="448">
        <v>0</v>
      </c>
      <c r="D91" s="448">
        <v>0</v>
      </c>
      <c r="E91" s="431">
        <v>1303</v>
      </c>
      <c r="F91" s="431">
        <v>4296</v>
      </c>
      <c r="G91" s="432">
        <v>667</v>
      </c>
    </row>
    <row r="92" spans="1:7" ht="15.5" x14ac:dyDescent="0.35">
      <c r="A92" s="430" t="s">
        <v>903</v>
      </c>
      <c r="B92" s="431">
        <v>13597</v>
      </c>
      <c r="C92" s="431">
        <v>13716</v>
      </c>
      <c r="D92" s="431">
        <v>9950</v>
      </c>
      <c r="E92" s="431">
        <v>10790</v>
      </c>
      <c r="F92" s="431">
        <v>16487</v>
      </c>
      <c r="G92" s="432">
        <v>5697</v>
      </c>
    </row>
    <row r="93" spans="1:7" ht="15.5" x14ac:dyDescent="0.35">
      <c r="A93" s="430" t="s">
        <v>904</v>
      </c>
      <c r="B93" s="431">
        <v>53</v>
      </c>
      <c r="C93" s="431">
        <v>34</v>
      </c>
      <c r="D93" s="431">
        <v>36</v>
      </c>
      <c r="E93" s="431">
        <v>11</v>
      </c>
      <c r="F93" s="431">
        <v>30</v>
      </c>
      <c r="G93" s="432">
        <v>33</v>
      </c>
    </row>
    <row r="94" spans="1:7" ht="15.5" x14ac:dyDescent="0.35">
      <c r="A94" s="430" t="s">
        <v>905</v>
      </c>
      <c r="B94" s="431">
        <v>637</v>
      </c>
      <c r="C94" s="431">
        <v>823</v>
      </c>
      <c r="D94" s="431">
        <v>543</v>
      </c>
      <c r="E94" s="431">
        <v>2222</v>
      </c>
      <c r="F94" s="431">
        <v>10858</v>
      </c>
      <c r="G94" s="432">
        <v>13805</v>
      </c>
    </row>
    <row r="95" spans="1:7" ht="15.5" x14ac:dyDescent="0.35">
      <c r="A95" s="430" t="s">
        <v>906</v>
      </c>
      <c r="B95" s="431">
        <v>236</v>
      </c>
      <c r="C95" s="431">
        <v>132</v>
      </c>
      <c r="D95" s="431">
        <v>105</v>
      </c>
      <c r="E95" s="431">
        <v>52</v>
      </c>
      <c r="F95" s="431">
        <v>88</v>
      </c>
      <c r="G95" s="432">
        <v>138</v>
      </c>
    </row>
    <row r="96" spans="1:7" ht="15.5" x14ac:dyDescent="0.35">
      <c r="A96" s="430" t="s">
        <v>907</v>
      </c>
      <c r="B96" s="431">
        <v>81</v>
      </c>
      <c r="C96" s="431">
        <v>40</v>
      </c>
      <c r="D96" s="431">
        <v>29</v>
      </c>
      <c r="E96" s="431">
        <v>12</v>
      </c>
      <c r="F96" s="431">
        <v>5</v>
      </c>
      <c r="G96" s="432">
        <v>6</v>
      </c>
    </row>
    <row r="97" spans="1:7" ht="15.5" x14ac:dyDescent="0.35">
      <c r="A97" s="430" t="s">
        <v>908</v>
      </c>
      <c r="B97" s="431">
        <v>134</v>
      </c>
      <c r="C97" s="431">
        <v>82</v>
      </c>
      <c r="D97" s="431">
        <v>72</v>
      </c>
      <c r="E97" s="431">
        <v>29</v>
      </c>
      <c r="F97" s="431">
        <v>26</v>
      </c>
      <c r="G97" s="432">
        <v>23</v>
      </c>
    </row>
    <row r="98" spans="1:7" ht="15.5" x14ac:dyDescent="0.35">
      <c r="A98" s="430" t="s">
        <v>909</v>
      </c>
      <c r="B98" s="431">
        <v>27</v>
      </c>
      <c r="C98" s="431">
        <v>19</v>
      </c>
      <c r="D98" s="431">
        <v>17</v>
      </c>
      <c r="E98" s="431">
        <v>7</v>
      </c>
      <c r="F98" s="431">
        <v>12</v>
      </c>
      <c r="G98" s="432">
        <v>17</v>
      </c>
    </row>
    <row r="99" spans="1:7" ht="15.5" x14ac:dyDescent="0.35">
      <c r="A99" s="430" t="s">
        <v>910</v>
      </c>
      <c r="B99" s="448"/>
      <c r="C99" s="448"/>
      <c r="D99" s="448"/>
      <c r="E99" s="448"/>
      <c r="F99" s="431">
        <v>86</v>
      </c>
      <c r="G99" s="432">
        <v>60</v>
      </c>
    </row>
    <row r="100" spans="1:7" ht="15.5" x14ac:dyDescent="0.35">
      <c r="A100" s="430" t="s">
        <v>911</v>
      </c>
      <c r="B100" s="448">
        <v>0</v>
      </c>
      <c r="C100" s="448">
        <v>0</v>
      </c>
      <c r="D100" s="448">
        <v>0</v>
      </c>
      <c r="E100" s="431">
        <v>2452</v>
      </c>
      <c r="F100" s="431">
        <v>17061</v>
      </c>
      <c r="G100" s="432">
        <v>10715</v>
      </c>
    </row>
    <row r="101" spans="1:7" ht="16" thickBot="1" x14ac:dyDescent="0.4">
      <c r="A101" s="437" t="s">
        <v>912</v>
      </c>
      <c r="B101" s="449">
        <v>51</v>
      </c>
      <c r="C101" s="449">
        <v>32</v>
      </c>
      <c r="D101" s="449">
        <v>14</v>
      </c>
      <c r="E101" s="449">
        <v>5</v>
      </c>
      <c r="F101" s="449">
        <v>24</v>
      </c>
      <c r="G101" s="445">
        <v>4</v>
      </c>
    </row>
    <row r="103" spans="1:7" ht="16" thickBot="1" x14ac:dyDescent="0.4">
      <c r="A103" s="380" t="s">
        <v>913</v>
      </c>
      <c r="B103" s="81"/>
    </row>
    <row r="104" spans="1:7" ht="15" x14ac:dyDescent="0.35">
      <c r="A104" s="426" t="s">
        <v>896</v>
      </c>
      <c r="B104" s="428" t="s">
        <v>882</v>
      </c>
      <c r="C104" s="428" t="s">
        <v>883</v>
      </c>
      <c r="D104" s="428" t="s">
        <v>884</v>
      </c>
      <c r="E104" s="428" t="s">
        <v>843</v>
      </c>
      <c r="F104" s="428" t="s">
        <v>842</v>
      </c>
      <c r="G104" s="429" t="s">
        <v>791</v>
      </c>
    </row>
    <row r="105" spans="1:7" ht="15.5" x14ac:dyDescent="0.35">
      <c r="A105" s="430" t="s">
        <v>897</v>
      </c>
      <c r="B105" s="448"/>
      <c r="C105" s="448"/>
      <c r="D105" s="448"/>
      <c r="E105" s="448"/>
      <c r="F105" s="431">
        <v>173</v>
      </c>
      <c r="G105" s="432">
        <v>432</v>
      </c>
    </row>
    <row r="106" spans="1:7" ht="15.5" x14ac:dyDescent="0.35">
      <c r="A106" s="430" t="s">
        <v>898</v>
      </c>
      <c r="B106" s="448">
        <v>0</v>
      </c>
      <c r="C106" s="448">
        <v>0</v>
      </c>
      <c r="D106" s="448">
        <v>0</v>
      </c>
      <c r="E106" s="431">
        <v>10</v>
      </c>
      <c r="F106" s="431">
        <v>36</v>
      </c>
      <c r="G106" s="432">
        <v>26</v>
      </c>
    </row>
    <row r="107" spans="1:7" ht="15.5" x14ac:dyDescent="0.35">
      <c r="A107" s="430" t="s">
        <v>899</v>
      </c>
      <c r="B107" s="448"/>
      <c r="C107" s="448"/>
      <c r="D107" s="448"/>
      <c r="E107" s="448"/>
      <c r="F107" s="431">
        <v>108</v>
      </c>
      <c r="G107" s="432">
        <v>290</v>
      </c>
    </row>
    <row r="108" spans="1:7" ht="15.5" x14ac:dyDescent="0.35">
      <c r="A108" s="430" t="s">
        <v>900</v>
      </c>
      <c r="B108" s="431">
        <v>33169</v>
      </c>
      <c r="C108" s="431">
        <v>43408</v>
      </c>
      <c r="D108" s="431">
        <v>11108</v>
      </c>
      <c r="E108" s="431">
        <v>5137</v>
      </c>
      <c r="F108" s="431">
        <v>5367</v>
      </c>
      <c r="G108" s="432">
        <v>2726</v>
      </c>
    </row>
    <row r="109" spans="1:7" ht="15.5" x14ac:dyDescent="0.35">
      <c r="A109" s="430" t="s">
        <v>901</v>
      </c>
      <c r="B109" s="448"/>
      <c r="C109" s="448"/>
      <c r="D109" s="448"/>
      <c r="E109" s="448"/>
      <c r="F109" s="448"/>
      <c r="G109" s="432">
        <v>43</v>
      </c>
    </row>
    <row r="110" spans="1:7" ht="15.5" x14ac:dyDescent="0.35">
      <c r="A110" s="430" t="s">
        <v>902</v>
      </c>
      <c r="B110" s="448">
        <v>0</v>
      </c>
      <c r="C110" s="448">
        <v>0</v>
      </c>
      <c r="D110" s="448">
        <v>0</v>
      </c>
      <c r="E110" s="431">
        <v>12331</v>
      </c>
      <c r="F110" s="431">
        <v>3926</v>
      </c>
      <c r="G110" s="432">
        <v>810</v>
      </c>
    </row>
    <row r="111" spans="1:7" ht="15.5" x14ac:dyDescent="0.35">
      <c r="A111" s="430" t="s">
        <v>903</v>
      </c>
      <c r="B111" s="431">
        <v>62461</v>
      </c>
      <c r="C111" s="431">
        <v>104166</v>
      </c>
      <c r="D111" s="431">
        <v>16860</v>
      </c>
      <c r="E111" s="431">
        <v>13106</v>
      </c>
      <c r="F111" s="431">
        <v>11239</v>
      </c>
      <c r="G111" s="432">
        <v>5543</v>
      </c>
    </row>
    <row r="112" spans="1:7" ht="15.5" x14ac:dyDescent="0.35">
      <c r="A112" s="430" t="s">
        <v>904</v>
      </c>
      <c r="B112" s="431">
        <v>777</v>
      </c>
      <c r="C112" s="431">
        <v>371</v>
      </c>
      <c r="D112" s="431">
        <v>152</v>
      </c>
      <c r="E112" s="431">
        <v>384</v>
      </c>
      <c r="F112" s="431">
        <v>962</v>
      </c>
      <c r="G112" s="432">
        <v>354</v>
      </c>
    </row>
    <row r="113" spans="1:7" ht="15.5" x14ac:dyDescent="0.35">
      <c r="A113" s="430" t="s">
        <v>905</v>
      </c>
      <c r="B113" s="431">
        <v>3428</v>
      </c>
      <c r="C113" s="431">
        <v>7893</v>
      </c>
      <c r="D113" s="431">
        <v>1467</v>
      </c>
      <c r="E113" s="431">
        <v>26920</v>
      </c>
      <c r="F113" s="431">
        <v>48045</v>
      </c>
      <c r="G113" s="432">
        <v>2635</v>
      </c>
    </row>
    <row r="114" spans="1:7" ht="15.5" x14ac:dyDescent="0.35">
      <c r="A114" s="430" t="s">
        <v>906</v>
      </c>
      <c r="B114" s="431">
        <v>290</v>
      </c>
      <c r="C114" s="431">
        <v>155</v>
      </c>
      <c r="D114" s="431">
        <v>129</v>
      </c>
      <c r="E114" s="431">
        <v>106</v>
      </c>
      <c r="F114" s="431">
        <v>502</v>
      </c>
      <c r="G114" s="432">
        <v>326</v>
      </c>
    </row>
    <row r="115" spans="1:7" ht="15.5" x14ac:dyDescent="0.35">
      <c r="A115" s="430" t="s">
        <v>907</v>
      </c>
      <c r="B115" s="431">
        <v>113</v>
      </c>
      <c r="C115" s="431">
        <v>61</v>
      </c>
      <c r="D115" s="431">
        <v>39</v>
      </c>
      <c r="E115" s="431">
        <v>15</v>
      </c>
      <c r="F115" s="431">
        <v>9</v>
      </c>
      <c r="G115" s="432">
        <v>7</v>
      </c>
    </row>
    <row r="116" spans="1:7" ht="15.5" x14ac:dyDescent="0.35">
      <c r="A116" s="430" t="s">
        <v>908</v>
      </c>
      <c r="B116" s="431">
        <v>121</v>
      </c>
      <c r="C116" s="431">
        <v>73</v>
      </c>
      <c r="D116" s="431">
        <v>68</v>
      </c>
      <c r="E116" s="431">
        <v>46</v>
      </c>
      <c r="F116" s="431">
        <v>58</v>
      </c>
      <c r="G116" s="432">
        <v>53</v>
      </c>
    </row>
    <row r="117" spans="1:7" ht="15.5" x14ac:dyDescent="0.35">
      <c r="A117" s="430" t="s">
        <v>909</v>
      </c>
      <c r="B117" s="431">
        <v>41</v>
      </c>
      <c r="C117" s="431">
        <v>31</v>
      </c>
      <c r="D117" s="431">
        <v>21</v>
      </c>
      <c r="E117" s="431">
        <v>19</v>
      </c>
      <c r="F117" s="431">
        <v>107</v>
      </c>
      <c r="G117" s="432">
        <v>76</v>
      </c>
    </row>
    <row r="118" spans="1:7" ht="15.5" x14ac:dyDescent="0.35">
      <c r="A118" s="430" t="s">
        <v>910</v>
      </c>
      <c r="B118" s="448"/>
      <c r="C118" s="448"/>
      <c r="D118" s="448"/>
      <c r="E118" s="448"/>
      <c r="F118" s="431">
        <v>75</v>
      </c>
      <c r="G118" s="432">
        <v>46</v>
      </c>
    </row>
    <row r="119" spans="1:7" ht="15.5" x14ac:dyDescent="0.35">
      <c r="A119" s="430" t="s">
        <v>911</v>
      </c>
      <c r="B119" s="448">
        <v>0</v>
      </c>
      <c r="C119" s="448">
        <v>0</v>
      </c>
      <c r="D119" s="448">
        <v>0</v>
      </c>
      <c r="E119" s="431">
        <v>3823</v>
      </c>
      <c r="F119" s="431">
        <v>36644</v>
      </c>
      <c r="G119" s="432">
        <v>1893</v>
      </c>
    </row>
    <row r="120" spans="1:7" ht="16" thickBot="1" x14ac:dyDescent="0.4">
      <c r="A120" s="437" t="s">
        <v>912</v>
      </c>
      <c r="B120" s="449">
        <v>99</v>
      </c>
      <c r="C120" s="449">
        <v>83</v>
      </c>
      <c r="D120" s="449">
        <v>37</v>
      </c>
      <c r="E120" s="449">
        <v>43</v>
      </c>
      <c r="F120" s="449">
        <v>75</v>
      </c>
      <c r="G120" s="445">
        <v>20</v>
      </c>
    </row>
    <row r="121" spans="1:7" ht="15.5" x14ac:dyDescent="0.35">
      <c r="A121" s="450"/>
      <c r="B121" s="451"/>
      <c r="C121" s="451"/>
      <c r="D121" s="451"/>
      <c r="E121" s="451"/>
      <c r="F121" s="451"/>
    </row>
    <row r="122" spans="1:7" ht="16" thickBot="1" x14ac:dyDescent="0.4">
      <c r="A122" s="380" t="s">
        <v>914</v>
      </c>
      <c r="B122" s="81"/>
    </row>
    <row r="123" spans="1:7" ht="15" x14ac:dyDescent="0.35">
      <c r="A123" s="426" t="s">
        <v>896</v>
      </c>
      <c r="B123" s="428" t="s">
        <v>882</v>
      </c>
      <c r="C123" s="428" t="s">
        <v>883</v>
      </c>
      <c r="D123" s="428" t="s">
        <v>884</v>
      </c>
      <c r="E123" s="428" t="s">
        <v>843</v>
      </c>
      <c r="F123" s="428" t="s">
        <v>842</v>
      </c>
      <c r="G123" s="429" t="s">
        <v>791</v>
      </c>
    </row>
    <row r="124" spans="1:7" ht="15.5" x14ac:dyDescent="0.35">
      <c r="A124" s="430" t="s">
        <v>897</v>
      </c>
      <c r="B124" s="448"/>
      <c r="C124" s="448"/>
      <c r="D124" s="448"/>
      <c r="E124" s="448"/>
      <c r="F124" s="431">
        <v>8</v>
      </c>
      <c r="G124" s="432">
        <v>17</v>
      </c>
    </row>
    <row r="125" spans="1:7" ht="15.5" x14ac:dyDescent="0.35">
      <c r="A125" s="430" t="s">
        <v>898</v>
      </c>
      <c r="B125" s="448">
        <v>0</v>
      </c>
      <c r="C125" s="448">
        <v>0</v>
      </c>
      <c r="D125" s="448">
        <v>0</v>
      </c>
      <c r="E125" s="431">
        <v>0</v>
      </c>
      <c r="F125" s="431">
        <v>1</v>
      </c>
      <c r="G125" s="432">
        <v>1</v>
      </c>
    </row>
    <row r="126" spans="1:7" ht="15.5" x14ac:dyDescent="0.35">
      <c r="A126" s="430" t="s">
        <v>899</v>
      </c>
      <c r="B126" s="448"/>
      <c r="C126" s="448"/>
      <c r="D126" s="448"/>
      <c r="E126" s="448"/>
      <c r="F126" s="431">
        <v>5</v>
      </c>
      <c r="G126" s="432">
        <v>16</v>
      </c>
    </row>
    <row r="127" spans="1:7" ht="15.5" x14ac:dyDescent="0.35">
      <c r="A127" s="430" t="s">
        <v>900</v>
      </c>
      <c r="B127" s="431">
        <v>15445</v>
      </c>
      <c r="C127" s="431">
        <v>18981</v>
      </c>
      <c r="D127" s="431">
        <v>12590</v>
      </c>
      <c r="E127" s="431">
        <v>2872</v>
      </c>
      <c r="F127" s="431">
        <v>7376</v>
      </c>
      <c r="G127" s="432">
        <v>3187</v>
      </c>
    </row>
    <row r="128" spans="1:7" ht="15.5" x14ac:dyDescent="0.35">
      <c r="A128" s="430" t="s">
        <v>901</v>
      </c>
      <c r="B128" s="448"/>
      <c r="C128" s="448"/>
      <c r="D128" s="448"/>
      <c r="E128" s="448"/>
      <c r="F128" s="448"/>
      <c r="G128" s="432">
        <v>9</v>
      </c>
    </row>
    <row r="129" spans="1:7" ht="15.5" x14ac:dyDescent="0.35">
      <c r="A129" s="430" t="s">
        <v>902</v>
      </c>
      <c r="B129" s="448">
        <v>0</v>
      </c>
      <c r="C129" s="448">
        <v>0</v>
      </c>
      <c r="D129" s="448">
        <v>0</v>
      </c>
      <c r="E129" s="431">
        <v>16</v>
      </c>
      <c r="F129" s="431">
        <v>1612</v>
      </c>
      <c r="G129" s="432">
        <v>438</v>
      </c>
    </row>
    <row r="130" spans="1:7" ht="15.5" x14ac:dyDescent="0.35">
      <c r="A130" s="430" t="s">
        <v>903</v>
      </c>
      <c r="B130" s="431">
        <v>28894</v>
      </c>
      <c r="C130" s="431">
        <v>41800</v>
      </c>
      <c r="D130" s="431">
        <v>21139</v>
      </c>
      <c r="E130" s="431">
        <v>4904</v>
      </c>
      <c r="F130" s="431">
        <v>6541</v>
      </c>
      <c r="G130" s="432">
        <v>3953</v>
      </c>
    </row>
    <row r="131" spans="1:7" ht="15.5" x14ac:dyDescent="0.35">
      <c r="A131" s="430" t="s">
        <v>904</v>
      </c>
      <c r="B131" s="431">
        <v>45</v>
      </c>
      <c r="C131" s="431">
        <v>162</v>
      </c>
      <c r="D131" s="431">
        <v>97</v>
      </c>
      <c r="E131" s="431">
        <v>23</v>
      </c>
      <c r="F131" s="431">
        <v>32</v>
      </c>
      <c r="G131" s="432">
        <v>13</v>
      </c>
    </row>
    <row r="132" spans="1:7" ht="15.5" x14ac:dyDescent="0.35">
      <c r="A132" s="430" t="s">
        <v>905</v>
      </c>
      <c r="B132" s="431">
        <v>879</v>
      </c>
      <c r="C132" s="431">
        <v>2240</v>
      </c>
      <c r="D132" s="431">
        <v>1416</v>
      </c>
      <c r="E132" s="431">
        <v>964</v>
      </c>
      <c r="F132" s="431">
        <v>2605</v>
      </c>
      <c r="G132" s="432">
        <v>1548</v>
      </c>
    </row>
    <row r="133" spans="1:7" ht="15.5" x14ac:dyDescent="0.35">
      <c r="A133" s="430" t="s">
        <v>906</v>
      </c>
      <c r="B133" s="431">
        <v>229</v>
      </c>
      <c r="C133" s="431">
        <v>151</v>
      </c>
      <c r="D133" s="431">
        <v>112</v>
      </c>
      <c r="E133" s="431">
        <v>47</v>
      </c>
      <c r="F133" s="431">
        <v>23</v>
      </c>
      <c r="G133" s="432">
        <v>20</v>
      </c>
    </row>
    <row r="134" spans="1:7" ht="15.5" x14ac:dyDescent="0.35">
      <c r="A134" s="430" t="s">
        <v>907</v>
      </c>
      <c r="B134" s="431">
        <v>61</v>
      </c>
      <c r="C134" s="431">
        <v>65</v>
      </c>
      <c r="D134" s="431">
        <v>41</v>
      </c>
      <c r="E134" s="431">
        <v>22</v>
      </c>
      <c r="F134" s="431">
        <v>0</v>
      </c>
      <c r="G134" s="432">
        <v>2</v>
      </c>
    </row>
    <row r="135" spans="1:7" ht="15.5" x14ac:dyDescent="0.35">
      <c r="A135" s="430" t="s">
        <v>908</v>
      </c>
      <c r="B135" s="431">
        <v>42</v>
      </c>
      <c r="C135" s="431">
        <v>18</v>
      </c>
      <c r="D135" s="431">
        <v>17</v>
      </c>
      <c r="E135" s="431">
        <v>4</v>
      </c>
      <c r="F135" s="431">
        <v>9</v>
      </c>
      <c r="G135" s="432">
        <v>8</v>
      </c>
    </row>
    <row r="136" spans="1:7" ht="15.5" x14ac:dyDescent="0.35">
      <c r="A136" s="430" t="s">
        <v>909</v>
      </c>
      <c r="B136" s="431">
        <v>7</v>
      </c>
      <c r="C136" s="431">
        <v>9</v>
      </c>
      <c r="D136" s="431">
        <v>2</v>
      </c>
      <c r="E136" s="431">
        <v>0</v>
      </c>
      <c r="F136" s="431">
        <v>6</v>
      </c>
      <c r="G136" s="432">
        <v>11</v>
      </c>
    </row>
    <row r="137" spans="1:7" ht="15.5" x14ac:dyDescent="0.35">
      <c r="A137" s="430" t="s">
        <v>910</v>
      </c>
      <c r="B137" s="448"/>
      <c r="C137" s="448"/>
      <c r="D137" s="448"/>
      <c r="E137" s="448"/>
      <c r="F137" s="431">
        <v>10</v>
      </c>
      <c r="G137" s="432">
        <v>20</v>
      </c>
    </row>
    <row r="138" spans="1:7" ht="15.5" x14ac:dyDescent="0.35">
      <c r="A138" s="430" t="s">
        <v>911</v>
      </c>
      <c r="B138" s="448">
        <v>0</v>
      </c>
      <c r="C138" s="448">
        <v>0</v>
      </c>
      <c r="D138" s="448">
        <v>0</v>
      </c>
      <c r="E138" s="431">
        <v>18</v>
      </c>
      <c r="F138" s="431">
        <v>197</v>
      </c>
      <c r="G138" s="432">
        <v>297</v>
      </c>
    </row>
    <row r="139" spans="1:7" ht="16" thickBot="1" x14ac:dyDescent="0.4">
      <c r="A139" s="437" t="s">
        <v>912</v>
      </c>
      <c r="B139" s="449">
        <v>24</v>
      </c>
      <c r="C139" s="449">
        <v>46</v>
      </c>
      <c r="D139" s="449">
        <v>14</v>
      </c>
      <c r="E139" s="449">
        <v>6</v>
      </c>
      <c r="F139" s="449">
        <v>17</v>
      </c>
      <c r="G139" s="445">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CC94-2BDF-4D2B-8D17-5514FFD1389D}">
  <dimension ref="A1:AG133"/>
  <sheetViews>
    <sheetView topLeftCell="A28" zoomScale="70" zoomScaleNormal="70" workbookViewId="0">
      <pane xSplit="1" topLeftCell="B1" activePane="topRight" state="frozen"/>
      <selection pane="topRight" sqref="A1:D1"/>
    </sheetView>
  </sheetViews>
  <sheetFormatPr defaultColWidth="9.453125" defaultRowHeight="15.5" x14ac:dyDescent="0.35"/>
  <cols>
    <col min="1" max="1" width="90.1796875" style="81" customWidth="1"/>
    <col min="2" max="2" width="56.90625" style="81" customWidth="1"/>
    <col min="3" max="3" width="24.54296875" style="81" customWidth="1"/>
    <col min="4" max="5" width="9.6328125" style="81" customWidth="1"/>
    <col min="6" max="6" width="11.1796875" style="81" customWidth="1"/>
    <col min="7" max="7" width="22.81640625" style="81" customWidth="1"/>
    <col min="8" max="8" width="21" style="81" customWidth="1"/>
    <col min="9" max="9" width="14.6328125" style="81" customWidth="1"/>
    <col min="10" max="13" width="14.81640625" style="81" customWidth="1"/>
    <col min="14" max="15" width="18" style="81" customWidth="1"/>
    <col min="16" max="16" width="15.36328125" style="81" customWidth="1"/>
    <col min="17" max="17" width="17.1796875" style="81" customWidth="1"/>
    <col min="18" max="18" width="14" style="81" customWidth="1"/>
    <col min="19" max="20" width="14.453125" style="81" customWidth="1"/>
    <col min="21" max="21" width="15.6328125" style="81" customWidth="1"/>
    <col min="22" max="22" width="18.36328125" style="81" customWidth="1"/>
    <col min="23" max="23" width="18.1796875" style="81" customWidth="1"/>
    <col min="24" max="24" width="15.54296875" style="81" bestFit="1" customWidth="1"/>
    <col min="25" max="25" width="18.54296875" style="86" bestFit="1" customWidth="1"/>
    <col min="26" max="26" width="34" style="81" bestFit="1" customWidth="1"/>
    <col min="27" max="27" width="24.6328125" style="81" bestFit="1" customWidth="1"/>
    <col min="28" max="28" width="37.6328125" style="83" bestFit="1" customWidth="1"/>
    <col min="29" max="29" width="37.6328125" style="83" customWidth="1"/>
    <col min="30" max="30" width="27.453125" style="85" bestFit="1" customWidth="1"/>
    <col min="31" max="31" width="35.1796875" style="84" bestFit="1" customWidth="1"/>
    <col min="32" max="32" width="34" style="83" bestFit="1" customWidth="1"/>
    <col min="33" max="33" width="36.81640625" style="82" bestFit="1" customWidth="1"/>
    <col min="34" max="34" width="13.453125" style="81" bestFit="1" customWidth="1"/>
    <col min="35" max="16384" width="9.453125" style="81"/>
  </cols>
  <sheetData>
    <row r="1" spans="1:33" ht="41.75" customHeight="1" x14ac:dyDescent="0.35">
      <c r="A1" s="186" t="s">
        <v>751</v>
      </c>
      <c r="B1" s="186"/>
      <c r="C1" s="186"/>
      <c r="D1" s="186"/>
      <c r="E1" s="3"/>
      <c r="F1" s="3"/>
      <c r="G1" s="3"/>
      <c r="H1" s="3"/>
      <c r="I1" s="3"/>
      <c r="J1" s="3"/>
      <c r="K1" s="3"/>
      <c r="L1" s="3"/>
      <c r="M1" s="3"/>
      <c r="N1" s="3"/>
      <c r="O1" s="3"/>
      <c r="P1" s="3"/>
      <c r="Q1" s="3"/>
      <c r="R1" s="3"/>
      <c r="S1" s="3"/>
      <c r="T1" s="3"/>
      <c r="U1" s="3"/>
      <c r="V1" s="3"/>
      <c r="W1" s="150"/>
      <c r="X1" s="3"/>
      <c r="Y1" s="149"/>
      <c r="Z1" s="148"/>
      <c r="AA1" s="148"/>
      <c r="AB1" s="145"/>
      <c r="AC1" s="145"/>
      <c r="AD1" s="147"/>
      <c r="AE1" s="146"/>
      <c r="AF1" s="145"/>
      <c r="AG1" s="144"/>
    </row>
    <row r="2" spans="1:33" ht="45" customHeight="1" x14ac:dyDescent="0.35">
      <c r="A2" s="187" t="s">
        <v>750</v>
      </c>
      <c r="B2" s="187"/>
      <c r="C2" s="187"/>
      <c r="D2" s="187"/>
      <c r="E2" s="3"/>
      <c r="F2" s="3"/>
      <c r="G2" s="3"/>
      <c r="H2" s="3"/>
      <c r="I2" s="3"/>
      <c r="J2" s="3"/>
      <c r="K2" s="3"/>
      <c r="L2" s="3"/>
      <c r="M2" s="3"/>
      <c r="N2" s="3"/>
      <c r="O2" s="3"/>
      <c r="P2" s="3"/>
      <c r="Q2" s="3"/>
      <c r="R2" s="3"/>
      <c r="S2" s="3"/>
      <c r="T2" s="3"/>
      <c r="U2" s="3"/>
      <c r="V2" s="3"/>
      <c r="W2" s="150"/>
      <c r="X2" s="3"/>
      <c r="Y2" s="149"/>
      <c r="Z2" s="148"/>
      <c r="AA2" s="148"/>
      <c r="AB2" s="145"/>
      <c r="AC2" s="145"/>
      <c r="AD2" s="147"/>
      <c r="AE2" s="146"/>
      <c r="AF2" s="145"/>
      <c r="AG2" s="144"/>
    </row>
    <row r="3" spans="1:33" ht="48.65" customHeight="1" x14ac:dyDescent="0.35">
      <c r="A3" s="182" t="s">
        <v>749</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43"/>
    </row>
    <row r="4" spans="1:33" ht="30.75" customHeight="1" x14ac:dyDescent="0.35">
      <c r="A4" s="183" t="s">
        <v>748</v>
      </c>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4"/>
    </row>
    <row r="5" spans="1:33" ht="87.65" customHeight="1" x14ac:dyDescent="0.35">
      <c r="A5" s="142" t="s">
        <v>115</v>
      </c>
      <c r="B5" s="142"/>
      <c r="C5" s="142"/>
      <c r="D5" s="142"/>
      <c r="E5" s="142"/>
      <c r="F5" s="142"/>
      <c r="G5" s="142"/>
      <c r="H5" s="142"/>
      <c r="I5" s="142" t="s">
        <v>116</v>
      </c>
      <c r="J5" s="185" t="s">
        <v>747</v>
      </c>
      <c r="K5" s="185"/>
      <c r="L5" s="185"/>
      <c r="M5" s="185"/>
      <c r="N5" s="185" t="s">
        <v>746</v>
      </c>
      <c r="O5" s="185"/>
      <c r="P5" s="185"/>
      <c r="Q5" s="185"/>
      <c r="R5" s="180" t="s">
        <v>745</v>
      </c>
      <c r="S5" s="180"/>
      <c r="T5" s="180"/>
      <c r="U5" s="180"/>
      <c r="V5" s="141" t="s">
        <v>744</v>
      </c>
      <c r="W5" s="180" t="s">
        <v>117</v>
      </c>
      <c r="X5" s="180"/>
      <c r="Y5" s="180"/>
      <c r="Z5" s="180"/>
      <c r="AA5" s="180"/>
      <c r="AB5" s="180"/>
      <c r="AC5" s="180"/>
      <c r="AD5" s="180"/>
      <c r="AE5" s="180"/>
      <c r="AF5" s="180"/>
      <c r="AG5" s="181"/>
    </row>
    <row r="6" spans="1:33" ht="20.25" customHeight="1" x14ac:dyDescent="0.35">
      <c r="A6" s="139" t="s">
        <v>743</v>
      </c>
      <c r="B6" s="139"/>
      <c r="C6" s="139"/>
      <c r="D6" s="139"/>
      <c r="E6" s="139"/>
      <c r="F6" s="139"/>
      <c r="G6" s="139"/>
      <c r="H6" s="139"/>
      <c r="I6" s="140"/>
      <c r="J6" s="139"/>
      <c r="K6" s="139"/>
      <c r="L6" s="139"/>
      <c r="M6" s="139"/>
      <c r="N6" s="139"/>
      <c r="O6" s="139"/>
      <c r="P6" s="139"/>
      <c r="Q6" s="139"/>
      <c r="R6" s="134"/>
      <c r="S6" s="134"/>
      <c r="T6" s="134"/>
      <c r="U6" s="134"/>
      <c r="V6" s="138"/>
      <c r="W6" s="137"/>
      <c r="X6" s="134"/>
      <c r="Y6" s="134"/>
      <c r="Z6" s="134"/>
      <c r="AA6" s="136"/>
      <c r="AB6" s="134"/>
      <c r="AC6" s="134"/>
      <c r="AD6" s="136"/>
      <c r="AE6" s="135"/>
      <c r="AF6" s="134"/>
      <c r="AG6" s="133"/>
    </row>
    <row r="7" spans="1:33" ht="48" customHeight="1" x14ac:dyDescent="0.35">
      <c r="A7" s="131" t="s">
        <v>118</v>
      </c>
      <c r="B7" s="131" t="s">
        <v>119</v>
      </c>
      <c r="C7" s="131" t="s">
        <v>120</v>
      </c>
      <c r="D7" s="131" t="s">
        <v>121</v>
      </c>
      <c r="E7" s="131" t="s">
        <v>122</v>
      </c>
      <c r="F7" s="131" t="s">
        <v>53</v>
      </c>
      <c r="G7" s="131" t="s">
        <v>123</v>
      </c>
      <c r="H7" s="131" t="s">
        <v>88</v>
      </c>
      <c r="I7" s="132" t="s">
        <v>742</v>
      </c>
      <c r="J7" s="131" t="s">
        <v>124</v>
      </c>
      <c r="K7" s="131" t="s">
        <v>125</v>
      </c>
      <c r="L7" s="131" t="s">
        <v>126</v>
      </c>
      <c r="M7" s="131" t="s">
        <v>127</v>
      </c>
      <c r="N7" s="131" t="s">
        <v>128</v>
      </c>
      <c r="O7" s="131" t="s">
        <v>129</v>
      </c>
      <c r="P7" s="131" t="s">
        <v>130</v>
      </c>
      <c r="Q7" s="131" t="s">
        <v>131</v>
      </c>
      <c r="R7" s="131" t="s">
        <v>132</v>
      </c>
      <c r="S7" s="131" t="s">
        <v>133</v>
      </c>
      <c r="T7" s="131" t="s">
        <v>134</v>
      </c>
      <c r="U7" s="131" t="s">
        <v>135</v>
      </c>
      <c r="V7" s="131" t="s">
        <v>136</v>
      </c>
      <c r="W7" s="131" t="s">
        <v>137</v>
      </c>
      <c r="X7" s="131" t="s">
        <v>138</v>
      </c>
      <c r="Y7" s="128" t="s">
        <v>741</v>
      </c>
      <c r="Z7" s="128" t="s">
        <v>740</v>
      </c>
      <c r="AA7" s="130" t="s">
        <v>739</v>
      </c>
      <c r="AB7" s="128" t="s">
        <v>738</v>
      </c>
      <c r="AC7" s="128" t="s">
        <v>737</v>
      </c>
      <c r="AD7" s="129" t="s">
        <v>736</v>
      </c>
      <c r="AE7" s="128" t="s">
        <v>735</v>
      </c>
      <c r="AF7" s="128" t="s">
        <v>734</v>
      </c>
      <c r="AG7" s="127" t="s">
        <v>733</v>
      </c>
    </row>
    <row r="8" spans="1:33" x14ac:dyDescent="0.35">
      <c r="A8" s="126" t="s">
        <v>15</v>
      </c>
      <c r="B8" s="118" t="s">
        <v>153</v>
      </c>
      <c r="C8" s="118" t="s">
        <v>154</v>
      </c>
      <c r="D8" s="118" t="s">
        <v>155</v>
      </c>
      <c r="E8" s="118">
        <v>78061</v>
      </c>
      <c r="F8" s="118" t="s">
        <v>156</v>
      </c>
      <c r="G8" s="118" t="s">
        <v>157</v>
      </c>
      <c r="H8" s="118" t="s">
        <v>144</v>
      </c>
      <c r="I8" s="119">
        <v>43.322206244864397</v>
      </c>
      <c r="J8" s="119">
        <v>1021.6741935483649</v>
      </c>
      <c r="K8" s="119">
        <v>66.30645161290316</v>
      </c>
      <c r="L8" s="119">
        <v>112.21290322580653</v>
      </c>
      <c r="M8" s="119">
        <v>52.238709677419386</v>
      </c>
      <c r="N8" s="119">
        <v>217.4677419354837</v>
      </c>
      <c r="O8" s="119">
        <v>1034.8677419354592</v>
      </c>
      <c r="P8" s="119">
        <v>3.2258064516129032E-3</v>
      </c>
      <c r="Q8" s="119">
        <v>9.3548387096774197E-2</v>
      </c>
      <c r="R8" s="119">
        <v>36.309677419354891</v>
      </c>
      <c r="S8" s="119">
        <v>30.95806451612907</v>
      </c>
      <c r="T8" s="119">
        <v>47.525806451612894</v>
      </c>
      <c r="U8" s="119">
        <v>1137.6387096773224</v>
      </c>
      <c r="V8" s="119">
        <v>785.7225806451537</v>
      </c>
      <c r="W8" s="119">
        <v>1350</v>
      </c>
      <c r="X8" s="118" t="s">
        <v>604</v>
      </c>
      <c r="Y8" s="111">
        <v>44966</v>
      </c>
      <c r="Z8" s="111" t="s">
        <v>668</v>
      </c>
      <c r="AA8" s="111" t="s">
        <v>245</v>
      </c>
      <c r="AB8" s="107" t="s">
        <v>666</v>
      </c>
      <c r="AC8" s="107" t="s">
        <v>147</v>
      </c>
      <c r="AD8" s="125" t="s">
        <v>678</v>
      </c>
      <c r="AE8" s="107" t="s">
        <v>666</v>
      </c>
      <c r="AF8" s="107" t="s">
        <v>147</v>
      </c>
      <c r="AG8" s="116">
        <v>44253</v>
      </c>
    </row>
    <row r="9" spans="1:33" x14ac:dyDescent="0.35">
      <c r="A9" s="118" t="s">
        <v>148</v>
      </c>
      <c r="B9" s="118" t="s">
        <v>149</v>
      </c>
      <c r="C9" s="118" t="s">
        <v>150</v>
      </c>
      <c r="D9" s="118" t="s">
        <v>151</v>
      </c>
      <c r="E9" s="118">
        <v>31815</v>
      </c>
      <c r="F9" s="118" t="s">
        <v>152</v>
      </c>
      <c r="G9" s="118" t="s">
        <v>143</v>
      </c>
      <c r="H9" s="118" t="s">
        <v>144</v>
      </c>
      <c r="I9" s="119">
        <v>48.208891838088903</v>
      </c>
      <c r="J9" s="119">
        <v>590.45161290321869</v>
      </c>
      <c r="K9" s="119">
        <v>126.77741935483867</v>
      </c>
      <c r="L9" s="119">
        <v>216.87096774193549</v>
      </c>
      <c r="M9" s="119">
        <v>268.82258064516066</v>
      </c>
      <c r="N9" s="119">
        <v>541.81290322580594</v>
      </c>
      <c r="O9" s="119">
        <v>520.96129032257443</v>
      </c>
      <c r="P9" s="119">
        <v>23.816129032258065</v>
      </c>
      <c r="Q9" s="119">
        <v>116.33225806451601</v>
      </c>
      <c r="R9" s="119">
        <v>181.66774193548378</v>
      </c>
      <c r="S9" s="119">
        <v>86.119354838709597</v>
      </c>
      <c r="T9" s="119">
        <v>59.545161290322554</v>
      </c>
      <c r="U9" s="119">
        <v>875.5903225806444</v>
      </c>
      <c r="V9" s="119">
        <v>883.65806451613389</v>
      </c>
      <c r="W9" s="119">
        <v>1600</v>
      </c>
      <c r="X9" s="118" t="s">
        <v>604</v>
      </c>
      <c r="Y9" s="111">
        <v>44987</v>
      </c>
      <c r="Z9" s="111" t="s">
        <v>668</v>
      </c>
      <c r="AA9" s="111" t="s">
        <v>245</v>
      </c>
      <c r="AB9" s="107" t="s">
        <v>666</v>
      </c>
      <c r="AC9" s="107" t="s">
        <v>147</v>
      </c>
      <c r="AD9" s="116" t="s">
        <v>689</v>
      </c>
      <c r="AE9" s="107" t="s">
        <v>666</v>
      </c>
      <c r="AF9" s="107" t="s">
        <v>147</v>
      </c>
      <c r="AG9" s="116">
        <v>44322</v>
      </c>
    </row>
    <row r="10" spans="1:33" x14ac:dyDescent="0.35">
      <c r="A10" s="118" t="s">
        <v>158</v>
      </c>
      <c r="B10" s="118" t="s">
        <v>732</v>
      </c>
      <c r="C10" s="118" t="s">
        <v>159</v>
      </c>
      <c r="D10" s="118" t="s">
        <v>155</v>
      </c>
      <c r="E10" s="118">
        <v>78017</v>
      </c>
      <c r="F10" s="118" t="s">
        <v>156</v>
      </c>
      <c r="G10" s="118" t="s">
        <v>143</v>
      </c>
      <c r="H10" s="118" t="s">
        <v>144</v>
      </c>
      <c r="I10" s="119">
        <v>30.168826880211299</v>
      </c>
      <c r="J10" s="119">
        <v>1133.9741935483326</v>
      </c>
      <c r="K10" s="119">
        <v>2.5709677419354837</v>
      </c>
      <c r="L10" s="119">
        <v>0.37741935483870964</v>
      </c>
      <c r="M10" s="119">
        <v>0.1</v>
      </c>
      <c r="N10" s="119">
        <v>2.2580645161290321E-2</v>
      </c>
      <c r="O10" s="119">
        <v>20.670967741935563</v>
      </c>
      <c r="P10" s="119">
        <v>2.1548387096774193</v>
      </c>
      <c r="Q10" s="119">
        <v>1114.1741935483544</v>
      </c>
      <c r="R10" s="119">
        <v>0</v>
      </c>
      <c r="S10" s="119">
        <v>0</v>
      </c>
      <c r="T10" s="119">
        <v>1.6806451612903226</v>
      </c>
      <c r="U10" s="119">
        <v>1135.3419354838156</v>
      </c>
      <c r="V10" s="119">
        <v>358.89677419354678</v>
      </c>
      <c r="W10" s="119">
        <v>2400</v>
      </c>
      <c r="X10" s="118" t="s">
        <v>604</v>
      </c>
      <c r="Y10" s="111">
        <v>45064</v>
      </c>
      <c r="Z10" s="111" t="s">
        <v>731</v>
      </c>
      <c r="AA10" s="111" t="s">
        <v>167</v>
      </c>
      <c r="AB10" s="107" t="s">
        <v>160</v>
      </c>
      <c r="AC10" s="107" t="s">
        <v>147</v>
      </c>
      <c r="AD10" s="116" t="s">
        <v>730</v>
      </c>
      <c r="AE10" s="107" t="s">
        <v>160</v>
      </c>
      <c r="AF10" s="107" t="s">
        <v>147</v>
      </c>
      <c r="AG10" s="116">
        <v>44974</v>
      </c>
    </row>
    <row r="11" spans="1:33" x14ac:dyDescent="0.35">
      <c r="A11" s="118" t="s">
        <v>161</v>
      </c>
      <c r="B11" s="118" t="s">
        <v>162</v>
      </c>
      <c r="C11" s="118" t="s">
        <v>163</v>
      </c>
      <c r="D11" s="118" t="s">
        <v>164</v>
      </c>
      <c r="E11" s="118">
        <v>71483</v>
      </c>
      <c r="F11" s="118" t="s">
        <v>165</v>
      </c>
      <c r="G11" s="118" t="s">
        <v>143</v>
      </c>
      <c r="H11" s="118" t="s">
        <v>4</v>
      </c>
      <c r="I11" s="119">
        <v>33.9520708988967</v>
      </c>
      <c r="J11" s="119">
        <v>945.42903225801115</v>
      </c>
      <c r="K11" s="119">
        <v>51.738709677419273</v>
      </c>
      <c r="L11" s="119">
        <v>59.545161290322504</v>
      </c>
      <c r="M11" s="119">
        <v>60.125806451612895</v>
      </c>
      <c r="N11" s="119">
        <v>159.94516129032206</v>
      </c>
      <c r="O11" s="119">
        <v>956.01935483865464</v>
      </c>
      <c r="P11" s="119">
        <v>0</v>
      </c>
      <c r="Q11" s="119">
        <v>0.87419354838709684</v>
      </c>
      <c r="R11" s="119">
        <v>60.564516129032327</v>
      </c>
      <c r="S11" s="119">
        <v>21.793548387096795</v>
      </c>
      <c r="T11" s="119">
        <v>28.48064516129034</v>
      </c>
      <c r="U11" s="119">
        <v>1005.999999999945</v>
      </c>
      <c r="V11" s="119">
        <v>736.77096774191273</v>
      </c>
      <c r="W11" s="119">
        <v>946</v>
      </c>
      <c r="X11" s="118" t="s">
        <v>604</v>
      </c>
      <c r="Y11" s="111">
        <v>44952</v>
      </c>
      <c r="Z11" s="111" t="s">
        <v>668</v>
      </c>
      <c r="AA11" s="111" t="s">
        <v>449</v>
      </c>
      <c r="AB11" s="107" t="s">
        <v>666</v>
      </c>
      <c r="AC11" s="107" t="s">
        <v>147</v>
      </c>
      <c r="AD11" s="125" t="s">
        <v>680</v>
      </c>
      <c r="AE11" s="107" t="s">
        <v>666</v>
      </c>
      <c r="AF11" s="107" t="s">
        <v>147</v>
      </c>
      <c r="AG11" s="116">
        <v>44127</v>
      </c>
    </row>
    <row r="12" spans="1:33" x14ac:dyDescent="0.35">
      <c r="A12" s="118" t="s">
        <v>196</v>
      </c>
      <c r="B12" s="118" t="s">
        <v>197</v>
      </c>
      <c r="C12" s="118" t="s">
        <v>198</v>
      </c>
      <c r="D12" s="118" t="s">
        <v>155</v>
      </c>
      <c r="E12" s="118">
        <v>77301</v>
      </c>
      <c r="F12" s="118" t="s">
        <v>199</v>
      </c>
      <c r="G12" s="118" t="s">
        <v>157</v>
      </c>
      <c r="H12" s="118" t="s">
        <v>144</v>
      </c>
      <c r="I12" s="119">
        <v>32.251744439598802</v>
      </c>
      <c r="J12" s="119">
        <v>102.99354838709681</v>
      </c>
      <c r="K12" s="119">
        <v>484.41935483870708</v>
      </c>
      <c r="L12" s="119">
        <v>244.06774193548316</v>
      </c>
      <c r="M12" s="119">
        <v>168.43225806451557</v>
      </c>
      <c r="N12" s="119">
        <v>565.00967741934664</v>
      </c>
      <c r="O12" s="119">
        <v>343.8999999999989</v>
      </c>
      <c r="P12" s="119">
        <v>33.764516129032252</v>
      </c>
      <c r="Q12" s="119">
        <v>57.238709677419337</v>
      </c>
      <c r="R12" s="119">
        <v>249.39999999999824</v>
      </c>
      <c r="S12" s="119">
        <v>130.41935483870944</v>
      </c>
      <c r="T12" s="119">
        <v>136.60322580645141</v>
      </c>
      <c r="U12" s="119">
        <v>483.49032258064352</v>
      </c>
      <c r="V12" s="119">
        <v>710.16129032256947</v>
      </c>
      <c r="W12" s="119">
        <v>750</v>
      </c>
      <c r="X12" s="118" t="s">
        <v>604</v>
      </c>
      <c r="Y12" s="111">
        <v>45071</v>
      </c>
      <c r="Z12" s="111" t="s">
        <v>668</v>
      </c>
      <c r="AA12" s="111" t="s">
        <v>167</v>
      </c>
      <c r="AB12" s="107" t="s">
        <v>666</v>
      </c>
      <c r="AC12" s="107" t="s">
        <v>147</v>
      </c>
      <c r="AD12" s="116" t="s">
        <v>694</v>
      </c>
      <c r="AE12" s="107" t="s">
        <v>666</v>
      </c>
      <c r="AF12" s="107" t="s">
        <v>147</v>
      </c>
      <c r="AG12" s="116">
        <v>44181</v>
      </c>
    </row>
    <row r="13" spans="1:33" x14ac:dyDescent="0.35">
      <c r="A13" s="118" t="s">
        <v>172</v>
      </c>
      <c r="B13" s="118" t="s">
        <v>173</v>
      </c>
      <c r="C13" s="118" t="s">
        <v>29</v>
      </c>
      <c r="D13" s="118" t="s">
        <v>168</v>
      </c>
      <c r="E13" s="118">
        <v>85131</v>
      </c>
      <c r="F13" s="118" t="s">
        <v>169</v>
      </c>
      <c r="G13" s="118" t="s">
        <v>143</v>
      </c>
      <c r="H13" s="118" t="s">
        <v>144</v>
      </c>
      <c r="I13" s="119">
        <v>20.678183613030601</v>
      </c>
      <c r="J13" s="119">
        <v>863.28709677407835</v>
      </c>
      <c r="K13" s="119">
        <v>31.080645161290317</v>
      </c>
      <c r="L13" s="119">
        <v>43.174193548387073</v>
      </c>
      <c r="M13" s="119">
        <v>40.261290322580656</v>
      </c>
      <c r="N13" s="119">
        <v>60.467741935483836</v>
      </c>
      <c r="O13" s="119">
        <v>563.80322580642564</v>
      </c>
      <c r="P13" s="119">
        <v>29.606451612903236</v>
      </c>
      <c r="Q13" s="119">
        <v>323.92580645161485</v>
      </c>
      <c r="R13" s="119">
        <v>33.051612903225809</v>
      </c>
      <c r="S13" s="119">
        <v>18.145161290322573</v>
      </c>
      <c r="T13" s="119">
        <v>20.025806451612908</v>
      </c>
      <c r="U13" s="119">
        <v>906.58064516116087</v>
      </c>
      <c r="V13" s="119">
        <v>439.58709677418818</v>
      </c>
      <c r="W13" s="119">
        <v>900</v>
      </c>
      <c r="X13" s="118" t="s">
        <v>604</v>
      </c>
      <c r="Y13" s="111">
        <v>45057</v>
      </c>
      <c r="Z13" s="111" t="s">
        <v>668</v>
      </c>
      <c r="AA13" s="111" t="s">
        <v>167</v>
      </c>
      <c r="AB13" s="107" t="s">
        <v>666</v>
      </c>
      <c r="AC13" s="107" t="s">
        <v>147</v>
      </c>
      <c r="AD13" s="116" t="s">
        <v>702</v>
      </c>
      <c r="AE13" s="107" t="s">
        <v>666</v>
      </c>
      <c r="AF13" s="107" t="s">
        <v>147</v>
      </c>
      <c r="AG13" s="116">
        <v>44232</v>
      </c>
    </row>
    <row r="14" spans="1:33" x14ac:dyDescent="0.35">
      <c r="A14" s="118" t="s">
        <v>177</v>
      </c>
      <c r="B14" s="118" t="s">
        <v>178</v>
      </c>
      <c r="C14" s="118" t="s">
        <v>179</v>
      </c>
      <c r="D14" s="118" t="s">
        <v>141</v>
      </c>
      <c r="E14" s="118">
        <v>92154</v>
      </c>
      <c r="F14" s="118" t="s">
        <v>180</v>
      </c>
      <c r="G14" s="118" t="s">
        <v>157</v>
      </c>
      <c r="H14" s="118" t="s">
        <v>144</v>
      </c>
      <c r="I14" s="119">
        <v>60.917300760913101</v>
      </c>
      <c r="J14" s="119">
        <v>778.31612903225721</v>
      </c>
      <c r="K14" s="119">
        <v>84.10967741935481</v>
      </c>
      <c r="L14" s="119">
        <v>45.203225806451634</v>
      </c>
      <c r="M14" s="119">
        <v>66.30000000000004</v>
      </c>
      <c r="N14" s="119">
        <v>161.70322580645163</v>
      </c>
      <c r="O14" s="119">
        <v>606.42258064516056</v>
      </c>
      <c r="P14" s="119">
        <v>16.419354838709676</v>
      </c>
      <c r="Q14" s="119">
        <v>189.38387096774255</v>
      </c>
      <c r="R14" s="119">
        <v>85.583870967741959</v>
      </c>
      <c r="S14" s="119">
        <v>28.819354838709693</v>
      </c>
      <c r="T14" s="119">
        <v>22.145161290322573</v>
      </c>
      <c r="U14" s="119">
        <v>837.38064516128941</v>
      </c>
      <c r="V14" s="119">
        <v>477.32258064516071</v>
      </c>
      <c r="W14" s="119">
        <v>750</v>
      </c>
      <c r="X14" s="118" t="s">
        <v>604</v>
      </c>
      <c r="Y14" s="111">
        <v>45043</v>
      </c>
      <c r="Z14" s="111" t="s">
        <v>668</v>
      </c>
      <c r="AA14" s="111" t="s">
        <v>167</v>
      </c>
      <c r="AB14" s="107" t="s">
        <v>666</v>
      </c>
      <c r="AC14" s="107" t="s">
        <v>147</v>
      </c>
      <c r="AD14" s="125" t="s">
        <v>721</v>
      </c>
      <c r="AE14" s="107" t="s">
        <v>666</v>
      </c>
      <c r="AF14" s="107" t="s">
        <v>147</v>
      </c>
      <c r="AG14" s="116">
        <v>44230</v>
      </c>
    </row>
    <row r="15" spans="1:33" x14ac:dyDescent="0.35">
      <c r="A15" s="118" t="s">
        <v>729</v>
      </c>
      <c r="B15" s="118" t="s">
        <v>728</v>
      </c>
      <c r="C15" s="118" t="s">
        <v>727</v>
      </c>
      <c r="D15" s="118" t="s">
        <v>246</v>
      </c>
      <c r="E15" s="118">
        <v>16866</v>
      </c>
      <c r="F15" s="118" t="s">
        <v>247</v>
      </c>
      <c r="G15" s="118" t="s">
        <v>143</v>
      </c>
      <c r="H15" s="118" t="s">
        <v>144</v>
      </c>
      <c r="I15" s="119">
        <v>75.586472602739704</v>
      </c>
      <c r="J15" s="119">
        <v>79.051612903225433</v>
      </c>
      <c r="K15" s="119">
        <v>60.3354838709677</v>
      </c>
      <c r="L15" s="119">
        <v>401.90322580645136</v>
      </c>
      <c r="M15" s="119">
        <v>387.96451612903172</v>
      </c>
      <c r="N15" s="119">
        <v>588.42258064516147</v>
      </c>
      <c r="O15" s="119">
        <v>311.29032258064291</v>
      </c>
      <c r="P15" s="119">
        <v>15.6741935483871</v>
      </c>
      <c r="Q15" s="119">
        <v>13.867741935483874</v>
      </c>
      <c r="R15" s="119">
        <v>190.99354838709684</v>
      </c>
      <c r="S15" s="119">
        <v>49.767741935483869</v>
      </c>
      <c r="T15" s="119">
        <v>41.038709677419334</v>
      </c>
      <c r="U15" s="119">
        <v>647.45483870967712</v>
      </c>
      <c r="V15" s="119">
        <v>690.98709677419185</v>
      </c>
      <c r="W15" s="119">
        <v>800</v>
      </c>
      <c r="X15" s="118" t="s">
        <v>604</v>
      </c>
      <c r="Y15" s="111">
        <v>44987</v>
      </c>
      <c r="Z15" s="111" t="s">
        <v>668</v>
      </c>
      <c r="AA15" s="111" t="s">
        <v>245</v>
      </c>
      <c r="AB15" s="107" t="s">
        <v>666</v>
      </c>
      <c r="AC15" s="107" t="s">
        <v>147</v>
      </c>
      <c r="AD15" s="116" t="s">
        <v>688</v>
      </c>
      <c r="AE15" s="107" t="s">
        <v>666</v>
      </c>
      <c r="AF15" s="107" t="s">
        <v>147</v>
      </c>
      <c r="AG15" s="116">
        <v>44392</v>
      </c>
    </row>
    <row r="16" spans="1:33" x14ac:dyDescent="0.35">
      <c r="A16" s="118" t="s">
        <v>23</v>
      </c>
      <c r="B16" s="118" t="s">
        <v>174</v>
      </c>
      <c r="C16" s="118" t="s">
        <v>175</v>
      </c>
      <c r="D16" s="118" t="s">
        <v>176</v>
      </c>
      <c r="E16" s="118">
        <v>39120</v>
      </c>
      <c r="F16" s="118" t="s">
        <v>165</v>
      </c>
      <c r="G16" s="118" t="s">
        <v>143</v>
      </c>
      <c r="H16" s="118" t="s">
        <v>144</v>
      </c>
      <c r="I16" s="119">
        <v>27.273657548125598</v>
      </c>
      <c r="J16" s="119">
        <v>790.35483870963446</v>
      </c>
      <c r="K16" s="119">
        <v>33.612903225806434</v>
      </c>
      <c r="L16" s="119">
        <v>7.7806451612903222</v>
      </c>
      <c r="M16" s="119">
        <v>8.7516129032257979</v>
      </c>
      <c r="N16" s="119">
        <v>17.438709677419347</v>
      </c>
      <c r="O16" s="119">
        <v>823.01935483866407</v>
      </c>
      <c r="P16" s="119">
        <v>0</v>
      </c>
      <c r="Q16" s="119">
        <v>4.1935483870967745E-2</v>
      </c>
      <c r="R16" s="119">
        <v>2.3225806451612905</v>
      </c>
      <c r="S16" s="119">
        <v>1.9709677419354841</v>
      </c>
      <c r="T16" s="119">
        <v>1.264516129032258</v>
      </c>
      <c r="U16" s="119">
        <v>834.94193548382498</v>
      </c>
      <c r="V16" s="119">
        <v>330.98064516129011</v>
      </c>
      <c r="W16" s="119">
        <v>1100</v>
      </c>
      <c r="X16" s="118" t="s">
        <v>604</v>
      </c>
      <c r="Y16" s="111">
        <v>44938</v>
      </c>
      <c r="Z16" s="111" t="s">
        <v>668</v>
      </c>
      <c r="AA16" s="111" t="s">
        <v>245</v>
      </c>
      <c r="AB16" s="107" t="s">
        <v>666</v>
      </c>
      <c r="AC16" s="107" t="s">
        <v>147</v>
      </c>
      <c r="AD16" s="116" t="s">
        <v>656</v>
      </c>
      <c r="AE16" s="107" t="s">
        <v>666</v>
      </c>
      <c r="AF16" s="107" t="s">
        <v>147</v>
      </c>
      <c r="AG16" s="116">
        <v>44168</v>
      </c>
    </row>
    <row r="17" spans="1:33" x14ac:dyDescent="0.35">
      <c r="A17" s="118" t="s">
        <v>726</v>
      </c>
      <c r="B17" s="118" t="s">
        <v>170</v>
      </c>
      <c r="C17" s="118" t="s">
        <v>171</v>
      </c>
      <c r="D17" s="118" t="s">
        <v>164</v>
      </c>
      <c r="E17" s="118">
        <v>71342</v>
      </c>
      <c r="F17" s="118" t="s">
        <v>165</v>
      </c>
      <c r="G17" s="118" t="s">
        <v>143</v>
      </c>
      <c r="H17" s="118" t="s">
        <v>144</v>
      </c>
      <c r="I17" s="119">
        <v>41.496978851963704</v>
      </c>
      <c r="J17" s="119">
        <v>356.26129032257694</v>
      </c>
      <c r="K17" s="119">
        <v>148.37096774193574</v>
      </c>
      <c r="L17" s="119">
        <v>187.90967741935452</v>
      </c>
      <c r="M17" s="119">
        <v>106.6741935483869</v>
      </c>
      <c r="N17" s="119">
        <v>346.15161290322561</v>
      </c>
      <c r="O17" s="119">
        <v>443.62258064515595</v>
      </c>
      <c r="P17" s="119">
        <v>4.8838709677419363</v>
      </c>
      <c r="Q17" s="119">
        <v>4.5580645161290345</v>
      </c>
      <c r="R17" s="119">
        <v>163.39354838709622</v>
      </c>
      <c r="S17" s="119">
        <v>66.841935483870984</v>
      </c>
      <c r="T17" s="119">
        <v>82.458064516128985</v>
      </c>
      <c r="U17" s="119">
        <v>486.52258064515723</v>
      </c>
      <c r="V17" s="119">
        <v>659.54838709676267</v>
      </c>
      <c r="W17" s="119">
        <v>1170</v>
      </c>
      <c r="X17" s="118" t="s">
        <v>604</v>
      </c>
      <c r="Y17" s="111">
        <v>44938</v>
      </c>
      <c r="Z17" s="111" t="s">
        <v>668</v>
      </c>
      <c r="AA17" s="111" t="s">
        <v>245</v>
      </c>
      <c r="AB17" s="107" t="s">
        <v>666</v>
      </c>
      <c r="AC17" s="107" t="s">
        <v>147</v>
      </c>
      <c r="AD17" s="116" t="s">
        <v>681</v>
      </c>
      <c r="AE17" s="107" t="s">
        <v>146</v>
      </c>
      <c r="AF17" s="107" t="s">
        <v>147</v>
      </c>
      <c r="AG17" s="116">
        <v>44111</v>
      </c>
    </row>
    <row r="18" spans="1:33" x14ac:dyDescent="0.35">
      <c r="A18" s="118" t="s">
        <v>187</v>
      </c>
      <c r="B18" s="118" t="s">
        <v>188</v>
      </c>
      <c r="C18" s="118" t="s">
        <v>189</v>
      </c>
      <c r="D18" s="118" t="s">
        <v>155</v>
      </c>
      <c r="E18" s="118">
        <v>78566</v>
      </c>
      <c r="F18" s="118" t="s">
        <v>597</v>
      </c>
      <c r="G18" s="118" t="s">
        <v>190</v>
      </c>
      <c r="H18" s="118" t="s">
        <v>144</v>
      </c>
      <c r="I18" s="119">
        <v>11.221467450468101</v>
      </c>
      <c r="J18" s="119">
        <v>734.35806451605652</v>
      </c>
      <c r="K18" s="119">
        <v>21.919354838709737</v>
      </c>
      <c r="L18" s="119">
        <v>0.74193548387096753</v>
      </c>
      <c r="M18" s="119">
        <v>16.606451612903243</v>
      </c>
      <c r="N18" s="119">
        <v>103.28387096774041</v>
      </c>
      <c r="O18" s="119">
        <v>667.9354838709138</v>
      </c>
      <c r="P18" s="119">
        <v>5.483870967741937E-2</v>
      </c>
      <c r="Q18" s="119">
        <v>2.3516129032258046</v>
      </c>
      <c r="R18" s="119">
        <v>10.106451612903225</v>
      </c>
      <c r="S18" s="119">
        <v>8.3096774193548359</v>
      </c>
      <c r="T18" s="119">
        <v>29.100000000000019</v>
      </c>
      <c r="U18" s="119">
        <v>726.10967741928528</v>
      </c>
      <c r="V18" s="119">
        <v>440.75483870966411</v>
      </c>
      <c r="W18" s="119">
        <v>650</v>
      </c>
      <c r="X18" s="118" t="s">
        <v>604</v>
      </c>
      <c r="Y18" s="111">
        <v>45022</v>
      </c>
      <c r="Z18" s="111" t="s">
        <v>668</v>
      </c>
      <c r="AA18" s="111" t="s">
        <v>449</v>
      </c>
      <c r="AB18" s="107" t="s">
        <v>666</v>
      </c>
      <c r="AC18" s="107" t="s">
        <v>147</v>
      </c>
      <c r="AD18" s="116" t="s">
        <v>717</v>
      </c>
      <c r="AE18" s="107" t="s">
        <v>666</v>
      </c>
      <c r="AF18" s="107" t="s">
        <v>147</v>
      </c>
      <c r="AG18" s="116">
        <v>44223</v>
      </c>
    </row>
    <row r="19" spans="1:33" x14ac:dyDescent="0.35">
      <c r="A19" s="118" t="s">
        <v>725</v>
      </c>
      <c r="B19" s="118" t="s">
        <v>724</v>
      </c>
      <c r="C19" s="118" t="s">
        <v>310</v>
      </c>
      <c r="D19" s="118" t="s">
        <v>155</v>
      </c>
      <c r="E19" s="118">
        <v>78118</v>
      </c>
      <c r="F19" s="118" t="s">
        <v>156</v>
      </c>
      <c r="G19" s="118" t="s">
        <v>143</v>
      </c>
      <c r="H19" s="118" t="s">
        <v>144</v>
      </c>
      <c r="I19" s="119">
        <v>27.398024628014401</v>
      </c>
      <c r="J19" s="119">
        <v>715.65806451611218</v>
      </c>
      <c r="K19" s="119">
        <v>10.454838709677428</v>
      </c>
      <c r="L19" s="119">
        <v>1.9709677419354839</v>
      </c>
      <c r="M19" s="119">
        <v>1.935483870967742E-2</v>
      </c>
      <c r="N19" s="119">
        <v>15.283870967741937</v>
      </c>
      <c r="O19" s="119">
        <v>712.81935483869381</v>
      </c>
      <c r="P19" s="119">
        <v>0</v>
      </c>
      <c r="Q19" s="119">
        <v>0</v>
      </c>
      <c r="R19" s="119">
        <v>0.32903225806451614</v>
      </c>
      <c r="S19" s="119">
        <v>1.6967741935483871</v>
      </c>
      <c r="T19" s="119">
        <v>12.135483870967743</v>
      </c>
      <c r="U19" s="119">
        <v>713.94193548385465</v>
      </c>
      <c r="V19" s="119">
        <v>338.70322580645069</v>
      </c>
      <c r="W19" s="119">
        <v>830</v>
      </c>
      <c r="X19" s="118" t="s">
        <v>604</v>
      </c>
      <c r="Y19" s="111">
        <v>45001</v>
      </c>
      <c r="Z19" s="111" t="s">
        <v>668</v>
      </c>
      <c r="AA19" s="111" t="s">
        <v>245</v>
      </c>
      <c r="AB19" s="107" t="s">
        <v>160</v>
      </c>
      <c r="AC19" s="107" t="s">
        <v>147</v>
      </c>
      <c r="AD19" s="116" t="s">
        <v>707</v>
      </c>
      <c r="AE19" s="107" t="s">
        <v>160</v>
      </c>
      <c r="AF19" s="107" t="s">
        <v>147</v>
      </c>
      <c r="AG19" s="116">
        <v>44679</v>
      </c>
    </row>
    <row r="20" spans="1:33" x14ac:dyDescent="0.35">
      <c r="A20" s="118" t="s">
        <v>237</v>
      </c>
      <c r="B20" s="118" t="s">
        <v>238</v>
      </c>
      <c r="C20" s="118" t="s">
        <v>36</v>
      </c>
      <c r="D20" s="118" t="s">
        <v>239</v>
      </c>
      <c r="E20" s="118">
        <v>80010</v>
      </c>
      <c r="F20" s="118" t="s">
        <v>240</v>
      </c>
      <c r="G20" s="118" t="s">
        <v>157</v>
      </c>
      <c r="H20" s="118" t="s">
        <v>144</v>
      </c>
      <c r="I20" s="119">
        <v>35.3708185053381</v>
      </c>
      <c r="J20" s="119">
        <v>430.1516129032205</v>
      </c>
      <c r="K20" s="119">
        <v>51.648387096774172</v>
      </c>
      <c r="L20" s="119">
        <v>90.074193548387072</v>
      </c>
      <c r="M20" s="119">
        <v>98.367741935483807</v>
      </c>
      <c r="N20" s="119">
        <v>190.50322580645172</v>
      </c>
      <c r="O20" s="119">
        <v>419.56774193547921</v>
      </c>
      <c r="P20" s="119">
        <v>11.538709677419355</v>
      </c>
      <c r="Q20" s="119">
        <v>48.632258064515966</v>
      </c>
      <c r="R20" s="119">
        <v>91.403225806451545</v>
      </c>
      <c r="S20" s="119">
        <v>27.400000000000006</v>
      </c>
      <c r="T20" s="119">
        <v>24.845161290322597</v>
      </c>
      <c r="U20" s="119">
        <v>526.59354838707463</v>
      </c>
      <c r="V20" s="119">
        <v>341.777419354838</v>
      </c>
      <c r="W20" s="119">
        <v>600</v>
      </c>
      <c r="X20" s="118" t="s">
        <v>604</v>
      </c>
      <c r="Y20" s="111">
        <v>45001</v>
      </c>
      <c r="Z20" s="111" t="s">
        <v>668</v>
      </c>
      <c r="AA20" s="111" t="s">
        <v>606</v>
      </c>
      <c r="AB20" s="107" t="s">
        <v>666</v>
      </c>
      <c r="AC20" s="107" t="s">
        <v>147</v>
      </c>
      <c r="AD20" s="116" t="s">
        <v>629</v>
      </c>
      <c r="AE20" s="107" t="s">
        <v>666</v>
      </c>
      <c r="AF20" s="107" t="s">
        <v>147</v>
      </c>
      <c r="AG20" s="116">
        <v>44223</v>
      </c>
    </row>
    <row r="21" spans="1:33" x14ac:dyDescent="0.35">
      <c r="A21" s="118" t="s">
        <v>9</v>
      </c>
      <c r="B21" s="118" t="s">
        <v>205</v>
      </c>
      <c r="C21" s="118" t="s">
        <v>206</v>
      </c>
      <c r="D21" s="118" t="s">
        <v>155</v>
      </c>
      <c r="E21" s="118">
        <v>78580</v>
      </c>
      <c r="F21" s="118" t="s">
        <v>597</v>
      </c>
      <c r="G21" s="118" t="s">
        <v>143</v>
      </c>
      <c r="H21" s="118" t="s">
        <v>144</v>
      </c>
      <c r="I21" s="119">
        <v>31.956925540432302</v>
      </c>
      <c r="J21" s="119">
        <v>593.94193548385647</v>
      </c>
      <c r="K21" s="119">
        <v>4.9870967741935486</v>
      </c>
      <c r="L21" s="119">
        <v>1.9129032258064516</v>
      </c>
      <c r="M21" s="119">
        <v>0.59677419354838701</v>
      </c>
      <c r="N21" s="119">
        <v>15.303225806451614</v>
      </c>
      <c r="O21" s="119">
        <v>329.00645161290231</v>
      </c>
      <c r="P21" s="119">
        <v>3.2387096774193553</v>
      </c>
      <c r="Q21" s="119">
        <v>253.89032258064583</v>
      </c>
      <c r="R21" s="119">
        <v>1.6935483870967738</v>
      </c>
      <c r="S21" s="119">
        <v>1.9580645161290322</v>
      </c>
      <c r="T21" s="119">
        <v>4.3161290322580639</v>
      </c>
      <c r="U21" s="119">
        <v>593.47096774192096</v>
      </c>
      <c r="V21" s="119">
        <v>267.18709677419446</v>
      </c>
      <c r="W21" s="119">
        <v>750</v>
      </c>
      <c r="X21" s="118" t="s">
        <v>604</v>
      </c>
      <c r="Y21" s="111">
        <v>44994</v>
      </c>
      <c r="Z21" s="111" t="s">
        <v>668</v>
      </c>
      <c r="AA21" s="111" t="s">
        <v>245</v>
      </c>
      <c r="AB21" s="107" t="s">
        <v>666</v>
      </c>
      <c r="AC21" s="109" t="s">
        <v>147</v>
      </c>
      <c r="AD21" s="116" t="s">
        <v>670</v>
      </c>
      <c r="AE21" s="107" t="s">
        <v>666</v>
      </c>
      <c r="AF21" s="107" t="s">
        <v>147</v>
      </c>
      <c r="AG21" s="116">
        <v>44175</v>
      </c>
    </row>
    <row r="22" spans="1:33" x14ac:dyDescent="0.35">
      <c r="A22" s="118" t="s">
        <v>182</v>
      </c>
      <c r="B22" s="118" t="s">
        <v>183</v>
      </c>
      <c r="C22" s="118" t="s">
        <v>184</v>
      </c>
      <c r="D22" s="118" t="s">
        <v>185</v>
      </c>
      <c r="E22" s="118">
        <v>98421</v>
      </c>
      <c r="F22" s="118" t="s">
        <v>186</v>
      </c>
      <c r="G22" s="118" t="s">
        <v>157</v>
      </c>
      <c r="H22" s="118" t="s">
        <v>144</v>
      </c>
      <c r="I22" s="119">
        <v>64.648555411815394</v>
      </c>
      <c r="J22" s="119">
        <v>312.44516129032314</v>
      </c>
      <c r="K22" s="119">
        <v>76.209677419354861</v>
      </c>
      <c r="L22" s="119">
        <v>96.312903225806565</v>
      </c>
      <c r="M22" s="119">
        <v>82.245161290322528</v>
      </c>
      <c r="N22" s="119">
        <v>205.09354838709686</v>
      </c>
      <c r="O22" s="119">
        <v>298.23548387096838</v>
      </c>
      <c r="P22" s="119">
        <v>21.92903225806452</v>
      </c>
      <c r="Q22" s="119">
        <v>41.954838709677411</v>
      </c>
      <c r="R22" s="119">
        <v>100.11290322580651</v>
      </c>
      <c r="S22" s="119">
        <v>21.367741935483867</v>
      </c>
      <c r="T22" s="119">
        <v>9.8258064516129053</v>
      </c>
      <c r="U22" s="119">
        <v>435.9064516129036</v>
      </c>
      <c r="V22" s="119">
        <v>380.37741935483905</v>
      </c>
      <c r="W22" s="119">
        <v>1181</v>
      </c>
      <c r="X22" s="118" t="s">
        <v>604</v>
      </c>
      <c r="Y22" s="111">
        <v>44973</v>
      </c>
      <c r="Z22" s="111" t="s">
        <v>668</v>
      </c>
      <c r="AA22" s="111" t="s">
        <v>245</v>
      </c>
      <c r="AB22" s="107" t="s">
        <v>666</v>
      </c>
      <c r="AC22" s="107" t="s">
        <v>147</v>
      </c>
      <c r="AD22" s="116" t="s">
        <v>723</v>
      </c>
      <c r="AE22" s="107" t="s">
        <v>666</v>
      </c>
      <c r="AF22" s="107" t="s">
        <v>147</v>
      </c>
      <c r="AG22" s="116">
        <v>44329</v>
      </c>
    </row>
    <row r="23" spans="1:33" x14ac:dyDescent="0.35">
      <c r="A23" s="118" t="s">
        <v>212</v>
      </c>
      <c r="B23" s="118" t="s">
        <v>213</v>
      </c>
      <c r="C23" s="118" t="s">
        <v>214</v>
      </c>
      <c r="D23" s="118" t="s">
        <v>155</v>
      </c>
      <c r="E23" s="118">
        <v>77032</v>
      </c>
      <c r="F23" s="118" t="s">
        <v>199</v>
      </c>
      <c r="G23" s="118" t="s">
        <v>157</v>
      </c>
      <c r="H23" s="118" t="s">
        <v>144</v>
      </c>
      <c r="I23" s="119">
        <v>29.892863284608801</v>
      </c>
      <c r="J23" s="119">
        <v>551.19032258064169</v>
      </c>
      <c r="K23" s="119">
        <v>5.945161290322579</v>
      </c>
      <c r="L23" s="119">
        <v>0.65161290322580634</v>
      </c>
      <c r="M23" s="119">
        <v>2.612903225806452</v>
      </c>
      <c r="N23" s="119">
        <v>1.5838709677419356</v>
      </c>
      <c r="O23" s="119">
        <v>433.40967741935356</v>
      </c>
      <c r="P23" s="119">
        <v>0.50967741935483835</v>
      </c>
      <c r="Q23" s="119">
        <v>124.8967741935484</v>
      </c>
      <c r="R23" s="119">
        <v>0.65483870967741931</v>
      </c>
      <c r="S23" s="119">
        <v>0.36451612903225805</v>
      </c>
      <c r="T23" s="119">
        <v>0</v>
      </c>
      <c r="U23" s="119">
        <v>559.38064516128759</v>
      </c>
      <c r="V23" s="119">
        <v>314.28709677419425</v>
      </c>
      <c r="W23" s="119">
        <v>750</v>
      </c>
      <c r="X23" s="118" t="s">
        <v>604</v>
      </c>
      <c r="Y23" s="111">
        <v>44952</v>
      </c>
      <c r="Z23" s="111" t="s">
        <v>668</v>
      </c>
      <c r="AA23" s="111" t="s">
        <v>245</v>
      </c>
      <c r="AB23" s="107" t="s">
        <v>666</v>
      </c>
      <c r="AC23" s="109" t="s">
        <v>147</v>
      </c>
      <c r="AD23" s="125" t="s">
        <v>722</v>
      </c>
      <c r="AE23" s="107" t="s">
        <v>666</v>
      </c>
      <c r="AF23" s="107" t="s">
        <v>147</v>
      </c>
      <c r="AG23" s="116">
        <v>44202</v>
      </c>
    </row>
    <row r="24" spans="1:33" x14ac:dyDescent="0.35">
      <c r="A24" s="118" t="s">
        <v>260</v>
      </c>
      <c r="B24" s="118" t="s">
        <v>261</v>
      </c>
      <c r="C24" s="118" t="s">
        <v>262</v>
      </c>
      <c r="D24" s="118" t="s">
        <v>155</v>
      </c>
      <c r="E24" s="118">
        <v>77351</v>
      </c>
      <c r="F24" s="118" t="s">
        <v>199</v>
      </c>
      <c r="G24" s="118" t="s">
        <v>143</v>
      </c>
      <c r="H24" s="118" t="s">
        <v>4</v>
      </c>
      <c r="I24" s="119">
        <v>35.871731716559303</v>
      </c>
      <c r="J24" s="119">
        <v>554.1000000000098</v>
      </c>
      <c r="K24" s="119">
        <v>0.81612903225806455</v>
      </c>
      <c r="L24" s="119">
        <v>0.18064516129032257</v>
      </c>
      <c r="M24" s="119">
        <v>0</v>
      </c>
      <c r="N24" s="119">
        <v>2.5741935483870968</v>
      </c>
      <c r="O24" s="119">
        <v>552.49032258065472</v>
      </c>
      <c r="P24" s="119">
        <v>0</v>
      </c>
      <c r="Q24" s="119">
        <v>3.2258064516129031E-2</v>
      </c>
      <c r="R24" s="119">
        <v>0.39999999999999997</v>
      </c>
      <c r="S24" s="119">
        <v>0</v>
      </c>
      <c r="T24" s="119">
        <v>1.3032258064516129</v>
      </c>
      <c r="U24" s="119">
        <v>553.39354838710642</v>
      </c>
      <c r="V24" s="119">
        <v>213.63870967741832</v>
      </c>
      <c r="W24" s="119">
        <v>350</v>
      </c>
      <c r="X24" s="118" t="s">
        <v>604</v>
      </c>
      <c r="Y24" s="111">
        <v>44987</v>
      </c>
      <c r="Z24" s="111" t="s">
        <v>594</v>
      </c>
      <c r="AA24" s="111" t="s">
        <v>245</v>
      </c>
      <c r="AB24" s="107" t="s">
        <v>594</v>
      </c>
      <c r="AC24" s="109" t="s">
        <v>254</v>
      </c>
      <c r="AD24" s="116" t="s">
        <v>722</v>
      </c>
      <c r="AE24" s="107" t="s">
        <v>594</v>
      </c>
      <c r="AF24" s="107" t="s">
        <v>254</v>
      </c>
      <c r="AG24" s="116">
        <v>44202</v>
      </c>
    </row>
    <row r="25" spans="1:33" x14ac:dyDescent="0.35">
      <c r="A25" s="118" t="s">
        <v>191</v>
      </c>
      <c r="B25" s="118" t="s">
        <v>192</v>
      </c>
      <c r="C25" s="118" t="s">
        <v>193</v>
      </c>
      <c r="D25" s="118" t="s">
        <v>194</v>
      </c>
      <c r="E25" s="118">
        <v>88081</v>
      </c>
      <c r="F25" s="118" t="s">
        <v>195</v>
      </c>
      <c r="G25" s="118" t="s">
        <v>143</v>
      </c>
      <c r="H25" s="118" t="s">
        <v>144</v>
      </c>
      <c r="I25" s="119">
        <v>43.366853932584299</v>
      </c>
      <c r="J25" s="119">
        <v>527.37096774193265</v>
      </c>
      <c r="K25" s="119">
        <v>15.225806451612897</v>
      </c>
      <c r="L25" s="119">
        <v>6.1645161290322612</v>
      </c>
      <c r="M25" s="119">
        <v>1.535483870967741</v>
      </c>
      <c r="N25" s="119">
        <v>14.470967741935493</v>
      </c>
      <c r="O25" s="119">
        <v>424.02580645161214</v>
      </c>
      <c r="P25" s="119">
        <v>1.9548387096774191</v>
      </c>
      <c r="Q25" s="119">
        <v>109.84516129032225</v>
      </c>
      <c r="R25" s="119">
        <v>1.8483870967741938</v>
      </c>
      <c r="S25" s="119">
        <v>2.7709677419354839</v>
      </c>
      <c r="T25" s="119">
        <v>4.338709677419355</v>
      </c>
      <c r="U25" s="119">
        <v>541.33870967741302</v>
      </c>
      <c r="V25" s="119">
        <v>297.65483870967813</v>
      </c>
      <c r="W25" s="119">
        <v>500</v>
      </c>
      <c r="X25" s="118" t="s">
        <v>604</v>
      </c>
      <c r="Y25" s="111">
        <v>45057</v>
      </c>
      <c r="Z25" s="111" t="s">
        <v>668</v>
      </c>
      <c r="AA25" s="111" t="s">
        <v>167</v>
      </c>
      <c r="AB25" s="107" t="s">
        <v>666</v>
      </c>
      <c r="AC25" s="107" t="s">
        <v>147</v>
      </c>
      <c r="AD25" s="116" t="s">
        <v>721</v>
      </c>
      <c r="AE25" s="107" t="s">
        <v>666</v>
      </c>
      <c r="AF25" s="107" t="s">
        <v>147</v>
      </c>
      <c r="AG25" s="116">
        <v>44225</v>
      </c>
    </row>
    <row r="26" spans="1:33" x14ac:dyDescent="0.35">
      <c r="A26" s="118" t="s">
        <v>17</v>
      </c>
      <c r="B26" s="118" t="s">
        <v>203</v>
      </c>
      <c r="C26" s="118" t="s">
        <v>204</v>
      </c>
      <c r="D26" s="118" t="s">
        <v>164</v>
      </c>
      <c r="E26" s="118">
        <v>71251</v>
      </c>
      <c r="F26" s="118" t="s">
        <v>165</v>
      </c>
      <c r="G26" s="118" t="s">
        <v>143</v>
      </c>
      <c r="H26" s="118" t="s">
        <v>144</v>
      </c>
      <c r="I26" s="119">
        <v>34.106348167539302</v>
      </c>
      <c r="J26" s="119">
        <v>537.35161290321287</v>
      </c>
      <c r="K26" s="119">
        <v>6.3677419354838776</v>
      </c>
      <c r="L26" s="119">
        <v>1.509677419354839</v>
      </c>
      <c r="M26" s="119">
        <v>0.43225806451612897</v>
      </c>
      <c r="N26" s="119">
        <v>8.8677419354838793</v>
      </c>
      <c r="O26" s="119">
        <v>536.48387096772899</v>
      </c>
      <c r="P26" s="119">
        <v>0</v>
      </c>
      <c r="Q26" s="119">
        <v>0.30967741935483872</v>
      </c>
      <c r="R26" s="119">
        <v>1.1354838709677426</v>
      </c>
      <c r="S26" s="119">
        <v>0.61612903225806459</v>
      </c>
      <c r="T26" s="119">
        <v>2.4387096774193546</v>
      </c>
      <c r="U26" s="119">
        <v>541.47096774192221</v>
      </c>
      <c r="V26" s="119">
        <v>282.3709677419364</v>
      </c>
      <c r="W26" s="119">
        <v>500</v>
      </c>
      <c r="X26" s="118" t="s">
        <v>604</v>
      </c>
      <c r="Y26" s="111">
        <v>45092</v>
      </c>
      <c r="Z26" s="111" t="s">
        <v>679</v>
      </c>
      <c r="AA26" s="111" t="s">
        <v>167</v>
      </c>
      <c r="AB26" s="107" t="s">
        <v>666</v>
      </c>
      <c r="AC26" s="109" t="s">
        <v>147</v>
      </c>
      <c r="AD26" s="116" t="s">
        <v>720</v>
      </c>
      <c r="AE26" s="107" t="s">
        <v>666</v>
      </c>
      <c r="AF26" s="107" t="s">
        <v>147</v>
      </c>
      <c r="AG26" s="116">
        <v>44155</v>
      </c>
    </row>
    <row r="27" spans="1:33" x14ac:dyDescent="0.35">
      <c r="A27" s="118" t="s">
        <v>217</v>
      </c>
      <c r="B27" s="118" t="s">
        <v>218</v>
      </c>
      <c r="C27" s="118" t="s">
        <v>219</v>
      </c>
      <c r="D27" s="118" t="s">
        <v>164</v>
      </c>
      <c r="E27" s="118">
        <v>70515</v>
      </c>
      <c r="F27" s="118" t="s">
        <v>165</v>
      </c>
      <c r="G27" s="118" t="s">
        <v>143</v>
      </c>
      <c r="H27" s="118" t="s">
        <v>144</v>
      </c>
      <c r="I27" s="119">
        <v>32.415927497107603</v>
      </c>
      <c r="J27" s="119">
        <v>457.28064516128063</v>
      </c>
      <c r="K27" s="119">
        <v>34.122580645161278</v>
      </c>
      <c r="L27" s="119">
        <v>43.167741935483853</v>
      </c>
      <c r="M27" s="119">
        <v>6.6064516129032276</v>
      </c>
      <c r="N27" s="119">
        <v>0.17419354838709677</v>
      </c>
      <c r="O27" s="119">
        <v>1.8419354838709676</v>
      </c>
      <c r="P27" s="119">
        <v>68.151612903225768</v>
      </c>
      <c r="Q27" s="119">
        <v>471.00967741934414</v>
      </c>
      <c r="R27" s="119">
        <v>49.490322580645163</v>
      </c>
      <c r="S27" s="119">
        <v>12.93225806451613</v>
      </c>
      <c r="T27" s="119">
        <v>2.7838709677419362</v>
      </c>
      <c r="U27" s="119">
        <v>475.97096774192471</v>
      </c>
      <c r="V27" s="119">
        <v>298.0645161290272</v>
      </c>
      <c r="W27" s="119">
        <v>700</v>
      </c>
      <c r="X27" s="118" t="s">
        <v>604</v>
      </c>
      <c r="Y27" s="111">
        <v>44994</v>
      </c>
      <c r="Z27" s="111" t="s">
        <v>668</v>
      </c>
      <c r="AA27" s="111" t="s">
        <v>245</v>
      </c>
      <c r="AB27" s="107" t="s">
        <v>666</v>
      </c>
      <c r="AC27" s="107" t="s">
        <v>147</v>
      </c>
      <c r="AD27" s="116" t="s">
        <v>630</v>
      </c>
      <c r="AE27" s="107" t="s">
        <v>666</v>
      </c>
      <c r="AF27" s="107" t="s">
        <v>147</v>
      </c>
      <c r="AG27" s="116">
        <v>44176</v>
      </c>
    </row>
    <row r="28" spans="1:33" x14ac:dyDescent="0.35">
      <c r="A28" s="118" t="s">
        <v>719</v>
      </c>
      <c r="B28" s="118" t="s">
        <v>718</v>
      </c>
      <c r="C28" s="118" t="s">
        <v>198</v>
      </c>
      <c r="D28" s="118" t="s">
        <v>155</v>
      </c>
      <c r="E28" s="118">
        <v>77301</v>
      </c>
      <c r="F28" s="118" t="s">
        <v>199</v>
      </c>
      <c r="G28" s="118" t="s">
        <v>166</v>
      </c>
      <c r="H28" s="118" t="s">
        <v>144</v>
      </c>
      <c r="I28" s="119">
        <v>31.059854346836602</v>
      </c>
      <c r="J28" s="119">
        <v>450.91935483871271</v>
      </c>
      <c r="K28" s="119">
        <v>50.241935483870954</v>
      </c>
      <c r="L28" s="119">
        <v>19.064516129032246</v>
      </c>
      <c r="M28" s="119">
        <v>16.129032258064516</v>
      </c>
      <c r="N28" s="119">
        <v>61.361290322580686</v>
      </c>
      <c r="O28" s="119">
        <v>474.99354838709991</v>
      </c>
      <c r="P28" s="119">
        <v>0</v>
      </c>
      <c r="Q28" s="119">
        <v>0</v>
      </c>
      <c r="R28" s="119">
        <v>24.522580645161295</v>
      </c>
      <c r="S28" s="119">
        <v>15.506451612903231</v>
      </c>
      <c r="T28" s="119">
        <v>17.364516129032253</v>
      </c>
      <c r="U28" s="119">
        <v>478.96129032258358</v>
      </c>
      <c r="V28" s="119">
        <v>367.06774193548637</v>
      </c>
      <c r="W28" s="119"/>
      <c r="X28" s="118" t="s">
        <v>604</v>
      </c>
      <c r="Y28" s="111">
        <v>45092</v>
      </c>
      <c r="Z28" s="111" t="s">
        <v>594</v>
      </c>
      <c r="AA28" s="111" t="s">
        <v>167</v>
      </c>
      <c r="AB28" s="107" t="s">
        <v>594</v>
      </c>
      <c r="AC28" s="107" t="s">
        <v>254</v>
      </c>
      <c r="AD28" s="125" t="s">
        <v>629</v>
      </c>
      <c r="AE28" s="107" t="s">
        <v>594</v>
      </c>
      <c r="AF28" s="107" t="s">
        <v>254</v>
      </c>
      <c r="AG28" s="116">
        <v>44183</v>
      </c>
    </row>
    <row r="29" spans="1:33" x14ac:dyDescent="0.35">
      <c r="A29" s="118" t="s">
        <v>220</v>
      </c>
      <c r="B29" s="118" t="s">
        <v>221</v>
      </c>
      <c r="C29" s="118" t="s">
        <v>222</v>
      </c>
      <c r="D29" s="118" t="s">
        <v>141</v>
      </c>
      <c r="E29" s="118">
        <v>92231</v>
      </c>
      <c r="F29" s="118" t="s">
        <v>180</v>
      </c>
      <c r="G29" s="118" t="s">
        <v>157</v>
      </c>
      <c r="H29" s="118" t="s">
        <v>144</v>
      </c>
      <c r="I29" s="119">
        <v>43.249675577472097</v>
      </c>
      <c r="J29" s="119">
        <v>493.00967741935597</v>
      </c>
      <c r="K29" s="119">
        <v>8.2612903225806456</v>
      </c>
      <c r="L29" s="119">
        <v>10.161290322580646</v>
      </c>
      <c r="M29" s="119">
        <v>19.532258064516128</v>
      </c>
      <c r="N29" s="119">
        <v>56.264516129032266</v>
      </c>
      <c r="O29" s="119">
        <v>474.68709677419469</v>
      </c>
      <c r="P29" s="119">
        <v>6.4516129032258064E-3</v>
      </c>
      <c r="Q29" s="119">
        <v>6.4516129032258064E-3</v>
      </c>
      <c r="R29" s="119">
        <v>28.206451612903226</v>
      </c>
      <c r="S29" s="119">
        <v>6.9967741935483865</v>
      </c>
      <c r="T29" s="119">
        <v>6.6387096774193566</v>
      </c>
      <c r="U29" s="119">
        <v>489.12258064516237</v>
      </c>
      <c r="V29" s="119">
        <v>288.29677419354914</v>
      </c>
      <c r="W29" s="119">
        <v>640</v>
      </c>
      <c r="X29" s="118" t="s">
        <v>604</v>
      </c>
      <c r="Y29" s="111">
        <v>44952</v>
      </c>
      <c r="Z29" s="111" t="s">
        <v>668</v>
      </c>
      <c r="AA29" s="111" t="s">
        <v>245</v>
      </c>
      <c r="AB29" s="107" t="s">
        <v>666</v>
      </c>
      <c r="AC29" s="107" t="s">
        <v>147</v>
      </c>
      <c r="AD29" s="116" t="s">
        <v>717</v>
      </c>
      <c r="AE29" s="107" t="s">
        <v>666</v>
      </c>
      <c r="AF29" s="107" t="s">
        <v>147</v>
      </c>
      <c r="AG29" s="116">
        <v>44209</v>
      </c>
    </row>
    <row r="30" spans="1:33" x14ac:dyDescent="0.35">
      <c r="A30" s="118" t="s">
        <v>318</v>
      </c>
      <c r="B30" s="118" t="s">
        <v>319</v>
      </c>
      <c r="C30" s="118" t="s">
        <v>320</v>
      </c>
      <c r="D30" s="118" t="s">
        <v>155</v>
      </c>
      <c r="E30" s="118">
        <v>79501</v>
      </c>
      <c r="F30" s="118" t="s">
        <v>225</v>
      </c>
      <c r="G30" s="118" t="s">
        <v>143</v>
      </c>
      <c r="H30" s="118" t="s">
        <v>4</v>
      </c>
      <c r="I30" s="119">
        <v>37.380181777876302</v>
      </c>
      <c r="J30" s="119">
        <v>383.64516129031699</v>
      </c>
      <c r="K30" s="119">
        <v>53.132258064516101</v>
      </c>
      <c r="L30" s="119">
        <v>61.445161290322545</v>
      </c>
      <c r="M30" s="119">
        <v>31.300000000000011</v>
      </c>
      <c r="N30" s="119">
        <v>141.90967741935484</v>
      </c>
      <c r="O30" s="119">
        <v>305.02903225806449</v>
      </c>
      <c r="P30" s="119">
        <v>3.7483870967741941</v>
      </c>
      <c r="Q30" s="119">
        <v>78.835483870967778</v>
      </c>
      <c r="R30" s="119">
        <v>31.825806451612912</v>
      </c>
      <c r="S30" s="119">
        <v>20.216129032258056</v>
      </c>
      <c r="T30" s="119">
        <v>30.435483870967733</v>
      </c>
      <c r="U30" s="119">
        <v>447.04516129031532</v>
      </c>
      <c r="V30" s="119">
        <v>379.57096774193195</v>
      </c>
      <c r="W30" s="119">
        <v>750</v>
      </c>
      <c r="X30" s="118" t="s">
        <v>604</v>
      </c>
      <c r="Y30" s="111">
        <v>44917</v>
      </c>
      <c r="Z30" s="111" t="s">
        <v>668</v>
      </c>
      <c r="AA30" s="111" t="s">
        <v>245</v>
      </c>
      <c r="AB30" s="107" t="s">
        <v>666</v>
      </c>
      <c r="AC30" s="107" t="s">
        <v>147</v>
      </c>
      <c r="AD30" s="116" t="s">
        <v>716</v>
      </c>
      <c r="AE30" s="107" t="s">
        <v>666</v>
      </c>
      <c r="AF30" s="107" t="s">
        <v>147</v>
      </c>
      <c r="AG30" s="116">
        <v>44378</v>
      </c>
    </row>
    <row r="31" spans="1:33" x14ac:dyDescent="0.35">
      <c r="A31" s="118" t="s">
        <v>223</v>
      </c>
      <c r="B31" s="118" t="s">
        <v>224</v>
      </c>
      <c r="C31" s="118" t="s">
        <v>35</v>
      </c>
      <c r="D31" s="118" t="s">
        <v>155</v>
      </c>
      <c r="E31" s="118">
        <v>76009</v>
      </c>
      <c r="F31" s="118" t="s">
        <v>225</v>
      </c>
      <c r="G31" s="118" t="s">
        <v>143</v>
      </c>
      <c r="H31" s="118" t="s">
        <v>144</v>
      </c>
      <c r="I31" s="119">
        <v>18.699608355091399</v>
      </c>
      <c r="J31" s="119">
        <v>182.03870967741474</v>
      </c>
      <c r="K31" s="119">
        <v>65.780645161289812</v>
      </c>
      <c r="L31" s="119">
        <v>158.90645161290229</v>
      </c>
      <c r="M31" s="119">
        <v>117.86129032258022</v>
      </c>
      <c r="N31" s="119">
        <v>283.98387096773769</v>
      </c>
      <c r="O31" s="119">
        <v>208.30645161289914</v>
      </c>
      <c r="P31" s="119">
        <v>18.138709677419357</v>
      </c>
      <c r="Q31" s="119">
        <v>14.158064516129025</v>
      </c>
      <c r="R31" s="119">
        <v>140.9419354838704</v>
      </c>
      <c r="S31" s="119">
        <v>66.858064516128792</v>
      </c>
      <c r="T31" s="119">
        <v>69.483870967741694</v>
      </c>
      <c r="U31" s="119">
        <v>247.30322580644577</v>
      </c>
      <c r="V31" s="119">
        <v>412.01290322579609</v>
      </c>
      <c r="W31" s="119">
        <v>525</v>
      </c>
      <c r="X31" s="118" t="s">
        <v>604</v>
      </c>
      <c r="Y31" s="111">
        <v>45085</v>
      </c>
      <c r="Z31" s="111" t="s">
        <v>679</v>
      </c>
      <c r="AA31" s="111" t="s">
        <v>167</v>
      </c>
      <c r="AB31" s="107" t="s">
        <v>666</v>
      </c>
      <c r="AC31" s="107" t="s">
        <v>147</v>
      </c>
      <c r="AD31" s="116" t="s">
        <v>715</v>
      </c>
      <c r="AE31" s="107" t="s">
        <v>666</v>
      </c>
      <c r="AF31" s="107" t="s">
        <v>147</v>
      </c>
      <c r="AG31" s="116">
        <v>44237</v>
      </c>
    </row>
    <row r="32" spans="1:33" x14ac:dyDescent="0.35">
      <c r="A32" s="118" t="s">
        <v>209</v>
      </c>
      <c r="B32" s="118" t="s">
        <v>210</v>
      </c>
      <c r="C32" s="118" t="s">
        <v>211</v>
      </c>
      <c r="D32" s="118" t="s">
        <v>155</v>
      </c>
      <c r="E32" s="118">
        <v>79925</v>
      </c>
      <c r="F32" s="118" t="s">
        <v>195</v>
      </c>
      <c r="G32" s="118" t="s">
        <v>190</v>
      </c>
      <c r="H32" s="118" t="s">
        <v>144</v>
      </c>
      <c r="I32" s="119">
        <v>36.837684156112701</v>
      </c>
      <c r="J32" s="119">
        <v>281.64516129032268</v>
      </c>
      <c r="K32" s="119">
        <v>94.067741935483809</v>
      </c>
      <c r="L32" s="119">
        <v>87.187096774193435</v>
      </c>
      <c r="M32" s="119">
        <v>58.932258064516105</v>
      </c>
      <c r="N32" s="119">
        <v>195.03225806451559</v>
      </c>
      <c r="O32" s="119">
        <v>208.21290322580643</v>
      </c>
      <c r="P32" s="119">
        <v>25.312903225806444</v>
      </c>
      <c r="Q32" s="119">
        <v>93.274193548387089</v>
      </c>
      <c r="R32" s="119">
        <v>51.199999999999996</v>
      </c>
      <c r="S32" s="119">
        <v>26.816129032258079</v>
      </c>
      <c r="T32" s="119">
        <v>45.761290322580614</v>
      </c>
      <c r="U32" s="119">
        <v>398.05483870967566</v>
      </c>
      <c r="V32" s="119">
        <v>382.08387096774038</v>
      </c>
      <c r="W32" s="119">
        <v>450</v>
      </c>
      <c r="X32" s="118" t="s">
        <v>604</v>
      </c>
      <c r="Y32" s="111">
        <v>45015</v>
      </c>
      <c r="Z32" s="111" t="s">
        <v>668</v>
      </c>
      <c r="AA32" s="111" t="s">
        <v>245</v>
      </c>
      <c r="AB32" s="107" t="s">
        <v>666</v>
      </c>
      <c r="AC32" s="107" t="s">
        <v>147</v>
      </c>
      <c r="AD32" s="116" t="s">
        <v>683</v>
      </c>
      <c r="AE32" s="107" t="s">
        <v>666</v>
      </c>
      <c r="AF32" s="107" t="s">
        <v>147</v>
      </c>
      <c r="AG32" s="116">
        <v>44168</v>
      </c>
    </row>
    <row r="33" spans="1:33" x14ac:dyDescent="0.35">
      <c r="A33" s="118" t="s">
        <v>7</v>
      </c>
      <c r="B33" s="118" t="s">
        <v>242</v>
      </c>
      <c r="C33" s="118" t="s">
        <v>243</v>
      </c>
      <c r="D33" s="118" t="s">
        <v>236</v>
      </c>
      <c r="E33" s="118">
        <v>33073</v>
      </c>
      <c r="F33" s="118" t="s">
        <v>26</v>
      </c>
      <c r="G33" s="118" t="s">
        <v>157</v>
      </c>
      <c r="H33" s="118" t="s">
        <v>144</v>
      </c>
      <c r="I33" s="119">
        <v>44.594153052450601</v>
      </c>
      <c r="J33" s="119">
        <v>387.41290322580301</v>
      </c>
      <c r="K33" s="119">
        <v>116.74516129032253</v>
      </c>
      <c r="L33" s="119">
        <v>0.28064516129032258</v>
      </c>
      <c r="M33" s="119">
        <v>0.24193548387096775</v>
      </c>
      <c r="N33" s="119">
        <v>127.22258064516134</v>
      </c>
      <c r="O33" s="119">
        <v>298.19032258064527</v>
      </c>
      <c r="P33" s="119">
        <v>8.1645161290322559</v>
      </c>
      <c r="Q33" s="119">
        <v>71.103225806451661</v>
      </c>
      <c r="R33" s="119">
        <v>10.370967741935484</v>
      </c>
      <c r="S33" s="119">
        <v>27.158064516129031</v>
      </c>
      <c r="T33" s="119">
        <v>34.474193548387127</v>
      </c>
      <c r="U33" s="119">
        <v>432.67741935483724</v>
      </c>
      <c r="V33" s="119">
        <v>331.8612903225789</v>
      </c>
      <c r="W33" s="119">
        <v>700</v>
      </c>
      <c r="X33" s="118" t="s">
        <v>604</v>
      </c>
      <c r="Y33" s="111">
        <v>45092</v>
      </c>
      <c r="Z33" s="111" t="s">
        <v>668</v>
      </c>
      <c r="AA33" s="111" t="s">
        <v>167</v>
      </c>
      <c r="AB33" s="107" t="s">
        <v>666</v>
      </c>
      <c r="AC33" s="107" t="s">
        <v>147</v>
      </c>
      <c r="AD33" s="116" t="s">
        <v>695</v>
      </c>
      <c r="AE33" s="107" t="s">
        <v>146</v>
      </c>
      <c r="AF33" s="107" t="s">
        <v>147</v>
      </c>
      <c r="AG33" s="116">
        <v>44098</v>
      </c>
    </row>
    <row r="34" spans="1:33" x14ac:dyDescent="0.35">
      <c r="A34" s="118" t="s">
        <v>233</v>
      </c>
      <c r="B34" s="118" t="s">
        <v>234</v>
      </c>
      <c r="C34" s="118" t="s">
        <v>235</v>
      </c>
      <c r="D34" s="118" t="s">
        <v>236</v>
      </c>
      <c r="E34" s="118">
        <v>33194</v>
      </c>
      <c r="F34" s="118" t="s">
        <v>26</v>
      </c>
      <c r="G34" s="118" t="s">
        <v>190</v>
      </c>
      <c r="H34" s="118" t="s">
        <v>4</v>
      </c>
      <c r="I34" s="119">
        <v>42.921833676168099</v>
      </c>
      <c r="J34" s="119">
        <v>22.580645161290352</v>
      </c>
      <c r="K34" s="119">
        <v>3.4161290322580644</v>
      </c>
      <c r="L34" s="119">
        <v>212.12258064516118</v>
      </c>
      <c r="M34" s="119">
        <v>266.19677419354821</v>
      </c>
      <c r="N34" s="119">
        <v>351.40322580644988</v>
      </c>
      <c r="O34" s="119">
        <v>152.37741935483794</v>
      </c>
      <c r="P34" s="119">
        <v>0.37096774193548387</v>
      </c>
      <c r="Q34" s="119">
        <v>0.16451612903225804</v>
      </c>
      <c r="R34" s="119">
        <v>111.79354838709686</v>
      </c>
      <c r="S34" s="119">
        <v>25.432258064516141</v>
      </c>
      <c r="T34" s="119">
        <v>19.300000000000004</v>
      </c>
      <c r="U34" s="119">
        <v>347.79032258064171</v>
      </c>
      <c r="V34" s="119">
        <v>385.29999999999615</v>
      </c>
      <c r="W34" s="119">
        <v>450</v>
      </c>
      <c r="X34" s="118" t="s">
        <v>604</v>
      </c>
      <c r="Y34" s="111">
        <v>45008</v>
      </c>
      <c r="Z34" s="111" t="s">
        <v>668</v>
      </c>
      <c r="AA34" s="111" t="s">
        <v>245</v>
      </c>
      <c r="AB34" s="107" t="s">
        <v>666</v>
      </c>
      <c r="AC34" s="109" t="s">
        <v>147</v>
      </c>
      <c r="AD34" s="116" t="s">
        <v>714</v>
      </c>
      <c r="AE34" s="107" t="s">
        <v>666</v>
      </c>
      <c r="AF34" s="107" t="s">
        <v>147</v>
      </c>
      <c r="AG34" s="116">
        <v>44419</v>
      </c>
    </row>
    <row r="35" spans="1:33" x14ac:dyDescent="0.35">
      <c r="A35" s="118" t="s">
        <v>200</v>
      </c>
      <c r="B35" s="118" t="s">
        <v>201</v>
      </c>
      <c r="C35" s="118" t="s">
        <v>202</v>
      </c>
      <c r="D35" s="118" t="s">
        <v>164</v>
      </c>
      <c r="E35" s="118">
        <v>71202</v>
      </c>
      <c r="F35" s="118" t="s">
        <v>165</v>
      </c>
      <c r="G35" s="118" t="s">
        <v>143</v>
      </c>
      <c r="H35" s="118" t="s">
        <v>4</v>
      </c>
      <c r="I35" s="119">
        <v>36.845488805142999</v>
      </c>
      <c r="J35" s="119">
        <v>447.96129032258438</v>
      </c>
      <c r="K35" s="119">
        <v>8.6387096774193548</v>
      </c>
      <c r="L35" s="119">
        <v>2.1419354838709674</v>
      </c>
      <c r="M35" s="119">
        <v>0.21612903225806451</v>
      </c>
      <c r="N35" s="119">
        <v>12.812903225806455</v>
      </c>
      <c r="O35" s="119">
        <v>223.42258064516179</v>
      </c>
      <c r="P35" s="119">
        <v>0.79354838709677411</v>
      </c>
      <c r="Q35" s="119">
        <v>221.92903225806398</v>
      </c>
      <c r="R35" s="119">
        <v>2.4225806451612906</v>
      </c>
      <c r="S35" s="119">
        <v>1.6064516129032258</v>
      </c>
      <c r="T35" s="119">
        <v>4.6870967741935488</v>
      </c>
      <c r="U35" s="119">
        <v>450.24193548387495</v>
      </c>
      <c r="V35" s="119">
        <v>224.95483870967743</v>
      </c>
      <c r="W35" s="119">
        <v>677</v>
      </c>
      <c r="X35" s="118" t="s">
        <v>604</v>
      </c>
      <c r="Y35" s="111">
        <v>45043</v>
      </c>
      <c r="Z35" s="111" t="s">
        <v>668</v>
      </c>
      <c r="AA35" s="111" t="s">
        <v>167</v>
      </c>
      <c r="AB35" s="107" t="s">
        <v>666</v>
      </c>
      <c r="AC35" s="107" t="s">
        <v>147</v>
      </c>
      <c r="AD35" s="116" t="s">
        <v>681</v>
      </c>
      <c r="AE35" s="107" t="s">
        <v>666</v>
      </c>
      <c r="AF35" s="107" t="s">
        <v>147</v>
      </c>
      <c r="AG35" s="116">
        <v>44125</v>
      </c>
    </row>
    <row r="36" spans="1:33" x14ac:dyDescent="0.35">
      <c r="A36" s="118" t="s">
        <v>713</v>
      </c>
      <c r="B36" s="118" t="s">
        <v>248</v>
      </c>
      <c r="C36" s="118" t="s">
        <v>30</v>
      </c>
      <c r="D36" s="118" t="s">
        <v>155</v>
      </c>
      <c r="E36" s="118">
        <v>76574</v>
      </c>
      <c r="F36" s="118" t="s">
        <v>156</v>
      </c>
      <c r="G36" s="118" t="s">
        <v>143</v>
      </c>
      <c r="H36" s="118" t="s">
        <v>4</v>
      </c>
      <c r="I36" s="119">
        <v>33.219256148770199</v>
      </c>
      <c r="J36" s="119">
        <v>296.16774193548275</v>
      </c>
      <c r="K36" s="119">
        <v>11.890322580645162</v>
      </c>
      <c r="L36" s="119">
        <v>44.41612903225807</v>
      </c>
      <c r="M36" s="119">
        <v>27.812903225806462</v>
      </c>
      <c r="N36" s="119">
        <v>72.458064516128999</v>
      </c>
      <c r="O36" s="119">
        <v>307.82903225806405</v>
      </c>
      <c r="P36" s="119">
        <v>0</v>
      </c>
      <c r="Q36" s="119">
        <v>0</v>
      </c>
      <c r="R36" s="119">
        <v>28.141935483870963</v>
      </c>
      <c r="S36" s="119">
        <v>14.529032258064513</v>
      </c>
      <c r="T36" s="119">
        <v>22.574193548387093</v>
      </c>
      <c r="U36" s="119">
        <v>315.04193548387042</v>
      </c>
      <c r="V36" s="119">
        <v>178.64516129032276</v>
      </c>
      <c r="W36" s="119">
        <v>461</v>
      </c>
      <c r="X36" s="118" t="s">
        <v>604</v>
      </c>
      <c r="Y36" s="111">
        <v>45085</v>
      </c>
      <c r="Z36" s="111" t="s">
        <v>668</v>
      </c>
      <c r="AA36" s="111" t="s">
        <v>167</v>
      </c>
      <c r="AB36" s="107" t="s">
        <v>666</v>
      </c>
      <c r="AC36" s="107" t="s">
        <v>147</v>
      </c>
      <c r="AD36" s="116" t="s">
        <v>712</v>
      </c>
      <c r="AE36" s="107" t="s">
        <v>666</v>
      </c>
      <c r="AF36" s="107" t="s">
        <v>147</v>
      </c>
      <c r="AG36" s="116">
        <v>44286</v>
      </c>
    </row>
    <row r="37" spans="1:33" x14ac:dyDescent="0.35">
      <c r="A37" s="118" t="s">
        <v>711</v>
      </c>
      <c r="B37" s="118" t="s">
        <v>710</v>
      </c>
      <c r="C37" s="118" t="s">
        <v>267</v>
      </c>
      <c r="D37" s="118" t="s">
        <v>168</v>
      </c>
      <c r="E37" s="118">
        <v>85132</v>
      </c>
      <c r="F37" s="118" t="s">
        <v>169</v>
      </c>
      <c r="G37" s="118" t="s">
        <v>207</v>
      </c>
      <c r="H37" s="118" t="s">
        <v>4</v>
      </c>
      <c r="I37" s="119">
        <v>17.294187225413999</v>
      </c>
      <c r="J37" s="119">
        <v>73.429032258062236</v>
      </c>
      <c r="K37" s="119">
        <v>45.016129032258071</v>
      </c>
      <c r="L37" s="119">
        <v>127.05483870967701</v>
      </c>
      <c r="M37" s="119">
        <v>126.28064516129024</v>
      </c>
      <c r="N37" s="119">
        <v>252.46774193548165</v>
      </c>
      <c r="O37" s="119">
        <v>118.60967741935289</v>
      </c>
      <c r="P37" s="119">
        <v>7.4193548387096769E-2</v>
      </c>
      <c r="Q37" s="119">
        <v>0.62903225806451579</v>
      </c>
      <c r="R37" s="119">
        <v>48.038709677419206</v>
      </c>
      <c r="S37" s="119">
        <v>10.874193548387096</v>
      </c>
      <c r="T37" s="119">
        <v>16.770967741935543</v>
      </c>
      <c r="U37" s="119">
        <v>296.09677419354023</v>
      </c>
      <c r="V37" s="119">
        <v>274.82258064515526</v>
      </c>
      <c r="W37" s="119"/>
      <c r="X37" s="118" t="s">
        <v>604</v>
      </c>
      <c r="Y37" s="111">
        <v>45071</v>
      </c>
      <c r="Z37" s="111" t="s">
        <v>208</v>
      </c>
      <c r="AA37" s="111" t="s">
        <v>167</v>
      </c>
      <c r="AB37" s="107" t="s">
        <v>208</v>
      </c>
      <c r="AC37" s="107" t="s">
        <v>147</v>
      </c>
      <c r="AD37" s="116" t="s">
        <v>707</v>
      </c>
      <c r="AE37" s="107" t="s">
        <v>208</v>
      </c>
      <c r="AF37" s="107" t="s">
        <v>147</v>
      </c>
      <c r="AG37" s="116">
        <v>44434</v>
      </c>
    </row>
    <row r="38" spans="1:33" x14ac:dyDescent="0.35">
      <c r="A38" s="118" t="s">
        <v>709</v>
      </c>
      <c r="B38" s="118" t="s">
        <v>708</v>
      </c>
      <c r="C38" s="118" t="s">
        <v>241</v>
      </c>
      <c r="D38" s="118" t="s">
        <v>151</v>
      </c>
      <c r="E38" s="118">
        <v>31537</v>
      </c>
      <c r="F38" s="118" t="s">
        <v>152</v>
      </c>
      <c r="G38" s="118" t="s">
        <v>143</v>
      </c>
      <c r="H38" s="118" t="s">
        <v>4</v>
      </c>
      <c r="I38" s="119">
        <v>20.303994082840202</v>
      </c>
      <c r="J38" s="119">
        <v>251.62903225805491</v>
      </c>
      <c r="K38" s="119">
        <v>42.016129032258064</v>
      </c>
      <c r="L38" s="119">
        <v>35.474193548387092</v>
      </c>
      <c r="M38" s="119">
        <v>27.641935483870974</v>
      </c>
      <c r="N38" s="119">
        <v>94.832258064516111</v>
      </c>
      <c r="O38" s="119">
        <v>261.92903225805298</v>
      </c>
      <c r="P38" s="119">
        <v>0</v>
      </c>
      <c r="Q38" s="119">
        <v>0</v>
      </c>
      <c r="R38" s="119">
        <v>8.8645161290322569</v>
      </c>
      <c r="S38" s="119">
        <v>10.354838709677418</v>
      </c>
      <c r="T38" s="119">
        <v>13.648387096774201</v>
      </c>
      <c r="U38" s="119">
        <v>323.89354838708653</v>
      </c>
      <c r="V38" s="119">
        <v>200.1870967741927</v>
      </c>
      <c r="W38" s="119">
        <v>544</v>
      </c>
      <c r="X38" s="118" t="s">
        <v>604</v>
      </c>
      <c r="Y38" s="111">
        <v>44959</v>
      </c>
      <c r="Z38" s="111" t="s">
        <v>668</v>
      </c>
      <c r="AA38" s="111" t="s">
        <v>245</v>
      </c>
      <c r="AB38" s="107" t="s">
        <v>666</v>
      </c>
      <c r="AC38" s="109" t="s">
        <v>147</v>
      </c>
      <c r="AD38" s="116" t="s">
        <v>693</v>
      </c>
      <c r="AE38" s="107" t="s">
        <v>666</v>
      </c>
      <c r="AF38" s="107" t="s">
        <v>147</v>
      </c>
      <c r="AG38" s="116">
        <v>44405</v>
      </c>
    </row>
    <row r="39" spans="1:33" x14ac:dyDescent="0.35">
      <c r="A39" s="118" t="s">
        <v>34</v>
      </c>
      <c r="B39" s="118" t="s">
        <v>215</v>
      </c>
      <c r="C39" s="118" t="s">
        <v>216</v>
      </c>
      <c r="D39" s="118" t="s">
        <v>164</v>
      </c>
      <c r="E39" s="118">
        <v>70576</v>
      </c>
      <c r="F39" s="118" t="s">
        <v>165</v>
      </c>
      <c r="G39" s="118" t="s">
        <v>143</v>
      </c>
      <c r="H39" s="118" t="s">
        <v>4</v>
      </c>
      <c r="I39" s="119">
        <v>55.050621669626999</v>
      </c>
      <c r="J39" s="119">
        <v>210.61290322580703</v>
      </c>
      <c r="K39" s="119">
        <v>60.987096774193546</v>
      </c>
      <c r="L39" s="119">
        <v>63.758064516129032</v>
      </c>
      <c r="M39" s="119">
        <v>17.687096774193552</v>
      </c>
      <c r="N39" s="119">
        <v>110.60645161290323</v>
      </c>
      <c r="O39" s="119">
        <v>242.43870967742004</v>
      </c>
      <c r="P39" s="119">
        <v>0</v>
      </c>
      <c r="Q39" s="119">
        <v>0</v>
      </c>
      <c r="R39" s="119">
        <v>46.719354838709656</v>
      </c>
      <c r="S39" s="119">
        <v>25.412903225806453</v>
      </c>
      <c r="T39" s="119">
        <v>21.796774193548401</v>
      </c>
      <c r="U39" s="119">
        <v>259.11612903225756</v>
      </c>
      <c r="V39" s="119">
        <v>251.13225806451601</v>
      </c>
      <c r="W39" s="119"/>
      <c r="X39" s="118" t="s">
        <v>604</v>
      </c>
      <c r="Y39" s="111">
        <v>44959</v>
      </c>
      <c r="Z39" s="111" t="s">
        <v>668</v>
      </c>
      <c r="AA39" s="111" t="s">
        <v>245</v>
      </c>
      <c r="AB39" s="107" t="s">
        <v>666</v>
      </c>
      <c r="AC39" s="107" t="s">
        <v>147</v>
      </c>
      <c r="AD39" s="116" t="s">
        <v>691</v>
      </c>
      <c r="AE39" s="107" t="s">
        <v>666</v>
      </c>
      <c r="AF39" s="107" t="s">
        <v>147</v>
      </c>
      <c r="AG39" s="116">
        <v>44307</v>
      </c>
    </row>
    <row r="40" spans="1:33" x14ac:dyDescent="0.35">
      <c r="A40" s="118" t="s">
        <v>249</v>
      </c>
      <c r="B40" s="118" t="s">
        <v>250</v>
      </c>
      <c r="C40" s="118" t="s">
        <v>251</v>
      </c>
      <c r="D40" s="118" t="s">
        <v>252</v>
      </c>
      <c r="E40" s="118">
        <v>14020</v>
      </c>
      <c r="F40" s="118" t="s">
        <v>253</v>
      </c>
      <c r="G40" s="118" t="s">
        <v>190</v>
      </c>
      <c r="H40" s="118" t="s">
        <v>144</v>
      </c>
      <c r="I40" s="119">
        <v>68.357142857142904</v>
      </c>
      <c r="J40" s="119">
        <v>74.212903225806301</v>
      </c>
      <c r="K40" s="119">
        <v>23.077419354838703</v>
      </c>
      <c r="L40" s="119">
        <v>88.554838709677483</v>
      </c>
      <c r="M40" s="119">
        <v>144.7000000000003</v>
      </c>
      <c r="N40" s="119">
        <v>216.72258064516123</v>
      </c>
      <c r="O40" s="119">
        <v>113.81935483870927</v>
      </c>
      <c r="P40" s="119">
        <v>3.2258064516129032E-3</v>
      </c>
      <c r="Q40" s="119">
        <v>0</v>
      </c>
      <c r="R40" s="119">
        <v>115.54838709677431</v>
      </c>
      <c r="S40" s="119">
        <v>11.85483870967742</v>
      </c>
      <c r="T40" s="119">
        <v>11.354838709677423</v>
      </c>
      <c r="U40" s="119">
        <v>191.78709677419414</v>
      </c>
      <c r="V40" s="119">
        <v>268.8580645161282</v>
      </c>
      <c r="W40" s="119">
        <v>400</v>
      </c>
      <c r="X40" s="118" t="s">
        <v>604</v>
      </c>
      <c r="Y40" s="111">
        <v>45092</v>
      </c>
      <c r="Z40" s="111" t="s">
        <v>668</v>
      </c>
      <c r="AA40" s="111" t="s">
        <v>167</v>
      </c>
      <c r="AB40" s="107" t="s">
        <v>666</v>
      </c>
      <c r="AC40" s="107" t="s">
        <v>147</v>
      </c>
      <c r="AD40" s="116" t="s">
        <v>707</v>
      </c>
      <c r="AE40" s="107" t="s">
        <v>666</v>
      </c>
      <c r="AF40" s="107" t="s">
        <v>147</v>
      </c>
      <c r="AG40" s="116">
        <v>44434</v>
      </c>
    </row>
    <row r="41" spans="1:33" x14ac:dyDescent="0.35">
      <c r="A41" s="118" t="s">
        <v>13</v>
      </c>
      <c r="B41" s="118" t="s">
        <v>255</v>
      </c>
      <c r="C41" s="118" t="s">
        <v>256</v>
      </c>
      <c r="D41" s="118" t="s">
        <v>155</v>
      </c>
      <c r="E41" s="118">
        <v>78046</v>
      </c>
      <c r="F41" s="118" t="s">
        <v>597</v>
      </c>
      <c r="G41" s="118" t="s">
        <v>181</v>
      </c>
      <c r="H41" s="118" t="s">
        <v>4</v>
      </c>
      <c r="I41" s="119">
        <v>35.268471104608601</v>
      </c>
      <c r="J41" s="119">
        <v>259.12258064515885</v>
      </c>
      <c r="K41" s="119">
        <v>6.8967741935483859</v>
      </c>
      <c r="L41" s="119">
        <v>10.40322580645161</v>
      </c>
      <c r="M41" s="119">
        <v>39.190322580645152</v>
      </c>
      <c r="N41" s="119">
        <v>32.283870967741933</v>
      </c>
      <c r="O41" s="119">
        <v>283.32903225806194</v>
      </c>
      <c r="P41" s="119">
        <v>0</v>
      </c>
      <c r="Q41" s="119">
        <v>0</v>
      </c>
      <c r="R41" s="119">
        <v>8.2322580645161292</v>
      </c>
      <c r="S41" s="119">
        <v>4.1935483870967731</v>
      </c>
      <c r="T41" s="119">
        <v>6.8354838709677441</v>
      </c>
      <c r="U41" s="119">
        <v>296.35161290322355</v>
      </c>
      <c r="V41" s="119">
        <v>209.60322580645101</v>
      </c>
      <c r="W41" s="119">
        <v>275</v>
      </c>
      <c r="X41" s="118" t="s">
        <v>604</v>
      </c>
      <c r="Y41" s="111">
        <v>45092</v>
      </c>
      <c r="Z41" s="111" t="s">
        <v>594</v>
      </c>
      <c r="AA41" s="111" t="s">
        <v>167</v>
      </c>
      <c r="AB41" s="107" t="s">
        <v>208</v>
      </c>
      <c r="AC41" s="107" t="s">
        <v>147</v>
      </c>
      <c r="AD41" s="116" t="s">
        <v>706</v>
      </c>
      <c r="AE41" s="107" t="s">
        <v>208</v>
      </c>
      <c r="AF41" s="107" t="s">
        <v>147</v>
      </c>
      <c r="AG41" s="116">
        <v>44265</v>
      </c>
    </row>
    <row r="42" spans="1:33" x14ac:dyDescent="0.35">
      <c r="A42" s="118" t="s">
        <v>257</v>
      </c>
      <c r="B42" s="118" t="s">
        <v>258</v>
      </c>
      <c r="C42" s="118" t="s">
        <v>259</v>
      </c>
      <c r="D42" s="118" t="s">
        <v>164</v>
      </c>
      <c r="E42" s="118">
        <v>71334</v>
      </c>
      <c r="F42" s="118" t="s">
        <v>165</v>
      </c>
      <c r="G42" s="118" t="s">
        <v>143</v>
      </c>
      <c r="H42" s="118" t="s">
        <v>4</v>
      </c>
      <c r="I42" s="119">
        <v>54.057355284121101</v>
      </c>
      <c r="J42" s="119">
        <v>283.42258064516329</v>
      </c>
      <c r="K42" s="119">
        <v>11.996774193548386</v>
      </c>
      <c r="L42" s="119">
        <v>0.79677419354838708</v>
      </c>
      <c r="M42" s="119">
        <v>0.42258064516129035</v>
      </c>
      <c r="N42" s="119">
        <v>9.203225806451611</v>
      </c>
      <c r="O42" s="119">
        <v>287.42580645161485</v>
      </c>
      <c r="P42" s="119">
        <v>0</v>
      </c>
      <c r="Q42" s="119">
        <v>9.6774193548387101E-3</v>
      </c>
      <c r="R42" s="119">
        <v>3.8451612903225807</v>
      </c>
      <c r="S42" s="119">
        <v>1.0129032258064516</v>
      </c>
      <c r="T42" s="119">
        <v>2.7161290322580647</v>
      </c>
      <c r="U42" s="119">
        <v>289.06451612903413</v>
      </c>
      <c r="V42" s="119">
        <v>229.97419354838703</v>
      </c>
      <c r="W42" s="119">
        <v>361</v>
      </c>
      <c r="X42" s="118" t="s">
        <v>604</v>
      </c>
      <c r="Y42" s="111">
        <v>45057</v>
      </c>
      <c r="Z42" s="111" t="s">
        <v>668</v>
      </c>
      <c r="AA42" s="111" t="s">
        <v>167</v>
      </c>
      <c r="AB42" s="107" t="s">
        <v>666</v>
      </c>
      <c r="AC42" s="107" t="s">
        <v>147</v>
      </c>
      <c r="AD42" s="116" t="s">
        <v>690</v>
      </c>
      <c r="AE42" s="107" t="s">
        <v>666</v>
      </c>
      <c r="AF42" s="107" t="s">
        <v>147</v>
      </c>
      <c r="AG42" s="116">
        <v>44427</v>
      </c>
    </row>
    <row r="43" spans="1:33" x14ac:dyDescent="0.35">
      <c r="A43" s="118" t="s">
        <v>265</v>
      </c>
      <c r="B43" s="118" t="s">
        <v>266</v>
      </c>
      <c r="C43" s="118" t="s">
        <v>267</v>
      </c>
      <c r="D43" s="118" t="s">
        <v>168</v>
      </c>
      <c r="E43" s="118">
        <v>85132</v>
      </c>
      <c r="F43" s="118" t="s">
        <v>169</v>
      </c>
      <c r="G43" s="118" t="s">
        <v>190</v>
      </c>
      <c r="H43" s="118" t="s">
        <v>4</v>
      </c>
      <c r="I43" s="119">
        <v>6.1536251316923698</v>
      </c>
      <c r="J43" s="119">
        <v>184.74838709676769</v>
      </c>
      <c r="K43" s="119">
        <v>30.851612903225849</v>
      </c>
      <c r="L43" s="119">
        <v>2.9258064516129103</v>
      </c>
      <c r="M43" s="119">
        <v>1.9096774193548296</v>
      </c>
      <c r="N43" s="119">
        <v>29.948387096774514</v>
      </c>
      <c r="O43" s="119">
        <v>190.41290322580002</v>
      </c>
      <c r="P43" s="119">
        <v>1.935483870967742E-2</v>
      </c>
      <c r="Q43" s="119">
        <v>5.483870967741937E-2</v>
      </c>
      <c r="R43" s="119">
        <v>2.8677419354838691</v>
      </c>
      <c r="S43" s="119">
        <v>3.893548387096776</v>
      </c>
      <c r="T43" s="119">
        <v>8.9741935483870883</v>
      </c>
      <c r="U43" s="119">
        <v>204.69999999999314</v>
      </c>
      <c r="V43" s="119">
        <v>95.383870967740279</v>
      </c>
      <c r="W43" s="119">
        <v>392</v>
      </c>
      <c r="X43" s="118" t="s">
        <v>604</v>
      </c>
      <c r="Y43" s="111">
        <v>44966</v>
      </c>
      <c r="Z43" s="111" t="s">
        <v>668</v>
      </c>
      <c r="AA43" s="111" t="s">
        <v>245</v>
      </c>
      <c r="AB43" s="107" t="s">
        <v>666</v>
      </c>
      <c r="AC43" s="107" t="s">
        <v>147</v>
      </c>
      <c r="AD43" s="116" t="s">
        <v>705</v>
      </c>
      <c r="AE43" s="107" t="s">
        <v>666</v>
      </c>
      <c r="AF43" s="107" t="s">
        <v>147</v>
      </c>
      <c r="AG43" s="116">
        <v>44294</v>
      </c>
    </row>
    <row r="44" spans="1:33" x14ac:dyDescent="0.35">
      <c r="A44" s="118" t="s">
        <v>8</v>
      </c>
      <c r="B44" s="118" t="s">
        <v>287</v>
      </c>
      <c r="C44" s="118" t="s">
        <v>27</v>
      </c>
      <c r="D44" s="118" t="s">
        <v>164</v>
      </c>
      <c r="E44" s="118">
        <v>71303</v>
      </c>
      <c r="F44" s="118" t="s">
        <v>165</v>
      </c>
      <c r="G44" s="118" t="s">
        <v>288</v>
      </c>
      <c r="H44" s="118" t="s">
        <v>4</v>
      </c>
      <c r="I44" s="119">
        <v>3.5681561724215798</v>
      </c>
      <c r="J44" s="119">
        <v>97.838709677412865</v>
      </c>
      <c r="K44" s="119">
        <v>23.200000000000262</v>
      </c>
      <c r="L44" s="119">
        <v>44.074193548386347</v>
      </c>
      <c r="M44" s="119">
        <v>41.690322580644789</v>
      </c>
      <c r="N44" s="119">
        <v>97.964516129025014</v>
      </c>
      <c r="O44" s="119">
        <v>108.83225806450751</v>
      </c>
      <c r="P44" s="119">
        <v>6.4516129032258064E-3</v>
      </c>
      <c r="Q44" s="119">
        <v>0</v>
      </c>
      <c r="R44" s="119">
        <v>41.538709677418829</v>
      </c>
      <c r="S44" s="119">
        <v>16.990322580645323</v>
      </c>
      <c r="T44" s="119">
        <v>17.629032258064672</v>
      </c>
      <c r="U44" s="119">
        <v>130.64516129031011</v>
      </c>
      <c r="V44" s="119">
        <v>203.89677419353413</v>
      </c>
      <c r="W44" s="119"/>
      <c r="X44" s="118" t="s">
        <v>167</v>
      </c>
      <c r="Y44" s="111" t="s">
        <v>592</v>
      </c>
      <c r="Z44" s="111" t="s">
        <v>592</v>
      </c>
      <c r="AA44" s="111" t="s">
        <v>592</v>
      </c>
      <c r="AB44" s="107" t="s">
        <v>167</v>
      </c>
      <c r="AC44" s="107" t="s">
        <v>167</v>
      </c>
      <c r="AD44" s="115" t="s">
        <v>167</v>
      </c>
      <c r="AE44" s="107" t="s">
        <v>167</v>
      </c>
      <c r="AF44" s="107" t="s">
        <v>167</v>
      </c>
      <c r="AG44" s="115" t="s">
        <v>167</v>
      </c>
    </row>
    <row r="45" spans="1:33" ht="17.149999999999999" customHeight="1" x14ac:dyDescent="0.35">
      <c r="A45" s="118" t="s">
        <v>284</v>
      </c>
      <c r="B45" s="118" t="s">
        <v>285</v>
      </c>
      <c r="C45" s="118" t="s">
        <v>286</v>
      </c>
      <c r="D45" s="118" t="s">
        <v>194</v>
      </c>
      <c r="E45" s="118">
        <v>87016</v>
      </c>
      <c r="F45" s="118" t="s">
        <v>195</v>
      </c>
      <c r="G45" s="118" t="s">
        <v>166</v>
      </c>
      <c r="H45" s="118" t="s">
        <v>4</v>
      </c>
      <c r="I45" s="119">
        <v>26.428446389496699</v>
      </c>
      <c r="J45" s="119">
        <v>182.01612903225876</v>
      </c>
      <c r="K45" s="119">
        <v>16.061290322580646</v>
      </c>
      <c r="L45" s="119">
        <v>6.774193548387096E-2</v>
      </c>
      <c r="M45" s="119">
        <v>0.13870967741935486</v>
      </c>
      <c r="N45" s="119">
        <v>0.36129032258064531</v>
      </c>
      <c r="O45" s="119">
        <v>197.9225806451621</v>
      </c>
      <c r="P45" s="119">
        <v>0</v>
      </c>
      <c r="Q45" s="119">
        <v>0</v>
      </c>
      <c r="R45" s="119">
        <v>2.2580645161290325E-2</v>
      </c>
      <c r="S45" s="119">
        <v>7.0967741935483858E-2</v>
      </c>
      <c r="T45" s="119">
        <v>9.6774193548387101E-3</v>
      </c>
      <c r="U45" s="119">
        <v>198.18064516129112</v>
      </c>
      <c r="V45" s="119">
        <v>119.37741935483885</v>
      </c>
      <c r="W45" s="119">
        <v>505</v>
      </c>
      <c r="X45" s="118" t="s">
        <v>604</v>
      </c>
      <c r="Y45" s="111">
        <v>45050</v>
      </c>
      <c r="Z45" s="111" t="s">
        <v>679</v>
      </c>
      <c r="AA45" s="111" t="s">
        <v>167</v>
      </c>
      <c r="AB45" s="107" t="s">
        <v>666</v>
      </c>
      <c r="AC45" s="107" t="s">
        <v>147</v>
      </c>
      <c r="AD45" s="116" t="s">
        <v>686</v>
      </c>
      <c r="AE45" s="107" t="s">
        <v>666</v>
      </c>
      <c r="AF45" s="107" t="s">
        <v>147</v>
      </c>
      <c r="AG45" s="116">
        <v>44651</v>
      </c>
    </row>
    <row r="46" spans="1:33" x14ac:dyDescent="0.35">
      <c r="A46" s="118" t="s">
        <v>14</v>
      </c>
      <c r="B46" s="118" t="s">
        <v>297</v>
      </c>
      <c r="C46" s="118" t="s">
        <v>256</v>
      </c>
      <c r="D46" s="118" t="s">
        <v>155</v>
      </c>
      <c r="E46" s="118">
        <v>78041</v>
      </c>
      <c r="F46" s="118" t="s">
        <v>597</v>
      </c>
      <c r="G46" s="118" t="s">
        <v>143</v>
      </c>
      <c r="H46" s="118" t="s">
        <v>144</v>
      </c>
      <c r="I46" s="119">
        <v>32.5706955530217</v>
      </c>
      <c r="J46" s="119">
        <v>147.03548387096808</v>
      </c>
      <c r="K46" s="119">
        <v>5.6096774193548384</v>
      </c>
      <c r="L46" s="119">
        <v>10.564516129032262</v>
      </c>
      <c r="M46" s="119">
        <v>28.912903225806463</v>
      </c>
      <c r="N46" s="119">
        <v>8.7000000000000064</v>
      </c>
      <c r="O46" s="119">
        <v>60.341935483870941</v>
      </c>
      <c r="P46" s="119">
        <v>14.845161290322583</v>
      </c>
      <c r="Q46" s="119">
        <v>108.23548387096737</v>
      </c>
      <c r="R46" s="119">
        <v>7.4419354838709619</v>
      </c>
      <c r="S46" s="119">
        <v>4.4774193548387107</v>
      </c>
      <c r="T46" s="119">
        <v>4.5483870967741913</v>
      </c>
      <c r="U46" s="119">
        <v>175.65483870967734</v>
      </c>
      <c r="V46" s="119">
        <v>105.29677419354789</v>
      </c>
      <c r="W46" s="119"/>
      <c r="X46" s="118" t="s">
        <v>604</v>
      </c>
      <c r="Y46" s="111">
        <v>45008</v>
      </c>
      <c r="Z46" s="111" t="s">
        <v>594</v>
      </c>
      <c r="AA46" s="111" t="s">
        <v>245</v>
      </c>
      <c r="AB46" s="107" t="s">
        <v>594</v>
      </c>
      <c r="AC46" s="109" t="s">
        <v>254</v>
      </c>
      <c r="AD46" s="116" t="s">
        <v>704</v>
      </c>
      <c r="AE46" s="107" t="s">
        <v>594</v>
      </c>
      <c r="AF46" s="107" t="s">
        <v>254</v>
      </c>
      <c r="AG46" s="116">
        <v>44343</v>
      </c>
    </row>
    <row r="47" spans="1:33" x14ac:dyDescent="0.35">
      <c r="A47" s="118" t="s">
        <v>289</v>
      </c>
      <c r="B47" s="118" t="s">
        <v>290</v>
      </c>
      <c r="C47" s="118" t="s">
        <v>291</v>
      </c>
      <c r="D47" s="118" t="s">
        <v>231</v>
      </c>
      <c r="E47" s="118">
        <v>22427</v>
      </c>
      <c r="F47" s="118" t="s">
        <v>232</v>
      </c>
      <c r="G47" s="118" t="s">
        <v>143</v>
      </c>
      <c r="H47" s="118" t="s">
        <v>144</v>
      </c>
      <c r="I47" s="119">
        <v>47.164844407064798</v>
      </c>
      <c r="J47" s="119">
        <v>40.232258064516145</v>
      </c>
      <c r="K47" s="119">
        <v>33.061290322580639</v>
      </c>
      <c r="L47" s="119">
        <v>53.958064516129014</v>
      </c>
      <c r="M47" s="119">
        <v>64.764516129032302</v>
      </c>
      <c r="N47" s="119">
        <v>139.58387096774163</v>
      </c>
      <c r="O47" s="119">
        <v>52.40322580645163</v>
      </c>
      <c r="P47" s="119">
        <v>0</v>
      </c>
      <c r="Q47" s="119">
        <v>2.9032258064516134E-2</v>
      </c>
      <c r="R47" s="119">
        <v>30.296774193548377</v>
      </c>
      <c r="S47" s="119">
        <v>16.432258064516127</v>
      </c>
      <c r="T47" s="119">
        <v>13.116129032258064</v>
      </c>
      <c r="U47" s="119">
        <v>132.17096774193499</v>
      </c>
      <c r="V47" s="119">
        <v>130.05161290322525</v>
      </c>
      <c r="W47" s="119">
        <v>224</v>
      </c>
      <c r="X47" s="118" t="s">
        <v>604</v>
      </c>
      <c r="Y47" s="111">
        <v>44917</v>
      </c>
      <c r="Z47" s="111" t="s">
        <v>668</v>
      </c>
      <c r="AA47" s="111" t="s">
        <v>245</v>
      </c>
      <c r="AB47" s="107" t="s">
        <v>666</v>
      </c>
      <c r="AC47" s="107" t="s">
        <v>147</v>
      </c>
      <c r="AD47" s="116" t="s">
        <v>703</v>
      </c>
      <c r="AE47" s="107" t="s">
        <v>666</v>
      </c>
      <c r="AF47" s="107" t="s">
        <v>147</v>
      </c>
      <c r="AG47" s="116">
        <v>44314</v>
      </c>
    </row>
    <row r="48" spans="1:33" x14ac:dyDescent="0.35">
      <c r="A48" s="118" t="s">
        <v>22</v>
      </c>
      <c r="B48" s="118" t="s">
        <v>337</v>
      </c>
      <c r="C48" s="118" t="s">
        <v>256</v>
      </c>
      <c r="D48" s="118" t="s">
        <v>155</v>
      </c>
      <c r="E48" s="118">
        <v>78046</v>
      </c>
      <c r="F48" s="118" t="s">
        <v>597</v>
      </c>
      <c r="G48" s="118" t="s">
        <v>143</v>
      </c>
      <c r="H48" s="118" t="s">
        <v>144</v>
      </c>
      <c r="I48" s="119">
        <v>39.397196261682197</v>
      </c>
      <c r="J48" s="119">
        <v>31.193548387096804</v>
      </c>
      <c r="K48" s="119">
        <v>4.0225806451612902</v>
      </c>
      <c r="L48" s="119">
        <v>34.116129032258065</v>
      </c>
      <c r="M48" s="119">
        <v>114.54193548387093</v>
      </c>
      <c r="N48" s="119">
        <v>54.312903225806409</v>
      </c>
      <c r="O48" s="119">
        <v>103.58709677419351</v>
      </c>
      <c r="P48" s="119">
        <v>10.464516129032262</v>
      </c>
      <c r="Q48" s="119">
        <v>15.509677419354844</v>
      </c>
      <c r="R48" s="119">
        <v>18.87096774193548</v>
      </c>
      <c r="S48" s="119">
        <v>7.0419354838709687</v>
      </c>
      <c r="T48" s="119">
        <v>6.1000000000000014</v>
      </c>
      <c r="U48" s="119">
        <v>151.86129032258091</v>
      </c>
      <c r="V48" s="119">
        <v>126.15483870967742</v>
      </c>
      <c r="W48" s="119"/>
      <c r="X48" s="118" t="s">
        <v>604</v>
      </c>
      <c r="Y48" s="111">
        <v>44959</v>
      </c>
      <c r="Z48" s="111" t="s">
        <v>668</v>
      </c>
      <c r="AA48" s="111" t="s">
        <v>245</v>
      </c>
      <c r="AB48" s="107" t="s">
        <v>666</v>
      </c>
      <c r="AC48" s="107" t="s">
        <v>147</v>
      </c>
      <c r="AD48" s="116" t="s">
        <v>702</v>
      </c>
      <c r="AE48" s="107" t="s">
        <v>666</v>
      </c>
      <c r="AF48" s="107" t="s">
        <v>147</v>
      </c>
      <c r="AG48" s="116">
        <v>44230</v>
      </c>
    </row>
    <row r="49" spans="1:33" x14ac:dyDescent="0.35">
      <c r="A49" s="118" t="s">
        <v>292</v>
      </c>
      <c r="B49" s="118" t="s">
        <v>293</v>
      </c>
      <c r="C49" s="118" t="s">
        <v>294</v>
      </c>
      <c r="D49" s="118" t="s">
        <v>236</v>
      </c>
      <c r="E49" s="118">
        <v>32063</v>
      </c>
      <c r="F49" s="118" t="s">
        <v>26</v>
      </c>
      <c r="G49" s="118" t="s">
        <v>166</v>
      </c>
      <c r="H49" s="118" t="s">
        <v>144</v>
      </c>
      <c r="I49" s="119">
        <v>48.509122502171998</v>
      </c>
      <c r="J49" s="119">
        <v>15.461290322580652</v>
      </c>
      <c r="K49" s="119">
        <v>27.387096774193555</v>
      </c>
      <c r="L49" s="119">
        <v>76.325806451612848</v>
      </c>
      <c r="M49" s="119">
        <v>63.858064516128955</v>
      </c>
      <c r="N49" s="119">
        <v>129.21612903225801</v>
      </c>
      <c r="O49" s="119">
        <v>36.038709677419341</v>
      </c>
      <c r="P49" s="119">
        <v>11.593548387096773</v>
      </c>
      <c r="Q49" s="119">
        <v>6.1838709677419335</v>
      </c>
      <c r="R49" s="119">
        <v>37.232258064516131</v>
      </c>
      <c r="S49" s="119">
        <v>14.03548387096774</v>
      </c>
      <c r="T49" s="119">
        <v>9.2225806451612868</v>
      </c>
      <c r="U49" s="119">
        <v>122.54193548387074</v>
      </c>
      <c r="V49" s="119">
        <v>150.90322580645142</v>
      </c>
      <c r="W49" s="119">
        <v>192</v>
      </c>
      <c r="X49" s="118" t="s">
        <v>604</v>
      </c>
      <c r="Y49" s="111">
        <v>45043</v>
      </c>
      <c r="Z49" s="111" t="s">
        <v>594</v>
      </c>
      <c r="AA49" s="111" t="s">
        <v>167</v>
      </c>
      <c r="AB49" s="107" t="s">
        <v>594</v>
      </c>
      <c r="AC49" s="107" t="s">
        <v>254</v>
      </c>
      <c r="AD49" s="116" t="s">
        <v>689</v>
      </c>
      <c r="AE49" s="107" t="s">
        <v>594</v>
      </c>
      <c r="AF49" s="107" t="s">
        <v>254</v>
      </c>
      <c r="AG49" s="116">
        <v>44336</v>
      </c>
    </row>
    <row r="50" spans="1:33" x14ac:dyDescent="0.35">
      <c r="A50" s="118" t="s">
        <v>701</v>
      </c>
      <c r="B50" s="118" t="s">
        <v>700</v>
      </c>
      <c r="C50" s="118" t="s">
        <v>140</v>
      </c>
      <c r="D50" s="118" t="s">
        <v>141</v>
      </c>
      <c r="E50" s="118">
        <v>92301</v>
      </c>
      <c r="F50" s="118" t="s">
        <v>142</v>
      </c>
      <c r="G50" s="118" t="s">
        <v>157</v>
      </c>
      <c r="H50" s="118" t="s">
        <v>144</v>
      </c>
      <c r="I50" s="119">
        <v>30.2695652173913</v>
      </c>
      <c r="J50" s="119">
        <v>50.106451612903747</v>
      </c>
      <c r="K50" s="119">
        <v>6.8064516129032251</v>
      </c>
      <c r="L50" s="119">
        <v>44.619354838709675</v>
      </c>
      <c r="M50" s="119">
        <v>77.229032258064493</v>
      </c>
      <c r="N50" s="119">
        <v>124.5774193548387</v>
      </c>
      <c r="O50" s="119">
        <v>53.732258064516614</v>
      </c>
      <c r="P50" s="119">
        <v>0.45161290322580649</v>
      </c>
      <c r="Q50" s="119">
        <v>0</v>
      </c>
      <c r="R50" s="119">
        <v>49.374193548387154</v>
      </c>
      <c r="S50" s="119">
        <v>9.3580645161290299</v>
      </c>
      <c r="T50" s="119">
        <v>1.6483870967741936</v>
      </c>
      <c r="U50" s="119">
        <v>118.38064516128894</v>
      </c>
      <c r="V50" s="119">
        <v>118.73225806451592</v>
      </c>
      <c r="W50" s="119">
        <v>480</v>
      </c>
      <c r="X50" s="118" t="s">
        <v>604</v>
      </c>
      <c r="Y50" s="111">
        <v>44994</v>
      </c>
      <c r="Z50" s="111" t="s">
        <v>668</v>
      </c>
      <c r="AA50" s="111" t="s">
        <v>245</v>
      </c>
      <c r="AB50" s="107" t="s">
        <v>666</v>
      </c>
      <c r="AC50" s="107" t="s">
        <v>147</v>
      </c>
      <c r="AD50" s="125" t="s">
        <v>699</v>
      </c>
      <c r="AE50" s="107" t="s">
        <v>666</v>
      </c>
      <c r="AF50" s="107" t="s">
        <v>147</v>
      </c>
      <c r="AG50" s="116">
        <v>44279</v>
      </c>
    </row>
    <row r="51" spans="1:33" x14ac:dyDescent="0.35">
      <c r="A51" s="118" t="s">
        <v>298</v>
      </c>
      <c r="B51" s="118" t="s">
        <v>299</v>
      </c>
      <c r="C51" s="118" t="s">
        <v>19</v>
      </c>
      <c r="D51" s="118" t="s">
        <v>226</v>
      </c>
      <c r="E51" s="118">
        <v>7201</v>
      </c>
      <c r="F51" s="118" t="s">
        <v>227</v>
      </c>
      <c r="G51" s="118" t="s">
        <v>157</v>
      </c>
      <c r="H51" s="118" t="s">
        <v>144</v>
      </c>
      <c r="I51" s="119">
        <v>16.5166602834163</v>
      </c>
      <c r="J51" s="119">
        <v>82.238709677418953</v>
      </c>
      <c r="K51" s="119">
        <v>69.048387096774121</v>
      </c>
      <c r="L51" s="119">
        <v>6.3870967741935614</v>
      </c>
      <c r="M51" s="119">
        <v>3.2225806451612939</v>
      </c>
      <c r="N51" s="119">
        <v>31.064516129032427</v>
      </c>
      <c r="O51" s="119">
        <v>112.60967741935377</v>
      </c>
      <c r="P51" s="119">
        <v>3.7612903225806442</v>
      </c>
      <c r="Q51" s="119">
        <v>13.461290322580661</v>
      </c>
      <c r="R51" s="119">
        <v>7.0645161290322607</v>
      </c>
      <c r="S51" s="119">
        <v>5.6000000000000005</v>
      </c>
      <c r="T51" s="119">
        <v>11.483870967741936</v>
      </c>
      <c r="U51" s="119">
        <v>136.74838709677249</v>
      </c>
      <c r="V51" s="119">
        <v>96.922580645160053</v>
      </c>
      <c r="W51" s="119">
        <v>285</v>
      </c>
      <c r="X51" s="118" t="s">
        <v>604</v>
      </c>
      <c r="Y51" s="111">
        <v>45057</v>
      </c>
      <c r="Z51" s="111" t="s">
        <v>668</v>
      </c>
      <c r="AA51" s="111" t="s">
        <v>167</v>
      </c>
      <c r="AB51" s="107" t="s">
        <v>666</v>
      </c>
      <c r="AC51" s="107" t="s">
        <v>147</v>
      </c>
      <c r="AD51" s="116" t="s">
        <v>680</v>
      </c>
      <c r="AE51" s="107" t="s">
        <v>146</v>
      </c>
      <c r="AF51" s="107" t="s">
        <v>147</v>
      </c>
      <c r="AG51" s="116">
        <v>44091</v>
      </c>
    </row>
    <row r="52" spans="1:33" x14ac:dyDescent="0.35">
      <c r="A52" s="118" t="s">
        <v>698</v>
      </c>
      <c r="B52" s="118" t="s">
        <v>697</v>
      </c>
      <c r="C52" s="118" t="s">
        <v>696</v>
      </c>
      <c r="D52" s="118" t="s">
        <v>141</v>
      </c>
      <c r="E52" s="118">
        <v>93250</v>
      </c>
      <c r="F52" s="118" t="s">
        <v>270</v>
      </c>
      <c r="G52" s="118" t="s">
        <v>157</v>
      </c>
      <c r="H52" s="118" t="s">
        <v>144</v>
      </c>
      <c r="I52" s="119">
        <v>87.147991543340396</v>
      </c>
      <c r="J52" s="119">
        <v>0.1064516129032258</v>
      </c>
      <c r="K52" s="119">
        <v>1.0967741935483872</v>
      </c>
      <c r="L52" s="119">
        <v>41.335483870967749</v>
      </c>
      <c r="M52" s="119">
        <v>111.25161290322576</v>
      </c>
      <c r="N52" s="119">
        <v>150.51935483870963</v>
      </c>
      <c r="O52" s="119">
        <v>3.2709677419354826</v>
      </c>
      <c r="P52" s="119">
        <v>0</v>
      </c>
      <c r="Q52" s="119">
        <v>0</v>
      </c>
      <c r="R52" s="119">
        <v>80.077419354838767</v>
      </c>
      <c r="S52" s="119">
        <v>3.0870967741935482</v>
      </c>
      <c r="T52" s="119">
        <v>1.4387096774193548</v>
      </c>
      <c r="U52" s="119">
        <v>69.187096774193549</v>
      </c>
      <c r="V52" s="119">
        <v>125.52903225806455</v>
      </c>
      <c r="W52" s="119">
        <v>560</v>
      </c>
      <c r="X52" s="118" t="s">
        <v>604</v>
      </c>
      <c r="Y52" s="111">
        <v>44952</v>
      </c>
      <c r="Z52" s="111" t="s">
        <v>668</v>
      </c>
      <c r="AA52" s="111" t="s">
        <v>245</v>
      </c>
      <c r="AB52" s="107" t="s">
        <v>666</v>
      </c>
      <c r="AC52" s="107" t="s">
        <v>147</v>
      </c>
      <c r="AD52" s="116" t="s">
        <v>695</v>
      </c>
      <c r="AE52" s="107" t="s">
        <v>666</v>
      </c>
      <c r="AF52" s="107" t="s">
        <v>147</v>
      </c>
      <c r="AG52" s="116">
        <v>44272</v>
      </c>
    </row>
    <row r="53" spans="1:33" x14ac:dyDescent="0.35">
      <c r="A53" s="118" t="s">
        <v>263</v>
      </c>
      <c r="B53" s="118" t="s">
        <v>264</v>
      </c>
      <c r="C53" s="118" t="s">
        <v>33</v>
      </c>
      <c r="D53" s="118" t="s">
        <v>155</v>
      </c>
      <c r="E53" s="118">
        <v>76837</v>
      </c>
      <c r="F53" s="118" t="s">
        <v>225</v>
      </c>
      <c r="G53" s="118" t="s">
        <v>207</v>
      </c>
      <c r="H53" s="118" t="s">
        <v>4</v>
      </c>
      <c r="I53" s="119">
        <v>31.0940841054882</v>
      </c>
      <c r="J53" s="119">
        <v>116.96451612903213</v>
      </c>
      <c r="K53" s="119">
        <v>17.319354838709675</v>
      </c>
      <c r="L53" s="119">
        <v>2.3677419354838714</v>
      </c>
      <c r="M53" s="119">
        <v>0.95483870967741935</v>
      </c>
      <c r="N53" s="119">
        <v>8.7000000000000064</v>
      </c>
      <c r="O53" s="119">
        <v>128.90645161290328</v>
      </c>
      <c r="P53" s="119">
        <v>0</v>
      </c>
      <c r="Q53" s="119">
        <v>0</v>
      </c>
      <c r="R53" s="119">
        <v>0.95806451612903198</v>
      </c>
      <c r="S53" s="119">
        <v>1.758064516129032</v>
      </c>
      <c r="T53" s="119">
        <v>2.245161290322581</v>
      </c>
      <c r="U53" s="119">
        <v>132.64516129032279</v>
      </c>
      <c r="V53" s="119">
        <v>78.109677419354668</v>
      </c>
      <c r="W53" s="119"/>
      <c r="X53" s="118" t="s">
        <v>604</v>
      </c>
      <c r="Y53" s="111">
        <v>45022</v>
      </c>
      <c r="Z53" s="111" t="s">
        <v>603</v>
      </c>
      <c r="AA53" s="111" t="s">
        <v>245</v>
      </c>
      <c r="AB53" s="107" t="s">
        <v>244</v>
      </c>
      <c r="AC53" s="107" t="s">
        <v>254</v>
      </c>
      <c r="AD53" s="116" t="s">
        <v>694</v>
      </c>
      <c r="AE53" s="107" t="s">
        <v>244</v>
      </c>
      <c r="AF53" s="107" t="s">
        <v>254</v>
      </c>
      <c r="AG53" s="116">
        <v>44168</v>
      </c>
    </row>
    <row r="54" spans="1:33" x14ac:dyDescent="0.35">
      <c r="A54" s="118" t="s">
        <v>295</v>
      </c>
      <c r="B54" s="118" t="s">
        <v>296</v>
      </c>
      <c r="C54" s="118" t="s">
        <v>241</v>
      </c>
      <c r="D54" s="118" t="s">
        <v>151</v>
      </c>
      <c r="E54" s="118">
        <v>31537</v>
      </c>
      <c r="F54" s="118" t="s">
        <v>152</v>
      </c>
      <c r="G54" s="118" t="s">
        <v>143</v>
      </c>
      <c r="H54" s="118" t="s">
        <v>4</v>
      </c>
      <c r="I54" s="119">
        <v>25.292710706150299</v>
      </c>
      <c r="J54" s="119">
        <v>69.400000000000048</v>
      </c>
      <c r="K54" s="119">
        <v>13.600000000000016</v>
      </c>
      <c r="L54" s="119">
        <v>14.709677419354835</v>
      </c>
      <c r="M54" s="119">
        <v>34.996774193548397</v>
      </c>
      <c r="N54" s="119">
        <v>57.687096774193549</v>
      </c>
      <c r="O54" s="119">
        <v>75.019354838709532</v>
      </c>
      <c r="P54" s="119">
        <v>0</v>
      </c>
      <c r="Q54" s="119">
        <v>0</v>
      </c>
      <c r="R54" s="119">
        <v>10.803225806451618</v>
      </c>
      <c r="S54" s="119">
        <v>5.3516129032258064</v>
      </c>
      <c r="T54" s="119">
        <v>0.65161290322580645</v>
      </c>
      <c r="U54" s="119">
        <v>115.9000000000006</v>
      </c>
      <c r="V54" s="119">
        <v>86.874193548387325</v>
      </c>
      <c r="W54" s="119">
        <v>338</v>
      </c>
      <c r="X54" s="118" t="s">
        <v>145</v>
      </c>
      <c r="Y54" s="111" t="s">
        <v>592</v>
      </c>
      <c r="Z54" s="111" t="s">
        <v>592</v>
      </c>
      <c r="AA54" s="111" t="s">
        <v>592</v>
      </c>
      <c r="AB54" s="107" t="s">
        <v>666</v>
      </c>
      <c r="AC54" s="109" t="s">
        <v>147</v>
      </c>
      <c r="AD54" s="116" t="s">
        <v>693</v>
      </c>
      <c r="AE54" s="107" t="s">
        <v>666</v>
      </c>
      <c r="AF54" s="107" t="s">
        <v>147</v>
      </c>
      <c r="AG54" s="116">
        <v>44407</v>
      </c>
    </row>
    <row r="55" spans="1:33" x14ac:dyDescent="0.35">
      <c r="A55" s="118" t="s">
        <v>321</v>
      </c>
      <c r="B55" s="118" t="s">
        <v>322</v>
      </c>
      <c r="C55" s="118" t="s">
        <v>323</v>
      </c>
      <c r="D55" s="118" t="s">
        <v>324</v>
      </c>
      <c r="E55" s="118">
        <v>41005</v>
      </c>
      <c r="F55" s="118" t="s">
        <v>31</v>
      </c>
      <c r="G55" s="118" t="s">
        <v>207</v>
      </c>
      <c r="H55" s="118" t="s">
        <v>144</v>
      </c>
      <c r="I55" s="119">
        <v>30.0381742738589</v>
      </c>
      <c r="J55" s="119">
        <v>18.270967741935515</v>
      </c>
      <c r="K55" s="119">
        <v>19.867741935483867</v>
      </c>
      <c r="L55" s="119">
        <v>45.809677419354827</v>
      </c>
      <c r="M55" s="119">
        <v>42.690322580645159</v>
      </c>
      <c r="N55" s="119">
        <v>97.335483870967735</v>
      </c>
      <c r="O55" s="119">
        <v>25.532258064516157</v>
      </c>
      <c r="P55" s="119">
        <v>3.1129032258064511</v>
      </c>
      <c r="Q55" s="119">
        <v>0.65806451612903227</v>
      </c>
      <c r="R55" s="119">
        <v>28.932258064516123</v>
      </c>
      <c r="S55" s="119">
        <v>11.922580645161288</v>
      </c>
      <c r="T55" s="119">
        <v>7.2096774193548372</v>
      </c>
      <c r="U55" s="119">
        <v>78.574193548386944</v>
      </c>
      <c r="V55" s="119">
        <v>99.235483870967556</v>
      </c>
      <c r="W55" s="119"/>
      <c r="X55" s="118" t="s">
        <v>604</v>
      </c>
      <c r="Y55" s="111">
        <v>45064</v>
      </c>
      <c r="Z55" s="111" t="s">
        <v>603</v>
      </c>
      <c r="AA55" s="111" t="s">
        <v>167</v>
      </c>
      <c r="AB55" s="107" t="s">
        <v>244</v>
      </c>
      <c r="AC55" s="107" t="s">
        <v>254</v>
      </c>
      <c r="AD55" s="116" t="s">
        <v>688</v>
      </c>
      <c r="AE55" s="107" t="s">
        <v>244</v>
      </c>
      <c r="AF55" s="107" t="s">
        <v>254</v>
      </c>
      <c r="AG55" s="116">
        <v>44258</v>
      </c>
    </row>
    <row r="56" spans="1:33" x14ac:dyDescent="0.35">
      <c r="A56" s="118" t="s">
        <v>28</v>
      </c>
      <c r="B56" s="118" t="s">
        <v>308</v>
      </c>
      <c r="C56" s="118" t="s">
        <v>309</v>
      </c>
      <c r="D56" s="118" t="s">
        <v>303</v>
      </c>
      <c r="E56" s="118">
        <v>89060</v>
      </c>
      <c r="F56" s="118" t="s">
        <v>304</v>
      </c>
      <c r="G56" s="118" t="s">
        <v>181</v>
      </c>
      <c r="H56" s="118" t="s">
        <v>144</v>
      </c>
      <c r="I56" s="119">
        <v>27.179132040627898</v>
      </c>
      <c r="J56" s="119">
        <v>33.10967741935486</v>
      </c>
      <c r="K56" s="119">
        <v>26.338709677419363</v>
      </c>
      <c r="L56" s="119">
        <v>29.970967741935489</v>
      </c>
      <c r="M56" s="119">
        <v>30.006451612903252</v>
      </c>
      <c r="N56" s="119">
        <v>83.025806451612752</v>
      </c>
      <c r="O56" s="119">
        <v>36.396774193548389</v>
      </c>
      <c r="P56" s="119">
        <v>3.2258064516129032E-3</v>
      </c>
      <c r="Q56" s="119">
        <v>0</v>
      </c>
      <c r="R56" s="119">
        <v>29.000000000000014</v>
      </c>
      <c r="S56" s="119">
        <v>15.403225806451614</v>
      </c>
      <c r="T56" s="119">
        <v>11.835483870967748</v>
      </c>
      <c r="U56" s="119">
        <v>63.18709677419352</v>
      </c>
      <c r="V56" s="119">
        <v>93.654838709677165</v>
      </c>
      <c r="W56" s="119"/>
      <c r="X56" s="118" t="s">
        <v>604</v>
      </c>
      <c r="Y56" s="111">
        <v>45015</v>
      </c>
      <c r="Z56" s="111" t="s">
        <v>208</v>
      </c>
      <c r="AA56" s="111" t="s">
        <v>245</v>
      </c>
      <c r="AB56" s="107" t="s">
        <v>208</v>
      </c>
      <c r="AC56" s="107" t="s">
        <v>147</v>
      </c>
      <c r="AD56" s="116" t="s">
        <v>692</v>
      </c>
      <c r="AE56" s="107" t="s">
        <v>208</v>
      </c>
      <c r="AF56" s="107" t="s">
        <v>147</v>
      </c>
      <c r="AG56" s="116">
        <v>44399</v>
      </c>
    </row>
    <row r="57" spans="1:33" x14ac:dyDescent="0.35">
      <c r="A57" s="118" t="s">
        <v>325</v>
      </c>
      <c r="B57" s="118" t="s">
        <v>326</v>
      </c>
      <c r="C57" s="118" t="s">
        <v>327</v>
      </c>
      <c r="D57" s="118" t="s">
        <v>313</v>
      </c>
      <c r="E57" s="118">
        <v>53039</v>
      </c>
      <c r="F57" s="118" t="s">
        <v>31</v>
      </c>
      <c r="G57" s="118" t="s">
        <v>207</v>
      </c>
      <c r="H57" s="118" t="s">
        <v>144</v>
      </c>
      <c r="I57" s="119">
        <v>34.242494226327899</v>
      </c>
      <c r="J57" s="119">
        <v>21.293548387096759</v>
      </c>
      <c r="K57" s="119">
        <v>8.1161290322580673</v>
      </c>
      <c r="L57" s="119">
        <v>38.009677419354844</v>
      </c>
      <c r="M57" s="119">
        <v>49.422580645161247</v>
      </c>
      <c r="N57" s="119">
        <v>86.158064516129059</v>
      </c>
      <c r="O57" s="119">
        <v>28.62903225806452</v>
      </c>
      <c r="P57" s="119">
        <v>1.9064516129032258</v>
      </c>
      <c r="Q57" s="119">
        <v>0.14838709677419357</v>
      </c>
      <c r="R57" s="119">
        <v>33.600000000000016</v>
      </c>
      <c r="S57" s="119">
        <v>9.5258064516129028</v>
      </c>
      <c r="T57" s="119">
        <v>7.3258064516129018</v>
      </c>
      <c r="U57" s="119">
        <v>66.390322580645119</v>
      </c>
      <c r="V57" s="119">
        <v>95.058064516129122</v>
      </c>
      <c r="W57" s="119"/>
      <c r="X57" s="118" t="s">
        <v>604</v>
      </c>
      <c r="Y57" s="111">
        <v>45022</v>
      </c>
      <c r="Z57" s="111" t="s">
        <v>603</v>
      </c>
      <c r="AA57" s="111" t="s">
        <v>245</v>
      </c>
      <c r="AB57" s="107" t="s">
        <v>244</v>
      </c>
      <c r="AC57" s="107" t="s">
        <v>254</v>
      </c>
      <c r="AD57" s="116" t="s">
        <v>674</v>
      </c>
      <c r="AE57" s="107" t="s">
        <v>594</v>
      </c>
      <c r="AF57" s="107" t="s">
        <v>254</v>
      </c>
      <c r="AG57" s="116">
        <v>44302</v>
      </c>
    </row>
    <row r="58" spans="1:33" x14ac:dyDescent="0.35">
      <c r="A58" s="118" t="s">
        <v>369</v>
      </c>
      <c r="B58" s="118" t="s">
        <v>370</v>
      </c>
      <c r="C58" s="118" t="s">
        <v>371</v>
      </c>
      <c r="D58" s="118" t="s">
        <v>168</v>
      </c>
      <c r="E58" s="118">
        <v>85349</v>
      </c>
      <c r="F58" s="118" t="s">
        <v>180</v>
      </c>
      <c r="G58" s="118" t="s">
        <v>166</v>
      </c>
      <c r="H58" s="118" t="s">
        <v>144</v>
      </c>
      <c r="I58" s="119">
        <v>4.7500739426205296</v>
      </c>
      <c r="J58" s="119">
        <v>98.622580645160227</v>
      </c>
      <c r="K58" s="119">
        <v>4.0999999999999979</v>
      </c>
      <c r="L58" s="119">
        <v>0.32580645161290323</v>
      </c>
      <c r="M58" s="119">
        <v>0.16774193548387098</v>
      </c>
      <c r="N58" s="119">
        <v>3.980645161290322</v>
      </c>
      <c r="O58" s="119">
        <v>69.993548387096794</v>
      </c>
      <c r="P58" s="119">
        <v>0.27741935483870961</v>
      </c>
      <c r="Q58" s="119">
        <v>28.964516129032194</v>
      </c>
      <c r="R58" s="119">
        <v>2.5806451612903229E-2</v>
      </c>
      <c r="S58" s="119">
        <v>0.12258064516129032</v>
      </c>
      <c r="T58" s="119">
        <v>0.20967741935483872</v>
      </c>
      <c r="U58" s="119">
        <v>102.85806451612751</v>
      </c>
      <c r="V58" s="119">
        <v>36.832258064515941</v>
      </c>
      <c r="W58" s="119">
        <v>100</v>
      </c>
      <c r="X58" s="118" t="s">
        <v>604</v>
      </c>
      <c r="Y58" s="111">
        <v>45064</v>
      </c>
      <c r="Z58" s="111" t="s">
        <v>594</v>
      </c>
      <c r="AA58" s="111" t="s">
        <v>167</v>
      </c>
      <c r="AB58" s="107" t="s">
        <v>594</v>
      </c>
      <c r="AC58" s="107" t="s">
        <v>254</v>
      </c>
      <c r="AD58" s="116" t="s">
        <v>676</v>
      </c>
      <c r="AE58" s="107" t="s">
        <v>594</v>
      </c>
      <c r="AF58" s="107" t="s">
        <v>254</v>
      </c>
      <c r="AG58" s="116">
        <v>44314</v>
      </c>
    </row>
    <row r="59" spans="1:33" x14ac:dyDescent="0.35">
      <c r="A59" s="118" t="s">
        <v>11</v>
      </c>
      <c r="B59" s="118" t="s">
        <v>266</v>
      </c>
      <c r="C59" s="118" t="s">
        <v>267</v>
      </c>
      <c r="D59" s="118" t="s">
        <v>168</v>
      </c>
      <c r="E59" s="118">
        <v>85232</v>
      </c>
      <c r="F59" s="118" t="s">
        <v>169</v>
      </c>
      <c r="G59" s="118" t="s">
        <v>288</v>
      </c>
      <c r="H59" s="118" t="s">
        <v>4</v>
      </c>
      <c r="I59" s="119">
        <v>1.6817823343848599</v>
      </c>
      <c r="J59" s="119">
        <v>75.596774193546935</v>
      </c>
      <c r="K59" s="119">
        <v>12.61290322580667</v>
      </c>
      <c r="L59" s="119">
        <v>8.3354838709676855</v>
      </c>
      <c r="M59" s="119">
        <v>4.4548387096774382</v>
      </c>
      <c r="N59" s="119">
        <v>19.325806451613509</v>
      </c>
      <c r="O59" s="119">
        <v>79.35806451612693</v>
      </c>
      <c r="P59" s="119">
        <v>0.48387096774193616</v>
      </c>
      <c r="Q59" s="119">
        <v>1.8322580645161157</v>
      </c>
      <c r="R59" s="119">
        <v>2.0580645161290176</v>
      </c>
      <c r="S59" s="119">
        <v>0.9967741935483827</v>
      </c>
      <c r="T59" s="119">
        <v>1.2806451612903174</v>
      </c>
      <c r="U59" s="119">
        <v>96.664516129025486</v>
      </c>
      <c r="V59" s="119">
        <v>42.106451612904195</v>
      </c>
      <c r="W59" s="119"/>
      <c r="X59" s="118" t="s">
        <v>167</v>
      </c>
      <c r="Y59" s="111" t="s">
        <v>592</v>
      </c>
      <c r="Z59" s="111" t="s">
        <v>592</v>
      </c>
      <c r="AA59" s="111" t="s">
        <v>592</v>
      </c>
      <c r="AB59" s="107" t="s">
        <v>167</v>
      </c>
      <c r="AC59" s="107" t="s">
        <v>167</v>
      </c>
      <c r="AD59" s="115" t="s">
        <v>167</v>
      </c>
      <c r="AE59" s="107" t="s">
        <v>167</v>
      </c>
      <c r="AF59" s="107" t="s">
        <v>167</v>
      </c>
      <c r="AG59" s="115" t="s">
        <v>167</v>
      </c>
    </row>
    <row r="60" spans="1:33" x14ac:dyDescent="0.35">
      <c r="A60" s="118" t="s">
        <v>305</v>
      </c>
      <c r="B60" s="118" t="s">
        <v>306</v>
      </c>
      <c r="C60" s="118" t="s">
        <v>307</v>
      </c>
      <c r="D60" s="118" t="s">
        <v>246</v>
      </c>
      <c r="E60" s="118">
        <v>18428</v>
      </c>
      <c r="F60" s="118" t="s">
        <v>247</v>
      </c>
      <c r="G60" s="118" t="s">
        <v>166</v>
      </c>
      <c r="H60" s="118" t="s">
        <v>4</v>
      </c>
      <c r="I60" s="119">
        <v>46.655221745350502</v>
      </c>
      <c r="J60" s="119">
        <v>12.564516129032258</v>
      </c>
      <c r="K60" s="119">
        <v>13.393548387096777</v>
      </c>
      <c r="L60" s="119">
        <v>34.464516129032283</v>
      </c>
      <c r="M60" s="119">
        <v>37.238709677419372</v>
      </c>
      <c r="N60" s="119">
        <v>66.687096774193506</v>
      </c>
      <c r="O60" s="119">
        <v>30.919354838709701</v>
      </c>
      <c r="P60" s="119">
        <v>5.4838709677419356E-2</v>
      </c>
      <c r="Q60" s="119">
        <v>0</v>
      </c>
      <c r="R60" s="119">
        <v>17.567741935483866</v>
      </c>
      <c r="S60" s="119">
        <v>4.7838709677419349</v>
      </c>
      <c r="T60" s="119">
        <v>6.4451612903225799</v>
      </c>
      <c r="U60" s="119">
        <v>68.864516129032026</v>
      </c>
      <c r="V60" s="119">
        <v>76.999999999999829</v>
      </c>
      <c r="W60" s="119">
        <v>100</v>
      </c>
      <c r="X60" s="118" t="s">
        <v>604</v>
      </c>
      <c r="Y60" s="111">
        <v>45029</v>
      </c>
      <c r="Z60" s="111" t="s">
        <v>668</v>
      </c>
      <c r="AA60" s="111" t="s">
        <v>606</v>
      </c>
      <c r="AB60" s="107" t="s">
        <v>666</v>
      </c>
      <c r="AC60" s="107" t="s">
        <v>147</v>
      </c>
      <c r="AD60" s="115" t="s">
        <v>691</v>
      </c>
      <c r="AE60" s="107" t="s">
        <v>208</v>
      </c>
      <c r="AF60" s="107" t="s">
        <v>147</v>
      </c>
      <c r="AG60" s="115">
        <v>44307</v>
      </c>
    </row>
    <row r="61" spans="1:33" x14ac:dyDescent="0.35">
      <c r="A61" s="118" t="s">
        <v>6</v>
      </c>
      <c r="B61" s="118" t="s">
        <v>330</v>
      </c>
      <c r="C61" s="118" t="s">
        <v>331</v>
      </c>
      <c r="D61" s="118" t="s">
        <v>164</v>
      </c>
      <c r="E61" s="118">
        <v>70655</v>
      </c>
      <c r="F61" s="118" t="s">
        <v>165</v>
      </c>
      <c r="G61" s="118" t="s">
        <v>166</v>
      </c>
      <c r="H61" s="118" t="s">
        <v>4</v>
      </c>
      <c r="I61" s="119">
        <v>51.6504201680672</v>
      </c>
      <c r="J61" s="119">
        <v>89.983870967741865</v>
      </c>
      <c r="K61" s="119">
        <v>3.1129032258064515</v>
      </c>
      <c r="L61" s="119">
        <v>7.0967741935483872E-2</v>
      </c>
      <c r="M61" s="119">
        <v>0.30645161290322581</v>
      </c>
      <c r="N61" s="119">
        <v>3.6483870967741936</v>
      </c>
      <c r="O61" s="119">
        <v>89.82580645161282</v>
      </c>
      <c r="P61" s="119">
        <v>0</v>
      </c>
      <c r="Q61" s="119">
        <v>0</v>
      </c>
      <c r="R61" s="119">
        <v>0.65161290322580645</v>
      </c>
      <c r="S61" s="119">
        <v>0.76129032258064511</v>
      </c>
      <c r="T61" s="119">
        <v>2.1483870967741936</v>
      </c>
      <c r="U61" s="119">
        <v>89.912903225806375</v>
      </c>
      <c r="V61" s="119">
        <v>66.241935483871202</v>
      </c>
      <c r="W61" s="119">
        <v>170</v>
      </c>
      <c r="X61" s="118" t="s">
        <v>604</v>
      </c>
      <c r="Y61" s="111">
        <v>45043</v>
      </c>
      <c r="Z61" s="111" t="s">
        <v>668</v>
      </c>
      <c r="AA61" s="111" t="s">
        <v>167</v>
      </c>
      <c r="AB61" s="107" t="s">
        <v>666</v>
      </c>
      <c r="AC61" s="107" t="s">
        <v>147</v>
      </c>
      <c r="AD61" s="116" t="s">
        <v>690</v>
      </c>
      <c r="AE61" s="107" t="s">
        <v>666</v>
      </c>
      <c r="AF61" s="107" t="s">
        <v>147</v>
      </c>
      <c r="AG61" s="116">
        <v>44427</v>
      </c>
    </row>
    <row r="62" spans="1:33" x14ac:dyDescent="0.35">
      <c r="A62" s="118" t="s">
        <v>275</v>
      </c>
      <c r="B62" s="118" t="s">
        <v>276</v>
      </c>
      <c r="C62" s="118" t="s">
        <v>277</v>
      </c>
      <c r="D62" s="118" t="s">
        <v>25</v>
      </c>
      <c r="E62" s="118">
        <v>2360</v>
      </c>
      <c r="F62" s="118" t="s">
        <v>278</v>
      </c>
      <c r="G62" s="118" t="s">
        <v>166</v>
      </c>
      <c r="H62" s="118" t="s">
        <v>4</v>
      </c>
      <c r="I62" s="119">
        <v>31.450101832993901</v>
      </c>
      <c r="J62" s="119">
        <v>28.303225806451685</v>
      </c>
      <c r="K62" s="119">
        <v>4.2967741935483872</v>
      </c>
      <c r="L62" s="119">
        <v>27.729032258064535</v>
      </c>
      <c r="M62" s="119">
        <v>31.154838709677435</v>
      </c>
      <c r="N62" s="119">
        <v>40.941935483870971</v>
      </c>
      <c r="O62" s="119">
        <v>50.541935483871114</v>
      </c>
      <c r="P62" s="119">
        <v>0</v>
      </c>
      <c r="Q62" s="119">
        <v>0</v>
      </c>
      <c r="R62" s="119">
        <v>14.300000000000008</v>
      </c>
      <c r="S62" s="119">
        <v>2.4774193548387098</v>
      </c>
      <c r="T62" s="119">
        <v>1.1548387096774193</v>
      </c>
      <c r="U62" s="119">
        <v>73.551612903225589</v>
      </c>
      <c r="V62" s="119">
        <v>71.24193548387089</v>
      </c>
      <c r="W62" s="119"/>
      <c r="X62" s="118" t="s">
        <v>604</v>
      </c>
      <c r="Y62" s="111">
        <v>45064</v>
      </c>
      <c r="Z62" s="111" t="s">
        <v>594</v>
      </c>
      <c r="AA62" s="111" t="s">
        <v>167</v>
      </c>
      <c r="AB62" s="107" t="s">
        <v>594</v>
      </c>
      <c r="AC62" s="107" t="s">
        <v>254</v>
      </c>
      <c r="AD62" s="116" t="s">
        <v>677</v>
      </c>
      <c r="AE62" s="107" t="s">
        <v>594</v>
      </c>
      <c r="AF62" s="107" t="s">
        <v>254</v>
      </c>
      <c r="AG62" s="116">
        <v>44357</v>
      </c>
    </row>
    <row r="63" spans="1:33" x14ac:dyDescent="0.35">
      <c r="A63" s="118" t="s">
        <v>21</v>
      </c>
      <c r="B63" s="118" t="s">
        <v>332</v>
      </c>
      <c r="C63" s="118" t="s">
        <v>32</v>
      </c>
      <c r="D63" s="118" t="s">
        <v>194</v>
      </c>
      <c r="E63" s="118">
        <v>87021</v>
      </c>
      <c r="F63" s="118" t="s">
        <v>195</v>
      </c>
      <c r="G63" s="118" t="s">
        <v>166</v>
      </c>
      <c r="H63" s="118" t="s">
        <v>4</v>
      </c>
      <c r="I63" s="119">
        <v>27.0642781875659</v>
      </c>
      <c r="J63" s="119">
        <v>86.309677419354784</v>
      </c>
      <c r="K63" s="119">
        <v>0.65161290322580645</v>
      </c>
      <c r="L63" s="119">
        <v>0</v>
      </c>
      <c r="M63" s="119">
        <v>0</v>
      </c>
      <c r="N63" s="119">
        <v>0.64838709677419359</v>
      </c>
      <c r="O63" s="119">
        <v>86.312903225806394</v>
      </c>
      <c r="P63" s="119">
        <v>0</v>
      </c>
      <c r="Q63" s="119">
        <v>0</v>
      </c>
      <c r="R63" s="119">
        <v>0</v>
      </c>
      <c r="S63" s="119">
        <v>0</v>
      </c>
      <c r="T63" s="119">
        <v>0.33870967741935482</v>
      </c>
      <c r="U63" s="119">
        <v>86.622580645161236</v>
      </c>
      <c r="V63" s="119">
        <v>53.496774193548497</v>
      </c>
      <c r="W63" s="119"/>
      <c r="X63" s="118" t="s">
        <v>604</v>
      </c>
      <c r="Y63" s="111">
        <v>44973</v>
      </c>
      <c r="Z63" s="111" t="s">
        <v>668</v>
      </c>
      <c r="AA63" s="111" t="s">
        <v>245</v>
      </c>
      <c r="AB63" s="107" t="s">
        <v>666</v>
      </c>
      <c r="AC63" s="107" t="s">
        <v>147</v>
      </c>
      <c r="AD63" s="116" t="s">
        <v>689</v>
      </c>
      <c r="AE63" s="107" t="s">
        <v>666</v>
      </c>
      <c r="AF63" s="107" t="s">
        <v>147</v>
      </c>
      <c r="AG63" s="116">
        <v>44322</v>
      </c>
    </row>
    <row r="64" spans="1:33" x14ac:dyDescent="0.35">
      <c r="A64" s="118" t="s">
        <v>372</v>
      </c>
      <c r="B64" s="118" t="s">
        <v>373</v>
      </c>
      <c r="C64" s="118" t="s">
        <v>374</v>
      </c>
      <c r="D64" s="118" t="s">
        <v>281</v>
      </c>
      <c r="E64" s="118">
        <v>56201</v>
      </c>
      <c r="F64" s="118" t="s">
        <v>282</v>
      </c>
      <c r="G64" s="118" t="s">
        <v>166</v>
      </c>
      <c r="H64" s="118" t="s">
        <v>144</v>
      </c>
      <c r="I64" s="119">
        <v>47.3106796116505</v>
      </c>
      <c r="J64" s="119">
        <v>5.5000000000000018</v>
      </c>
      <c r="K64" s="119">
        <v>11.790322580645169</v>
      </c>
      <c r="L64" s="119">
        <v>55.512903225806419</v>
      </c>
      <c r="M64" s="119">
        <v>12.35483870967742</v>
      </c>
      <c r="N64" s="119">
        <v>47.387096774193523</v>
      </c>
      <c r="O64" s="119">
        <v>25.248387096774181</v>
      </c>
      <c r="P64" s="119">
        <v>9.935483870967742</v>
      </c>
      <c r="Q64" s="119">
        <v>2.5870967741935482</v>
      </c>
      <c r="R64" s="119">
        <v>23.280645161290316</v>
      </c>
      <c r="S64" s="119">
        <v>6.0612903225806463</v>
      </c>
      <c r="T64" s="119">
        <v>2.9096774193548391</v>
      </c>
      <c r="U64" s="119">
        <v>52.906451612903169</v>
      </c>
      <c r="V64" s="119">
        <v>74.322580645161111</v>
      </c>
      <c r="W64" s="119"/>
      <c r="X64" s="118" t="s">
        <v>604</v>
      </c>
      <c r="Y64" s="111">
        <v>45001</v>
      </c>
      <c r="Z64" s="111" t="s">
        <v>594</v>
      </c>
      <c r="AA64" s="111" t="s">
        <v>449</v>
      </c>
      <c r="AB64" s="107" t="s">
        <v>244</v>
      </c>
      <c r="AC64" s="107" t="s">
        <v>245</v>
      </c>
      <c r="AD64" s="116" t="s">
        <v>677</v>
      </c>
      <c r="AE64" s="107" t="s">
        <v>244</v>
      </c>
      <c r="AF64" s="107" t="s">
        <v>147</v>
      </c>
      <c r="AG64" s="116">
        <v>44378</v>
      </c>
    </row>
    <row r="65" spans="1:33" x14ac:dyDescent="0.35">
      <c r="A65" s="118" t="s">
        <v>314</v>
      </c>
      <c r="B65" s="118" t="s">
        <v>315</v>
      </c>
      <c r="C65" s="118" t="s">
        <v>316</v>
      </c>
      <c r="D65" s="118" t="s">
        <v>317</v>
      </c>
      <c r="E65" s="118">
        <v>49014</v>
      </c>
      <c r="F65" s="118" t="s">
        <v>312</v>
      </c>
      <c r="G65" s="118" t="s">
        <v>166</v>
      </c>
      <c r="H65" s="118" t="s">
        <v>144</v>
      </c>
      <c r="I65" s="119">
        <v>50.829326923076898</v>
      </c>
      <c r="J65" s="119">
        <v>26.948387096774244</v>
      </c>
      <c r="K65" s="119">
        <v>14.161290322580651</v>
      </c>
      <c r="L65" s="119">
        <v>17.674193548387098</v>
      </c>
      <c r="M65" s="119">
        <v>18.887096774193548</v>
      </c>
      <c r="N65" s="119">
        <v>46.277419354838734</v>
      </c>
      <c r="O65" s="119">
        <v>26.57741935483876</v>
      </c>
      <c r="P65" s="119">
        <v>2.887096774193548</v>
      </c>
      <c r="Q65" s="119">
        <v>1.9290322580645158</v>
      </c>
      <c r="R65" s="119">
        <v>19.319354838709682</v>
      </c>
      <c r="S65" s="119">
        <v>6.2419354838709671</v>
      </c>
      <c r="T65" s="119">
        <v>9.8806451612903246</v>
      </c>
      <c r="U65" s="119">
        <v>42.229032258064507</v>
      </c>
      <c r="V65" s="119">
        <v>65.525806451612922</v>
      </c>
      <c r="W65" s="119">
        <v>75</v>
      </c>
      <c r="X65" s="118" t="s">
        <v>604</v>
      </c>
      <c r="Y65" s="111">
        <v>45029</v>
      </c>
      <c r="Z65" s="111" t="s">
        <v>594</v>
      </c>
      <c r="AA65" s="111" t="s">
        <v>245</v>
      </c>
      <c r="AB65" s="107" t="s">
        <v>594</v>
      </c>
      <c r="AC65" s="107" t="s">
        <v>254</v>
      </c>
      <c r="AD65" s="116" t="s">
        <v>688</v>
      </c>
      <c r="AE65" s="107" t="s">
        <v>594</v>
      </c>
      <c r="AF65" s="107" t="s">
        <v>254</v>
      </c>
      <c r="AG65" s="116">
        <v>44258</v>
      </c>
    </row>
    <row r="66" spans="1:33" ht="24.75" customHeight="1" x14ac:dyDescent="0.35">
      <c r="A66" s="118" t="s">
        <v>24</v>
      </c>
      <c r="B66" s="118" t="s">
        <v>328</v>
      </c>
      <c r="C66" s="118" t="s">
        <v>329</v>
      </c>
      <c r="D66" s="118" t="s">
        <v>252</v>
      </c>
      <c r="E66" s="118">
        <v>10924</v>
      </c>
      <c r="F66" s="118" t="s">
        <v>283</v>
      </c>
      <c r="G66" s="118" t="s">
        <v>166</v>
      </c>
      <c r="H66" s="118" t="s">
        <v>144</v>
      </c>
      <c r="I66" s="119">
        <v>47.063583815028899</v>
      </c>
      <c r="J66" s="119">
        <v>20.667741935483942</v>
      </c>
      <c r="K66" s="119">
        <v>27.880645161290346</v>
      </c>
      <c r="L66" s="119">
        <v>12.487096774193551</v>
      </c>
      <c r="M66" s="119">
        <v>13.012903225806454</v>
      </c>
      <c r="N66" s="119">
        <v>53.051612903225809</v>
      </c>
      <c r="O66" s="119">
        <v>16.358064516129069</v>
      </c>
      <c r="P66" s="119">
        <v>4.0741935483870977</v>
      </c>
      <c r="Q66" s="119">
        <v>0.56451612903225812</v>
      </c>
      <c r="R66" s="119">
        <v>11.848387096774195</v>
      </c>
      <c r="S66" s="119">
        <v>8.129032258064516</v>
      </c>
      <c r="T66" s="119">
        <v>7.6903225806451614</v>
      </c>
      <c r="U66" s="119">
        <v>46.38064516129009</v>
      </c>
      <c r="V66" s="119">
        <v>53.135483870967505</v>
      </c>
      <c r="W66" s="119"/>
      <c r="X66" s="118" t="s">
        <v>604</v>
      </c>
      <c r="Y66" s="111">
        <v>45064</v>
      </c>
      <c r="Z66" s="111" t="s">
        <v>594</v>
      </c>
      <c r="AA66" s="111" t="s">
        <v>167</v>
      </c>
      <c r="AB66" s="107" t="s">
        <v>594</v>
      </c>
      <c r="AC66" s="107" t="s">
        <v>254</v>
      </c>
      <c r="AD66" s="116" t="s">
        <v>682</v>
      </c>
      <c r="AE66" s="107" t="s">
        <v>594</v>
      </c>
      <c r="AF66" s="107" t="s">
        <v>254</v>
      </c>
      <c r="AG66" s="116">
        <v>44300</v>
      </c>
    </row>
    <row r="67" spans="1:33" ht="15.75" customHeight="1" x14ac:dyDescent="0.35">
      <c r="A67" s="118" t="s">
        <v>345</v>
      </c>
      <c r="B67" s="118" t="s">
        <v>346</v>
      </c>
      <c r="C67" s="118" t="s">
        <v>309</v>
      </c>
      <c r="D67" s="118" t="s">
        <v>303</v>
      </c>
      <c r="E67" s="118">
        <v>89060</v>
      </c>
      <c r="F67" s="118" t="s">
        <v>304</v>
      </c>
      <c r="G67" s="118" t="s">
        <v>181</v>
      </c>
      <c r="H67" s="118" t="s">
        <v>144</v>
      </c>
      <c r="I67" s="119">
        <v>42.9757462686567</v>
      </c>
      <c r="J67" s="119">
        <v>2.7032258064516128</v>
      </c>
      <c r="K67" s="119">
        <v>10.077419354838712</v>
      </c>
      <c r="L67" s="119">
        <v>19.029032258064518</v>
      </c>
      <c r="M67" s="119">
        <v>37.970967741935482</v>
      </c>
      <c r="N67" s="119">
        <v>64.58064516129032</v>
      </c>
      <c r="O67" s="119">
        <v>5.200000000000002</v>
      </c>
      <c r="P67" s="119">
        <v>0</v>
      </c>
      <c r="Q67" s="119">
        <v>0</v>
      </c>
      <c r="R67" s="119">
        <v>28.987096774193549</v>
      </c>
      <c r="S67" s="119">
        <v>6.5612903225806454</v>
      </c>
      <c r="T67" s="119">
        <v>3.1064516129032258</v>
      </c>
      <c r="U67" s="119">
        <v>31.125806451612924</v>
      </c>
      <c r="V67" s="119">
        <v>61.945161290322545</v>
      </c>
      <c r="W67" s="119"/>
      <c r="X67" s="118" t="s">
        <v>604</v>
      </c>
      <c r="Y67" s="111">
        <v>45050</v>
      </c>
      <c r="Z67" s="111" t="s">
        <v>594</v>
      </c>
      <c r="AA67" s="111" t="s">
        <v>167</v>
      </c>
      <c r="AB67" s="107" t="s">
        <v>594</v>
      </c>
      <c r="AC67" s="109" t="s">
        <v>254</v>
      </c>
      <c r="AD67" s="116" t="s">
        <v>687</v>
      </c>
      <c r="AE67" s="107" t="s">
        <v>594</v>
      </c>
      <c r="AF67" s="107" t="s">
        <v>254</v>
      </c>
      <c r="AG67" s="116">
        <v>44336</v>
      </c>
    </row>
    <row r="68" spans="1:33" x14ac:dyDescent="0.35">
      <c r="A68" s="118" t="s">
        <v>301</v>
      </c>
      <c r="B68" s="118" t="s">
        <v>302</v>
      </c>
      <c r="C68" s="118" t="s">
        <v>41</v>
      </c>
      <c r="D68" s="118" t="s">
        <v>303</v>
      </c>
      <c r="E68" s="118">
        <v>89015</v>
      </c>
      <c r="F68" s="118" t="s">
        <v>304</v>
      </c>
      <c r="G68" s="118" t="s">
        <v>207</v>
      </c>
      <c r="H68" s="118" t="s">
        <v>144</v>
      </c>
      <c r="I68" s="119">
        <v>32.167774086378699</v>
      </c>
      <c r="J68" s="119">
        <v>8.8580645161290317</v>
      </c>
      <c r="K68" s="119">
        <v>16.461290322580648</v>
      </c>
      <c r="L68" s="119">
        <v>26.683870967741953</v>
      </c>
      <c r="M68" s="119">
        <v>17.693548387096783</v>
      </c>
      <c r="N68" s="119">
        <v>45.825806451612877</v>
      </c>
      <c r="O68" s="119">
        <v>12.351612903225812</v>
      </c>
      <c r="P68" s="119">
        <v>9.5161290322580641</v>
      </c>
      <c r="Q68" s="119">
        <v>2.0032258064516126</v>
      </c>
      <c r="R68" s="119">
        <v>16.274193548387096</v>
      </c>
      <c r="S68" s="119">
        <v>10.890322580645163</v>
      </c>
      <c r="T68" s="119">
        <v>7.4677419354838728</v>
      </c>
      <c r="U68" s="119">
        <v>35.064516129032263</v>
      </c>
      <c r="V68" s="119">
        <v>59.125806451612895</v>
      </c>
      <c r="W68" s="119"/>
      <c r="X68" s="118" t="s">
        <v>604</v>
      </c>
      <c r="Y68" s="111">
        <v>45022</v>
      </c>
      <c r="Z68" s="111" t="s">
        <v>603</v>
      </c>
      <c r="AA68" s="111" t="s">
        <v>449</v>
      </c>
      <c r="AB68" s="107" t="s">
        <v>244</v>
      </c>
      <c r="AC68" s="109" t="s">
        <v>254</v>
      </c>
      <c r="AD68" s="116" t="s">
        <v>686</v>
      </c>
      <c r="AE68" s="107" t="s">
        <v>244</v>
      </c>
      <c r="AF68" s="107" t="s">
        <v>254</v>
      </c>
      <c r="AG68" s="116">
        <v>44399</v>
      </c>
    </row>
    <row r="69" spans="1:33" x14ac:dyDescent="0.35">
      <c r="A69" s="118" t="s">
        <v>353</v>
      </c>
      <c r="B69" s="118" t="s">
        <v>354</v>
      </c>
      <c r="C69" s="118" t="s">
        <v>355</v>
      </c>
      <c r="D69" s="118" t="s">
        <v>356</v>
      </c>
      <c r="E69" s="118">
        <v>66845</v>
      </c>
      <c r="F69" s="118" t="s">
        <v>31</v>
      </c>
      <c r="G69" s="118" t="s">
        <v>166</v>
      </c>
      <c r="H69" s="118" t="s">
        <v>144</v>
      </c>
      <c r="I69" s="119">
        <v>29.0213980028531</v>
      </c>
      <c r="J69" s="119">
        <v>10.490322580645161</v>
      </c>
      <c r="K69" s="119">
        <v>11.967741935483874</v>
      </c>
      <c r="L69" s="119">
        <v>32.896774193548396</v>
      </c>
      <c r="M69" s="119">
        <v>12.970967741935485</v>
      </c>
      <c r="N69" s="119">
        <v>49.941935483870957</v>
      </c>
      <c r="O69" s="119">
        <v>13.887096774193552</v>
      </c>
      <c r="P69" s="119">
        <v>2.9838709677419355</v>
      </c>
      <c r="Q69" s="119">
        <v>1.5129032258064516</v>
      </c>
      <c r="R69" s="119">
        <v>18.367741935483885</v>
      </c>
      <c r="S69" s="119">
        <v>9.138709677419353</v>
      </c>
      <c r="T69" s="119">
        <v>7.4709677419354836</v>
      </c>
      <c r="U69" s="119">
        <v>33.348387096774225</v>
      </c>
      <c r="V69" s="119">
        <v>60.496774193548418</v>
      </c>
      <c r="W69" s="119"/>
      <c r="X69" s="118" t="s">
        <v>604</v>
      </c>
      <c r="Y69" s="111">
        <v>45001</v>
      </c>
      <c r="Z69" s="111" t="s">
        <v>594</v>
      </c>
      <c r="AA69" s="111" t="s">
        <v>606</v>
      </c>
      <c r="AB69" s="107" t="s">
        <v>594</v>
      </c>
      <c r="AC69" s="107" t="s">
        <v>254</v>
      </c>
      <c r="AD69" s="116" t="s">
        <v>685</v>
      </c>
      <c r="AE69" s="107" t="s">
        <v>594</v>
      </c>
      <c r="AF69" s="107" t="s">
        <v>254</v>
      </c>
      <c r="AG69" s="116">
        <v>44413</v>
      </c>
    </row>
    <row r="70" spans="1:33" x14ac:dyDescent="0.35">
      <c r="A70" s="118" t="s">
        <v>338</v>
      </c>
      <c r="B70" s="118" t="s">
        <v>339</v>
      </c>
      <c r="C70" s="118" t="s">
        <v>340</v>
      </c>
      <c r="D70" s="118" t="s">
        <v>300</v>
      </c>
      <c r="E70" s="118">
        <v>74647</v>
      </c>
      <c r="F70" s="118" t="s">
        <v>31</v>
      </c>
      <c r="G70" s="118" t="s">
        <v>166</v>
      </c>
      <c r="H70" s="118" t="s">
        <v>144</v>
      </c>
      <c r="I70" s="119">
        <v>39.25</v>
      </c>
      <c r="J70" s="119">
        <v>27.254838709677461</v>
      </c>
      <c r="K70" s="119">
        <v>9.258064516129032</v>
      </c>
      <c r="L70" s="119">
        <v>20.119354838709679</v>
      </c>
      <c r="M70" s="119">
        <v>8.2838709677419349</v>
      </c>
      <c r="N70" s="119">
        <v>34.40322580645163</v>
      </c>
      <c r="O70" s="119">
        <v>30.512903225806483</v>
      </c>
      <c r="P70" s="119">
        <v>0</v>
      </c>
      <c r="Q70" s="119">
        <v>0</v>
      </c>
      <c r="R70" s="119">
        <v>10.880645161290325</v>
      </c>
      <c r="S70" s="119">
        <v>5.2064516129032254</v>
      </c>
      <c r="T70" s="119">
        <v>6.6161290322580619</v>
      </c>
      <c r="U70" s="119">
        <v>42.212903225806492</v>
      </c>
      <c r="V70" s="119">
        <v>52.73225806451611</v>
      </c>
      <c r="W70" s="119"/>
      <c r="X70" s="118" t="s">
        <v>604</v>
      </c>
      <c r="Y70" s="111">
        <v>44987</v>
      </c>
      <c r="Z70" s="111" t="s">
        <v>668</v>
      </c>
      <c r="AA70" s="111" t="s">
        <v>606</v>
      </c>
      <c r="AB70" s="107" t="s">
        <v>666</v>
      </c>
      <c r="AC70" s="107" t="s">
        <v>147</v>
      </c>
      <c r="AD70" s="116" t="s">
        <v>684</v>
      </c>
      <c r="AE70" s="107" t="s">
        <v>666</v>
      </c>
      <c r="AF70" s="107" t="s">
        <v>147</v>
      </c>
      <c r="AG70" s="116">
        <v>44510</v>
      </c>
    </row>
    <row r="71" spans="1:33" x14ac:dyDescent="0.35">
      <c r="A71" s="118" t="s">
        <v>341</v>
      </c>
      <c r="B71" s="118" t="s">
        <v>342</v>
      </c>
      <c r="C71" s="118" t="s">
        <v>343</v>
      </c>
      <c r="D71" s="118" t="s">
        <v>344</v>
      </c>
      <c r="E71" s="118">
        <v>3820</v>
      </c>
      <c r="F71" s="118" t="s">
        <v>278</v>
      </c>
      <c r="G71" s="118" t="s">
        <v>166</v>
      </c>
      <c r="H71" s="118" t="s">
        <v>144</v>
      </c>
      <c r="I71" s="119">
        <v>55.9677419354839</v>
      </c>
      <c r="J71" s="119">
        <v>0.13225806451612904</v>
      </c>
      <c r="K71" s="119">
        <v>0.12258064516129032</v>
      </c>
      <c r="L71" s="119">
        <v>32.71612903225806</v>
      </c>
      <c r="M71" s="119">
        <v>27.525806451612915</v>
      </c>
      <c r="N71" s="119">
        <v>34.854838709677416</v>
      </c>
      <c r="O71" s="119">
        <v>21.229032258064517</v>
      </c>
      <c r="P71" s="119">
        <v>1.9096774193548389</v>
      </c>
      <c r="Q71" s="119">
        <v>2.5032258064516131</v>
      </c>
      <c r="R71" s="119">
        <v>15.090322580645164</v>
      </c>
      <c r="S71" s="119">
        <v>2.5935483870967739</v>
      </c>
      <c r="T71" s="119">
        <v>1.5903225806451615</v>
      </c>
      <c r="U71" s="119">
        <v>41.222580645161273</v>
      </c>
      <c r="V71" s="119">
        <v>41.403225806451623</v>
      </c>
      <c r="W71" s="119"/>
      <c r="X71" s="118" t="s">
        <v>604</v>
      </c>
      <c r="Y71" s="111">
        <v>45008</v>
      </c>
      <c r="Z71" s="111" t="s">
        <v>594</v>
      </c>
      <c r="AA71" s="111" t="s">
        <v>606</v>
      </c>
      <c r="AB71" s="107" t="s">
        <v>208</v>
      </c>
      <c r="AC71" s="109" t="s">
        <v>147</v>
      </c>
      <c r="AD71" s="116" t="s">
        <v>683</v>
      </c>
      <c r="AE71" s="107" t="s">
        <v>208</v>
      </c>
      <c r="AF71" s="107" t="s">
        <v>147</v>
      </c>
      <c r="AG71" s="116">
        <v>44175</v>
      </c>
    </row>
    <row r="72" spans="1:33" x14ac:dyDescent="0.35">
      <c r="A72" s="118" t="s">
        <v>333</v>
      </c>
      <c r="B72" s="118" t="s">
        <v>334</v>
      </c>
      <c r="C72" s="118" t="s">
        <v>335</v>
      </c>
      <c r="D72" s="118" t="s">
        <v>336</v>
      </c>
      <c r="E72" s="118">
        <v>2863</v>
      </c>
      <c r="F72" s="118" t="s">
        <v>278</v>
      </c>
      <c r="G72" s="118" t="s">
        <v>207</v>
      </c>
      <c r="H72" s="118" t="s">
        <v>4</v>
      </c>
      <c r="I72" s="119">
        <v>35.805496828752602</v>
      </c>
      <c r="J72" s="119">
        <v>36.500000000000014</v>
      </c>
      <c r="K72" s="119">
        <v>23.319354838709693</v>
      </c>
      <c r="L72" s="119">
        <v>1.2903225806451613E-2</v>
      </c>
      <c r="M72" s="119">
        <v>3.2258064516129032E-3</v>
      </c>
      <c r="N72" s="119">
        <v>15.477419354838718</v>
      </c>
      <c r="O72" s="119">
        <v>44.358064516129033</v>
      </c>
      <c r="P72" s="119">
        <v>0</v>
      </c>
      <c r="Q72" s="119">
        <v>0</v>
      </c>
      <c r="R72" s="119">
        <v>2.609677419354838</v>
      </c>
      <c r="S72" s="119">
        <v>2.3516129032258068</v>
      </c>
      <c r="T72" s="119">
        <v>3.8290322580645153</v>
      </c>
      <c r="U72" s="119">
        <v>51.045161290322547</v>
      </c>
      <c r="V72" s="119">
        <v>43.277419354838671</v>
      </c>
      <c r="W72" s="119"/>
      <c r="X72" s="118" t="s">
        <v>604</v>
      </c>
      <c r="Y72" s="111">
        <v>45008</v>
      </c>
      <c r="Z72" s="111" t="s">
        <v>594</v>
      </c>
      <c r="AA72" s="111" t="s">
        <v>606</v>
      </c>
      <c r="AB72" s="107" t="s">
        <v>594</v>
      </c>
      <c r="AC72" s="107" t="s">
        <v>147</v>
      </c>
      <c r="AD72" s="116" t="s">
        <v>682</v>
      </c>
      <c r="AE72" s="107" t="s">
        <v>594</v>
      </c>
      <c r="AF72" s="107" t="s">
        <v>254</v>
      </c>
      <c r="AG72" s="116">
        <v>44294</v>
      </c>
    </row>
    <row r="73" spans="1:33" x14ac:dyDescent="0.35">
      <c r="A73" s="118" t="s">
        <v>12</v>
      </c>
      <c r="B73" s="118" t="s">
        <v>367</v>
      </c>
      <c r="C73" s="118" t="s">
        <v>368</v>
      </c>
      <c r="D73" s="118" t="s">
        <v>311</v>
      </c>
      <c r="E73" s="118">
        <v>44883</v>
      </c>
      <c r="F73" s="118" t="s">
        <v>312</v>
      </c>
      <c r="G73" s="118" t="s">
        <v>166</v>
      </c>
      <c r="H73" s="118" t="s">
        <v>144</v>
      </c>
      <c r="I73" s="119">
        <v>41.741772151898701</v>
      </c>
      <c r="J73" s="119">
        <v>13.125806451612906</v>
      </c>
      <c r="K73" s="119">
        <v>8.5903225806451644</v>
      </c>
      <c r="L73" s="119">
        <v>15.219354838709677</v>
      </c>
      <c r="M73" s="119">
        <v>18.990322580645156</v>
      </c>
      <c r="N73" s="119">
        <v>38.841935483870976</v>
      </c>
      <c r="O73" s="119">
        <v>14.496774193548386</v>
      </c>
      <c r="P73" s="119">
        <v>0.65483870967741931</v>
      </c>
      <c r="Q73" s="119">
        <v>1.9322580645161285</v>
      </c>
      <c r="R73" s="119">
        <v>19.583870967741944</v>
      </c>
      <c r="S73" s="119">
        <v>5.0064516129032262</v>
      </c>
      <c r="T73" s="119">
        <v>4.5322580645161299</v>
      </c>
      <c r="U73" s="119">
        <v>26.803225806451611</v>
      </c>
      <c r="V73" s="119">
        <v>47.319354838709664</v>
      </c>
      <c r="W73" s="119"/>
      <c r="X73" s="118" t="s">
        <v>604</v>
      </c>
      <c r="Y73" s="111">
        <v>45050</v>
      </c>
      <c r="Z73" s="111" t="s">
        <v>594</v>
      </c>
      <c r="AA73" s="111" t="s">
        <v>167</v>
      </c>
      <c r="AB73" s="107" t="s">
        <v>244</v>
      </c>
      <c r="AC73" s="107" t="s">
        <v>254</v>
      </c>
      <c r="AD73" s="116" t="s">
        <v>681</v>
      </c>
      <c r="AE73" s="107" t="s">
        <v>244</v>
      </c>
      <c r="AF73" s="107" t="s">
        <v>254</v>
      </c>
      <c r="AG73" s="116">
        <v>44209</v>
      </c>
    </row>
    <row r="74" spans="1:33" x14ac:dyDescent="0.35">
      <c r="A74" s="118" t="s">
        <v>357</v>
      </c>
      <c r="B74" s="118" t="s">
        <v>358</v>
      </c>
      <c r="C74" s="118" t="s">
        <v>359</v>
      </c>
      <c r="D74" s="118" t="s">
        <v>246</v>
      </c>
      <c r="E74" s="118">
        <v>17745</v>
      </c>
      <c r="F74" s="118" t="s">
        <v>247</v>
      </c>
      <c r="G74" s="118" t="s">
        <v>207</v>
      </c>
      <c r="H74" s="118" t="s">
        <v>4</v>
      </c>
      <c r="I74" s="119">
        <v>56.926923076923103</v>
      </c>
      <c r="J74" s="119">
        <v>0.54193548387096779</v>
      </c>
      <c r="K74" s="119">
        <v>11.635483870967738</v>
      </c>
      <c r="L74" s="119">
        <v>14.24193548387097</v>
      </c>
      <c r="M74" s="119">
        <v>26.358064516129026</v>
      </c>
      <c r="N74" s="119">
        <v>49.538709677419305</v>
      </c>
      <c r="O74" s="119">
        <v>1.6451612903225805</v>
      </c>
      <c r="P74" s="119">
        <v>1.032258064516129</v>
      </c>
      <c r="Q74" s="119">
        <v>0.56129032258064515</v>
      </c>
      <c r="R74" s="119">
        <v>19.341935483870973</v>
      </c>
      <c r="S74" s="119">
        <v>3.8774193548387101</v>
      </c>
      <c r="T74" s="119">
        <v>0.67096774193548392</v>
      </c>
      <c r="U74" s="119">
        <v>28.887096774193559</v>
      </c>
      <c r="V74" s="119">
        <v>45.377419354838658</v>
      </c>
      <c r="W74" s="119"/>
      <c r="X74" s="118" t="s">
        <v>604</v>
      </c>
      <c r="Y74" s="111">
        <v>44938</v>
      </c>
      <c r="Z74" s="111" t="s">
        <v>603</v>
      </c>
      <c r="AA74" s="111" t="s">
        <v>449</v>
      </c>
      <c r="AB74" s="107" t="s">
        <v>594</v>
      </c>
      <c r="AC74" s="109" t="s">
        <v>254</v>
      </c>
      <c r="AD74" s="116" t="s">
        <v>680</v>
      </c>
      <c r="AE74" s="107" t="s">
        <v>594</v>
      </c>
      <c r="AF74" s="107" t="s">
        <v>254</v>
      </c>
      <c r="AG74" s="116">
        <v>44160</v>
      </c>
    </row>
    <row r="75" spans="1:33" x14ac:dyDescent="0.35">
      <c r="A75" s="118" t="s">
        <v>228</v>
      </c>
      <c r="B75" s="118" t="s">
        <v>229</v>
      </c>
      <c r="C75" s="118" t="s">
        <v>230</v>
      </c>
      <c r="D75" s="118" t="s">
        <v>231</v>
      </c>
      <c r="E75" s="118">
        <v>23901</v>
      </c>
      <c r="F75" s="118" t="s">
        <v>232</v>
      </c>
      <c r="G75" s="118" t="s">
        <v>143</v>
      </c>
      <c r="H75" s="118" t="s">
        <v>4</v>
      </c>
      <c r="I75" s="119">
        <v>50.5859375</v>
      </c>
      <c r="J75" s="119">
        <v>10.71935483870967</v>
      </c>
      <c r="K75" s="119">
        <v>4.7645161290322573</v>
      </c>
      <c r="L75" s="119">
        <v>13.464516129032258</v>
      </c>
      <c r="M75" s="119">
        <v>20.645161290322584</v>
      </c>
      <c r="N75" s="119">
        <v>36.38387096774197</v>
      </c>
      <c r="O75" s="119">
        <v>13.209677419354819</v>
      </c>
      <c r="P75" s="119">
        <v>0</v>
      </c>
      <c r="Q75" s="119">
        <v>0</v>
      </c>
      <c r="R75" s="119">
        <v>16.412903225806446</v>
      </c>
      <c r="S75" s="119">
        <v>5.341935483870965</v>
      </c>
      <c r="T75" s="119">
        <v>4.6258064516129034</v>
      </c>
      <c r="U75" s="119">
        <v>23.212903225806492</v>
      </c>
      <c r="V75" s="119">
        <v>34.654838709677499</v>
      </c>
      <c r="W75" s="119">
        <v>500</v>
      </c>
      <c r="X75" s="118" t="s">
        <v>604</v>
      </c>
      <c r="Y75" s="111">
        <v>45043</v>
      </c>
      <c r="Z75" s="111" t="s">
        <v>679</v>
      </c>
      <c r="AA75" s="111" t="s">
        <v>245</v>
      </c>
      <c r="AB75" s="107" t="s">
        <v>666</v>
      </c>
      <c r="AC75" s="107" t="s">
        <v>147</v>
      </c>
      <c r="AD75" s="116" t="s">
        <v>678</v>
      </c>
      <c r="AE75" s="107" t="s">
        <v>666</v>
      </c>
      <c r="AF75" s="107" t="s">
        <v>147</v>
      </c>
      <c r="AG75" s="116">
        <v>44251</v>
      </c>
    </row>
    <row r="76" spans="1:33" x14ac:dyDescent="0.35">
      <c r="A76" s="118" t="s">
        <v>44</v>
      </c>
      <c r="B76" s="118" t="s">
        <v>268</v>
      </c>
      <c r="C76" s="118" t="s">
        <v>269</v>
      </c>
      <c r="D76" s="118" t="s">
        <v>141</v>
      </c>
      <c r="E76" s="118">
        <v>93301</v>
      </c>
      <c r="F76" s="118" t="s">
        <v>270</v>
      </c>
      <c r="G76" s="118" t="s">
        <v>157</v>
      </c>
      <c r="H76" s="118" t="s">
        <v>144</v>
      </c>
      <c r="I76" s="119">
        <v>134.230769230769</v>
      </c>
      <c r="J76" s="119">
        <v>0</v>
      </c>
      <c r="K76" s="119">
        <v>0.22258064516129034</v>
      </c>
      <c r="L76" s="119">
        <v>13.296774193548389</v>
      </c>
      <c r="M76" s="119">
        <v>34.958064516129035</v>
      </c>
      <c r="N76" s="119">
        <v>48.477419354838737</v>
      </c>
      <c r="O76" s="119">
        <v>0</v>
      </c>
      <c r="P76" s="119">
        <v>0</v>
      </c>
      <c r="Q76" s="119">
        <v>0</v>
      </c>
      <c r="R76" s="119">
        <v>29.999999999999993</v>
      </c>
      <c r="S76" s="119">
        <v>0.72580645161290325</v>
      </c>
      <c r="T76" s="119">
        <v>0.77741935483870972</v>
      </c>
      <c r="U76" s="119">
        <v>16.974193548387095</v>
      </c>
      <c r="V76" s="119">
        <v>44.158064516129052</v>
      </c>
      <c r="W76" s="119">
        <v>320</v>
      </c>
      <c r="X76" s="118" t="s">
        <v>604</v>
      </c>
      <c r="Y76" s="111">
        <v>45085</v>
      </c>
      <c r="Z76" s="111" t="s">
        <v>668</v>
      </c>
      <c r="AA76" s="111" t="s">
        <v>167</v>
      </c>
      <c r="AB76" s="107" t="s">
        <v>666</v>
      </c>
      <c r="AC76" s="107" t="s">
        <v>147</v>
      </c>
      <c r="AD76" s="116" t="s">
        <v>661</v>
      </c>
      <c r="AE76" s="107" t="s">
        <v>666</v>
      </c>
      <c r="AF76" s="107" t="s">
        <v>147</v>
      </c>
      <c r="AG76" s="116">
        <v>44371</v>
      </c>
    </row>
    <row r="77" spans="1:33" x14ac:dyDescent="0.35">
      <c r="A77" s="118" t="s">
        <v>364</v>
      </c>
      <c r="B77" s="118" t="s">
        <v>365</v>
      </c>
      <c r="C77" s="118" t="s">
        <v>366</v>
      </c>
      <c r="D77" s="118" t="s">
        <v>317</v>
      </c>
      <c r="E77" s="118">
        <v>48060</v>
      </c>
      <c r="F77" s="118" t="s">
        <v>312</v>
      </c>
      <c r="G77" s="118" t="s">
        <v>166</v>
      </c>
      <c r="H77" s="118" t="s">
        <v>4</v>
      </c>
      <c r="I77" s="119">
        <v>36.220820189274399</v>
      </c>
      <c r="J77" s="119">
        <v>22.877419354838707</v>
      </c>
      <c r="K77" s="119">
        <v>11.419354838709673</v>
      </c>
      <c r="L77" s="119">
        <v>6.5225806451612911</v>
      </c>
      <c r="M77" s="119">
        <v>4.8354838709677406</v>
      </c>
      <c r="N77" s="119">
        <v>20.22258064516129</v>
      </c>
      <c r="O77" s="119">
        <v>25.422580645161297</v>
      </c>
      <c r="P77" s="119">
        <v>9.6774193548387101E-3</v>
      </c>
      <c r="Q77" s="119">
        <v>0</v>
      </c>
      <c r="R77" s="119">
        <v>7.8999999999999968</v>
      </c>
      <c r="S77" s="119">
        <v>3.1709677419354847</v>
      </c>
      <c r="T77" s="119">
        <v>4.5096774193548379</v>
      </c>
      <c r="U77" s="119">
        <v>30.074193548387129</v>
      </c>
      <c r="V77" s="119">
        <v>38.780645161290344</v>
      </c>
      <c r="W77" s="119"/>
      <c r="X77" s="118" t="s">
        <v>604</v>
      </c>
      <c r="Y77" s="111">
        <v>45015</v>
      </c>
      <c r="Z77" s="111" t="s">
        <v>594</v>
      </c>
      <c r="AA77" s="111" t="s">
        <v>606</v>
      </c>
      <c r="AB77" s="107" t="s">
        <v>594</v>
      </c>
      <c r="AC77" s="107" t="s">
        <v>254</v>
      </c>
      <c r="AD77" s="116" t="s">
        <v>677</v>
      </c>
      <c r="AE77" s="107" t="s">
        <v>208</v>
      </c>
      <c r="AF77" s="107" t="s">
        <v>147</v>
      </c>
      <c r="AG77" s="116">
        <v>44105</v>
      </c>
    </row>
    <row r="78" spans="1:33" x14ac:dyDescent="0.35">
      <c r="A78" s="118" t="s">
        <v>378</v>
      </c>
      <c r="B78" s="118" t="s">
        <v>379</v>
      </c>
      <c r="C78" s="118" t="s">
        <v>10</v>
      </c>
      <c r="D78" s="118" t="s">
        <v>380</v>
      </c>
      <c r="E78" s="118">
        <v>47834</v>
      </c>
      <c r="F78" s="118" t="s">
        <v>31</v>
      </c>
      <c r="G78" s="118" t="s">
        <v>207</v>
      </c>
      <c r="H78" s="118" t="s">
        <v>144</v>
      </c>
      <c r="I78" s="119">
        <v>7.05854800936768</v>
      </c>
      <c r="J78" s="119">
        <v>6.3451612903225723</v>
      </c>
      <c r="K78" s="119">
        <v>3.4129032258064562</v>
      </c>
      <c r="L78" s="119">
        <v>9.4032258064516085</v>
      </c>
      <c r="M78" s="119">
        <v>10.745161290322596</v>
      </c>
      <c r="N78" s="119">
        <v>21.038709677419533</v>
      </c>
      <c r="O78" s="119">
        <v>8.1935483870967616</v>
      </c>
      <c r="P78" s="119">
        <v>0.4096774193548387</v>
      </c>
      <c r="Q78" s="119">
        <v>0.26451612903225813</v>
      </c>
      <c r="R78" s="119">
        <v>1.4</v>
      </c>
      <c r="S78" s="119">
        <v>1.1064516129032256</v>
      </c>
      <c r="T78" s="119">
        <v>0.51935483870967747</v>
      </c>
      <c r="U78" s="119">
        <v>26.880645161290619</v>
      </c>
      <c r="V78" s="119">
        <v>24.977419354838982</v>
      </c>
      <c r="W78" s="119"/>
      <c r="X78" s="118" t="s">
        <v>604</v>
      </c>
      <c r="Y78" s="111">
        <v>44966</v>
      </c>
      <c r="Z78" s="111" t="s">
        <v>208</v>
      </c>
      <c r="AA78" s="111" t="s">
        <v>449</v>
      </c>
      <c r="AB78" s="107" t="s">
        <v>208</v>
      </c>
      <c r="AC78" s="107" t="s">
        <v>147</v>
      </c>
      <c r="AD78" s="116" t="s">
        <v>676</v>
      </c>
      <c r="AE78" s="107" t="s">
        <v>208</v>
      </c>
      <c r="AF78" s="107" t="s">
        <v>147</v>
      </c>
      <c r="AG78" s="116">
        <v>44539</v>
      </c>
    </row>
    <row r="79" spans="1:33" x14ac:dyDescent="0.35">
      <c r="A79" s="118" t="s">
        <v>450</v>
      </c>
      <c r="B79" s="118" t="s">
        <v>451</v>
      </c>
      <c r="C79" s="118" t="s">
        <v>452</v>
      </c>
      <c r="D79" s="118" t="s">
        <v>363</v>
      </c>
      <c r="E79" s="118">
        <v>51501</v>
      </c>
      <c r="F79" s="118" t="s">
        <v>282</v>
      </c>
      <c r="G79" s="118" t="s">
        <v>207</v>
      </c>
      <c r="H79" s="118" t="s">
        <v>144</v>
      </c>
      <c r="I79" s="119">
        <v>28.675572519084</v>
      </c>
      <c r="J79" s="119">
        <v>1.2096774193548385</v>
      </c>
      <c r="K79" s="119">
        <v>2.7967741935483867</v>
      </c>
      <c r="L79" s="119">
        <v>13.309677419354841</v>
      </c>
      <c r="M79" s="119">
        <v>10.693548387096778</v>
      </c>
      <c r="N79" s="119">
        <v>25.503225806451617</v>
      </c>
      <c r="O79" s="119">
        <v>2.4580645161290318</v>
      </c>
      <c r="P79" s="119">
        <v>4.8387096774193547E-2</v>
      </c>
      <c r="Q79" s="119">
        <v>0</v>
      </c>
      <c r="R79" s="119">
        <v>5.5032258064516126</v>
      </c>
      <c r="S79" s="119">
        <v>1.5677419354838713</v>
      </c>
      <c r="T79" s="119">
        <v>1.3548387096774193</v>
      </c>
      <c r="U79" s="119">
        <v>19.583870967741948</v>
      </c>
      <c r="V79" s="119">
        <v>26.787096774193564</v>
      </c>
      <c r="W79" s="119"/>
      <c r="X79" s="118" t="s">
        <v>604</v>
      </c>
      <c r="Y79" s="111">
        <v>45050</v>
      </c>
      <c r="Z79" s="111" t="s">
        <v>603</v>
      </c>
      <c r="AA79" s="111" t="s">
        <v>167</v>
      </c>
      <c r="AB79" s="107" t="s">
        <v>244</v>
      </c>
      <c r="AC79" s="107" t="s">
        <v>147</v>
      </c>
      <c r="AD79" s="125" t="s">
        <v>675</v>
      </c>
      <c r="AE79" s="107" t="s">
        <v>594</v>
      </c>
      <c r="AF79" s="107" t="s">
        <v>596</v>
      </c>
      <c r="AG79" s="116">
        <v>44546</v>
      </c>
    </row>
    <row r="80" spans="1:33" x14ac:dyDescent="0.35">
      <c r="A80" s="118" t="s">
        <v>375</v>
      </c>
      <c r="B80" s="118" t="s">
        <v>376</v>
      </c>
      <c r="C80" s="118" t="s">
        <v>377</v>
      </c>
      <c r="D80" s="118" t="s">
        <v>281</v>
      </c>
      <c r="E80" s="118">
        <v>56007</v>
      </c>
      <c r="F80" s="118" t="s">
        <v>282</v>
      </c>
      <c r="G80" s="118" t="s">
        <v>166</v>
      </c>
      <c r="H80" s="118" t="s">
        <v>4</v>
      </c>
      <c r="I80" s="119">
        <v>35.952830188679201</v>
      </c>
      <c r="J80" s="119">
        <v>0.18709677419354837</v>
      </c>
      <c r="K80" s="119">
        <v>6.8645161290322569</v>
      </c>
      <c r="L80" s="119">
        <v>18.109677419354842</v>
      </c>
      <c r="M80" s="119">
        <v>2.3806451612903232</v>
      </c>
      <c r="N80" s="119">
        <v>21.93548387096774</v>
      </c>
      <c r="O80" s="119">
        <v>5.6064516129032267</v>
      </c>
      <c r="P80" s="119">
        <v>0</v>
      </c>
      <c r="Q80" s="119">
        <v>0</v>
      </c>
      <c r="R80" s="119">
        <v>5.145161290322581</v>
      </c>
      <c r="S80" s="119">
        <v>1.3161290322580643</v>
      </c>
      <c r="T80" s="119">
        <v>2.0258064516129037</v>
      </c>
      <c r="U80" s="119">
        <v>19.054838709677426</v>
      </c>
      <c r="V80" s="119">
        <v>24.722580645161294</v>
      </c>
      <c r="W80" s="119"/>
      <c r="X80" s="118" t="s">
        <v>604</v>
      </c>
      <c r="Y80" s="111">
        <v>44959</v>
      </c>
      <c r="Z80" s="111" t="s">
        <v>594</v>
      </c>
      <c r="AA80" s="111" t="s">
        <v>449</v>
      </c>
      <c r="AB80" s="107" t="s">
        <v>594</v>
      </c>
      <c r="AC80" s="107" t="s">
        <v>254</v>
      </c>
      <c r="AD80" s="116" t="s">
        <v>674</v>
      </c>
      <c r="AE80" s="107" t="s">
        <v>594</v>
      </c>
      <c r="AF80" s="107" t="s">
        <v>147</v>
      </c>
      <c r="AG80" s="116">
        <v>44302</v>
      </c>
    </row>
    <row r="81" spans="1:33" x14ac:dyDescent="0.35">
      <c r="A81" s="118" t="s">
        <v>392</v>
      </c>
      <c r="B81" s="118" t="s">
        <v>393</v>
      </c>
      <c r="C81" s="118" t="s">
        <v>394</v>
      </c>
      <c r="D81" s="118" t="s">
        <v>363</v>
      </c>
      <c r="E81" s="118">
        <v>50313</v>
      </c>
      <c r="F81" s="118" t="s">
        <v>282</v>
      </c>
      <c r="G81" s="118" t="s">
        <v>207</v>
      </c>
      <c r="H81" s="118" t="s">
        <v>144</v>
      </c>
      <c r="I81" s="119">
        <v>41.521276595744702</v>
      </c>
      <c r="J81" s="119">
        <v>3.4967741935483878</v>
      </c>
      <c r="K81" s="119">
        <v>9.1096774193548402</v>
      </c>
      <c r="L81" s="119">
        <v>6.1612903225806459</v>
      </c>
      <c r="M81" s="119">
        <v>5.5967741935483843</v>
      </c>
      <c r="N81" s="119">
        <v>18.119354838709675</v>
      </c>
      <c r="O81" s="119">
        <v>5.6709677419354803</v>
      </c>
      <c r="P81" s="119">
        <v>0.47096774193548385</v>
      </c>
      <c r="Q81" s="119">
        <v>0.10322580645161292</v>
      </c>
      <c r="R81" s="119">
        <v>3.8032258064516133</v>
      </c>
      <c r="S81" s="119">
        <v>0.9</v>
      </c>
      <c r="T81" s="119">
        <v>1.5258064516129033</v>
      </c>
      <c r="U81" s="119">
        <v>18.135483870967743</v>
      </c>
      <c r="V81" s="119">
        <v>22.380645161290321</v>
      </c>
      <c r="W81" s="119"/>
      <c r="X81" s="118" t="s">
        <v>604</v>
      </c>
      <c r="Y81" s="111">
        <v>44952</v>
      </c>
      <c r="Z81" s="111" t="s">
        <v>603</v>
      </c>
      <c r="AA81" s="111" t="s">
        <v>606</v>
      </c>
      <c r="AB81" s="107" t="s">
        <v>244</v>
      </c>
      <c r="AC81" s="107" t="s">
        <v>254</v>
      </c>
      <c r="AD81" s="116" t="s">
        <v>673</v>
      </c>
      <c r="AE81" s="107" t="s">
        <v>244</v>
      </c>
      <c r="AF81" s="107" t="s">
        <v>254</v>
      </c>
      <c r="AG81" s="116">
        <v>43678</v>
      </c>
    </row>
    <row r="82" spans="1:33" x14ac:dyDescent="0.35">
      <c r="A82" s="118" t="s">
        <v>39</v>
      </c>
      <c r="B82" s="118" t="s">
        <v>381</v>
      </c>
      <c r="C82" s="118" t="s">
        <v>382</v>
      </c>
      <c r="D82" s="118" t="s">
        <v>311</v>
      </c>
      <c r="E82" s="118">
        <v>44024</v>
      </c>
      <c r="F82" s="118" t="s">
        <v>312</v>
      </c>
      <c r="G82" s="118" t="s">
        <v>207</v>
      </c>
      <c r="H82" s="118" t="s">
        <v>144</v>
      </c>
      <c r="I82" s="119">
        <v>59.485436893203897</v>
      </c>
      <c r="J82" s="119">
        <v>9.3612903225806434</v>
      </c>
      <c r="K82" s="119">
        <v>4.8290322580645171</v>
      </c>
      <c r="L82" s="119">
        <v>4.6548387096774198</v>
      </c>
      <c r="M82" s="119">
        <v>2.6322580645161291</v>
      </c>
      <c r="N82" s="119">
        <v>11.638709677419355</v>
      </c>
      <c r="O82" s="119">
        <v>7.6838709677419361</v>
      </c>
      <c r="P82" s="119">
        <v>0.15483870967741936</v>
      </c>
      <c r="Q82" s="119">
        <v>1.9999999999999998</v>
      </c>
      <c r="R82" s="119">
        <v>3.3161290322580652</v>
      </c>
      <c r="S82" s="119">
        <v>2.161290322580645</v>
      </c>
      <c r="T82" s="119">
        <v>2.6935483870967745</v>
      </c>
      <c r="U82" s="119">
        <v>13.306451612903228</v>
      </c>
      <c r="V82" s="119">
        <v>16.645161290322584</v>
      </c>
      <c r="W82" s="119"/>
      <c r="X82" s="118" t="s">
        <v>604</v>
      </c>
      <c r="Y82" s="111">
        <v>44959</v>
      </c>
      <c r="Z82" s="111" t="s">
        <v>603</v>
      </c>
      <c r="AA82" s="111" t="s">
        <v>606</v>
      </c>
      <c r="AB82" s="107" t="s">
        <v>244</v>
      </c>
      <c r="AC82" s="107" t="s">
        <v>254</v>
      </c>
      <c r="AD82" s="116" t="s">
        <v>672</v>
      </c>
      <c r="AE82" s="107" t="s">
        <v>244</v>
      </c>
      <c r="AF82" s="107" t="s">
        <v>254</v>
      </c>
      <c r="AG82" s="116">
        <v>44175</v>
      </c>
    </row>
    <row r="83" spans="1:33" x14ac:dyDescent="0.35">
      <c r="A83" s="118" t="s">
        <v>18</v>
      </c>
      <c r="B83" s="118" t="s">
        <v>351</v>
      </c>
      <c r="C83" s="118" t="s">
        <v>352</v>
      </c>
      <c r="D83" s="118" t="s">
        <v>317</v>
      </c>
      <c r="E83" s="118">
        <v>48161</v>
      </c>
      <c r="F83" s="118" t="s">
        <v>312</v>
      </c>
      <c r="G83" s="118" t="s">
        <v>166</v>
      </c>
      <c r="H83" s="118" t="s">
        <v>4</v>
      </c>
      <c r="I83" s="119">
        <v>47.766666666666701</v>
      </c>
      <c r="J83" s="119">
        <v>16.561290322580664</v>
      </c>
      <c r="K83" s="119">
        <v>1.0258064516129033</v>
      </c>
      <c r="L83" s="119">
        <v>1.3225806451612903</v>
      </c>
      <c r="M83" s="119">
        <v>0.31612903225806455</v>
      </c>
      <c r="N83" s="119">
        <v>2.8741935483870966</v>
      </c>
      <c r="O83" s="119">
        <v>16.351612903225821</v>
      </c>
      <c r="P83" s="119">
        <v>0</v>
      </c>
      <c r="Q83" s="119">
        <v>0</v>
      </c>
      <c r="R83" s="119">
        <v>0.79354838709677422</v>
      </c>
      <c r="S83" s="119">
        <v>0.3032258064516129</v>
      </c>
      <c r="T83" s="119">
        <v>0.31290322580645163</v>
      </c>
      <c r="U83" s="119">
        <v>17.8161290322581</v>
      </c>
      <c r="V83" s="119">
        <v>8.9548387096774213</v>
      </c>
      <c r="W83" s="119"/>
      <c r="X83" s="118" t="s">
        <v>604</v>
      </c>
      <c r="Y83" s="111">
        <v>44973</v>
      </c>
      <c r="Z83" s="111" t="s">
        <v>594</v>
      </c>
      <c r="AA83" s="111" t="s">
        <v>245</v>
      </c>
      <c r="AB83" s="107" t="s">
        <v>594</v>
      </c>
      <c r="AC83" s="107" t="s">
        <v>254</v>
      </c>
      <c r="AD83" s="116" t="s">
        <v>671</v>
      </c>
      <c r="AE83" s="107" t="s">
        <v>594</v>
      </c>
      <c r="AF83" s="107" t="s">
        <v>254</v>
      </c>
      <c r="AG83" s="116">
        <v>44420</v>
      </c>
    </row>
    <row r="84" spans="1:33" x14ac:dyDescent="0.35">
      <c r="A84" s="118" t="s">
        <v>271</v>
      </c>
      <c r="B84" s="118" t="s">
        <v>272</v>
      </c>
      <c r="C84" s="118" t="s">
        <v>273</v>
      </c>
      <c r="D84" s="118" t="s">
        <v>155</v>
      </c>
      <c r="E84" s="118">
        <v>76642</v>
      </c>
      <c r="F84" s="118" t="s">
        <v>199</v>
      </c>
      <c r="G84" s="118" t="s">
        <v>207</v>
      </c>
      <c r="H84" s="118" t="s">
        <v>4</v>
      </c>
      <c r="I84" s="119">
        <v>20.479591836734699</v>
      </c>
      <c r="J84" s="119">
        <v>10.667741935483894</v>
      </c>
      <c r="K84" s="119">
        <v>4.6967741935483849</v>
      </c>
      <c r="L84" s="119">
        <v>0.95806451612903221</v>
      </c>
      <c r="M84" s="119">
        <v>0.94516129032258056</v>
      </c>
      <c r="N84" s="119">
        <v>3.9354838709677415</v>
      </c>
      <c r="O84" s="119">
        <v>13.332258064516166</v>
      </c>
      <c r="P84" s="119">
        <v>0</v>
      </c>
      <c r="Q84" s="119">
        <v>0</v>
      </c>
      <c r="R84" s="119">
        <v>0.36774193548387091</v>
      </c>
      <c r="S84" s="119">
        <v>6.4516129032258063E-2</v>
      </c>
      <c r="T84" s="119">
        <v>0.3193548387096774</v>
      </c>
      <c r="U84" s="119">
        <v>16.51612903225805</v>
      </c>
      <c r="V84" s="119">
        <v>16.71290322580645</v>
      </c>
      <c r="W84" s="119"/>
      <c r="X84" s="118" t="s">
        <v>604</v>
      </c>
      <c r="Y84" s="111">
        <v>44938</v>
      </c>
      <c r="Z84" s="111" t="s">
        <v>594</v>
      </c>
      <c r="AA84" s="111" t="s">
        <v>245</v>
      </c>
      <c r="AB84" s="107" t="s">
        <v>244</v>
      </c>
      <c r="AC84" s="109" t="s">
        <v>254</v>
      </c>
      <c r="AD84" s="116" t="s">
        <v>670</v>
      </c>
      <c r="AE84" s="107" t="s">
        <v>244</v>
      </c>
      <c r="AF84" s="107" t="s">
        <v>254</v>
      </c>
      <c r="AG84" s="116">
        <v>44105</v>
      </c>
    </row>
    <row r="85" spans="1:33" x14ac:dyDescent="0.35">
      <c r="A85" s="118" t="s">
        <v>383</v>
      </c>
      <c r="B85" s="118" t="s">
        <v>384</v>
      </c>
      <c r="C85" s="118" t="s">
        <v>385</v>
      </c>
      <c r="D85" s="118" t="s">
        <v>386</v>
      </c>
      <c r="E85" s="118">
        <v>27253</v>
      </c>
      <c r="F85" s="118" t="s">
        <v>152</v>
      </c>
      <c r="G85" s="118" t="s">
        <v>166</v>
      </c>
      <c r="H85" s="118" t="s">
        <v>144</v>
      </c>
      <c r="I85" s="119">
        <v>3.46143057503506</v>
      </c>
      <c r="J85" s="119">
        <v>1.8548387096774186</v>
      </c>
      <c r="K85" s="119">
        <v>2.4612903225806408</v>
      </c>
      <c r="L85" s="119">
        <v>6.183870967741937</v>
      </c>
      <c r="M85" s="119">
        <v>5.8387096774193559</v>
      </c>
      <c r="N85" s="119">
        <v>14.229032258064526</v>
      </c>
      <c r="O85" s="119">
        <v>1.996774193548386</v>
      </c>
      <c r="P85" s="119">
        <v>5.8064516129032268E-2</v>
      </c>
      <c r="Q85" s="119">
        <v>5.483870967741937E-2</v>
      </c>
      <c r="R85" s="119">
        <v>0.35483870967741937</v>
      </c>
      <c r="S85" s="119">
        <v>0.16774193548387095</v>
      </c>
      <c r="T85" s="119">
        <v>0.24193548387096775</v>
      </c>
      <c r="U85" s="119">
        <v>15.574193548387139</v>
      </c>
      <c r="V85" s="119">
        <v>12.338709677419386</v>
      </c>
      <c r="W85" s="119">
        <v>40</v>
      </c>
      <c r="X85" s="118" t="s">
        <v>145</v>
      </c>
      <c r="Y85" s="111" t="s">
        <v>592</v>
      </c>
      <c r="Z85" s="111" t="s">
        <v>592</v>
      </c>
      <c r="AA85" s="111" t="s">
        <v>592</v>
      </c>
      <c r="AB85" s="107" t="s">
        <v>244</v>
      </c>
      <c r="AC85" s="107" t="s">
        <v>254</v>
      </c>
      <c r="AD85" s="116" t="s">
        <v>669</v>
      </c>
      <c r="AE85" s="107" t="s">
        <v>244</v>
      </c>
      <c r="AF85" s="107" t="s">
        <v>254</v>
      </c>
      <c r="AG85" s="116">
        <v>44364</v>
      </c>
    </row>
    <row r="86" spans="1:33" x14ac:dyDescent="0.35">
      <c r="A86" s="118" t="s">
        <v>5</v>
      </c>
      <c r="B86" s="118" t="s">
        <v>139</v>
      </c>
      <c r="C86" s="118" t="s">
        <v>140</v>
      </c>
      <c r="D86" s="118" t="s">
        <v>141</v>
      </c>
      <c r="E86" s="118">
        <v>92301</v>
      </c>
      <c r="F86" s="118" t="s">
        <v>142</v>
      </c>
      <c r="G86" s="118" t="s">
        <v>157</v>
      </c>
      <c r="H86" s="118" t="s">
        <v>144</v>
      </c>
      <c r="I86" s="119">
        <v>907.81818181818198</v>
      </c>
      <c r="J86" s="119">
        <v>1.8354838709677419</v>
      </c>
      <c r="K86" s="119">
        <v>1</v>
      </c>
      <c r="L86" s="119">
        <v>1</v>
      </c>
      <c r="M86" s="119">
        <v>12.167741935483869</v>
      </c>
      <c r="N86" s="119">
        <v>13.167741935483869</v>
      </c>
      <c r="O86" s="119">
        <v>0.8354838709677419</v>
      </c>
      <c r="P86" s="119">
        <v>2</v>
      </c>
      <c r="Q86" s="119">
        <v>0</v>
      </c>
      <c r="R86" s="119">
        <v>13.312903225806451</v>
      </c>
      <c r="S86" s="119">
        <v>1.2548387096774194</v>
      </c>
      <c r="T86" s="119">
        <v>0</v>
      </c>
      <c r="U86" s="119">
        <v>1.4354838709677418</v>
      </c>
      <c r="V86" s="119">
        <v>16.00322580645161</v>
      </c>
      <c r="W86" s="119">
        <v>640</v>
      </c>
      <c r="X86" s="118" t="s">
        <v>604</v>
      </c>
      <c r="Y86" s="111">
        <v>44966</v>
      </c>
      <c r="Z86" s="111" t="s">
        <v>668</v>
      </c>
      <c r="AA86" s="111" t="s">
        <v>245</v>
      </c>
      <c r="AB86" s="107" t="s">
        <v>666</v>
      </c>
      <c r="AC86" s="107" t="s">
        <v>147</v>
      </c>
      <c r="AD86" s="116" t="s">
        <v>667</v>
      </c>
      <c r="AE86" s="107" t="s">
        <v>666</v>
      </c>
      <c r="AF86" s="107" t="s">
        <v>147</v>
      </c>
      <c r="AG86" s="115">
        <v>44155</v>
      </c>
    </row>
    <row r="87" spans="1:33" x14ac:dyDescent="0.35">
      <c r="A87" s="118" t="s">
        <v>665</v>
      </c>
      <c r="B87" s="118" t="s">
        <v>664</v>
      </c>
      <c r="C87" s="118" t="s">
        <v>663</v>
      </c>
      <c r="D87" s="118" t="s">
        <v>40</v>
      </c>
      <c r="E87" s="118">
        <v>35447</v>
      </c>
      <c r="F87" s="118" t="s">
        <v>165</v>
      </c>
      <c r="G87" s="118" t="s">
        <v>166</v>
      </c>
      <c r="H87" s="118" t="s">
        <v>144</v>
      </c>
      <c r="I87" s="119">
        <v>2.9185049019607798</v>
      </c>
      <c r="J87" s="119">
        <v>2.6612903225806321</v>
      </c>
      <c r="K87" s="119">
        <v>5.1806451612903119</v>
      </c>
      <c r="L87" s="119">
        <v>5.4903225806451497</v>
      </c>
      <c r="M87" s="119">
        <v>2.1225806451612885</v>
      </c>
      <c r="N87" s="119">
        <v>7.5387096774193312</v>
      </c>
      <c r="O87" s="119">
        <v>5.4193548387096948</v>
      </c>
      <c r="P87" s="119">
        <v>2.2999999999999994</v>
      </c>
      <c r="Q87" s="119">
        <v>0.19677419354838713</v>
      </c>
      <c r="R87" s="119">
        <v>0.24838709677419352</v>
      </c>
      <c r="S87" s="119">
        <v>5.8064516129032254E-2</v>
      </c>
      <c r="T87" s="119">
        <v>6.1290322580645165E-2</v>
      </c>
      <c r="U87" s="119">
        <v>15.087096774193707</v>
      </c>
      <c r="V87" s="119">
        <v>12.861290322580802</v>
      </c>
      <c r="W87" s="119"/>
      <c r="X87" s="118" t="s">
        <v>407</v>
      </c>
      <c r="Y87" s="111" t="s">
        <v>592</v>
      </c>
      <c r="Z87" s="111" t="s">
        <v>592</v>
      </c>
      <c r="AA87" s="111" t="s">
        <v>592</v>
      </c>
      <c r="AB87" s="107" t="s">
        <v>594</v>
      </c>
      <c r="AC87" s="107" t="s">
        <v>596</v>
      </c>
      <c r="AD87" s="116" t="s">
        <v>662</v>
      </c>
      <c r="AE87" s="107" t="s">
        <v>167</v>
      </c>
      <c r="AF87" s="107" t="s">
        <v>167</v>
      </c>
      <c r="AG87" s="115" t="s">
        <v>167</v>
      </c>
    </row>
    <row r="88" spans="1:33" x14ac:dyDescent="0.35">
      <c r="A88" s="118" t="s">
        <v>347</v>
      </c>
      <c r="B88" s="118" t="s">
        <v>348</v>
      </c>
      <c r="C88" s="118" t="s">
        <v>349</v>
      </c>
      <c r="D88" s="118" t="s">
        <v>350</v>
      </c>
      <c r="E88" s="118">
        <v>68801</v>
      </c>
      <c r="F88" s="118" t="s">
        <v>282</v>
      </c>
      <c r="G88" s="118" t="s">
        <v>166</v>
      </c>
      <c r="H88" s="118" t="s">
        <v>144</v>
      </c>
      <c r="I88" s="119">
        <v>39.868852459016402</v>
      </c>
      <c r="J88" s="119">
        <v>3.2870967741935484</v>
      </c>
      <c r="K88" s="119">
        <v>2.7677419354838713</v>
      </c>
      <c r="L88" s="119">
        <v>5.893548387096776</v>
      </c>
      <c r="M88" s="119">
        <v>2.0064516129032257</v>
      </c>
      <c r="N88" s="119">
        <v>11.790322580645164</v>
      </c>
      <c r="O88" s="119">
        <v>1.4387096774193546</v>
      </c>
      <c r="P88" s="119">
        <v>0.69354838709677413</v>
      </c>
      <c r="Q88" s="119">
        <v>3.2258064516129031E-2</v>
      </c>
      <c r="R88" s="119">
        <v>1.0548387096774192</v>
      </c>
      <c r="S88" s="119">
        <v>1.6935483870967745</v>
      </c>
      <c r="T88" s="119">
        <v>1.1387096774193548</v>
      </c>
      <c r="U88" s="119">
        <v>10.067741935483872</v>
      </c>
      <c r="V88" s="119">
        <v>12.306451612903231</v>
      </c>
      <c r="W88" s="119"/>
      <c r="X88" s="118" t="s">
        <v>604</v>
      </c>
      <c r="Y88" s="111">
        <v>44994</v>
      </c>
      <c r="Z88" s="111" t="s">
        <v>594</v>
      </c>
      <c r="AA88" s="111" t="s">
        <v>245</v>
      </c>
      <c r="AB88" s="107" t="s">
        <v>594</v>
      </c>
      <c r="AC88" s="107" t="s">
        <v>254</v>
      </c>
      <c r="AD88" s="116" t="s">
        <v>661</v>
      </c>
      <c r="AE88" s="107" t="s">
        <v>594</v>
      </c>
      <c r="AF88" s="107" t="s">
        <v>147</v>
      </c>
      <c r="AG88" s="116">
        <v>44434</v>
      </c>
    </row>
    <row r="89" spans="1:33" x14ac:dyDescent="0.35">
      <c r="A89" s="118" t="s">
        <v>435</v>
      </c>
      <c r="B89" s="118" t="s">
        <v>436</v>
      </c>
      <c r="C89" s="118" t="s">
        <v>437</v>
      </c>
      <c r="D89" s="118" t="s">
        <v>363</v>
      </c>
      <c r="E89" s="118">
        <v>52401</v>
      </c>
      <c r="F89" s="118" t="s">
        <v>282</v>
      </c>
      <c r="G89" s="118" t="s">
        <v>207</v>
      </c>
      <c r="H89" s="118" t="s">
        <v>144</v>
      </c>
      <c r="I89" s="119">
        <v>37.463917525773198</v>
      </c>
      <c r="J89" s="119">
        <v>1.2</v>
      </c>
      <c r="K89" s="119">
        <v>5.7064516129032263</v>
      </c>
      <c r="L89" s="119">
        <v>3.6387096774193552</v>
      </c>
      <c r="M89" s="119">
        <v>3.32258064516129</v>
      </c>
      <c r="N89" s="119">
        <v>11.977419354838707</v>
      </c>
      <c r="O89" s="119">
        <v>1.5580645161290321</v>
      </c>
      <c r="P89" s="119">
        <v>0.33225806451612905</v>
      </c>
      <c r="Q89" s="119">
        <v>0</v>
      </c>
      <c r="R89" s="119">
        <v>3.7161290322580642</v>
      </c>
      <c r="S89" s="119">
        <v>0.43548387096774188</v>
      </c>
      <c r="T89" s="119">
        <v>0.3354838709677419</v>
      </c>
      <c r="U89" s="119">
        <v>9.3806451612903246</v>
      </c>
      <c r="V89" s="119">
        <v>13.183870967741935</v>
      </c>
      <c r="W89" s="119"/>
      <c r="X89" s="118" t="s">
        <v>407</v>
      </c>
      <c r="Y89" s="111" t="s">
        <v>592</v>
      </c>
      <c r="Z89" s="111" t="s">
        <v>592</v>
      </c>
      <c r="AA89" s="111" t="s">
        <v>592</v>
      </c>
      <c r="AB89" s="107" t="s">
        <v>594</v>
      </c>
      <c r="AC89" s="107" t="s">
        <v>596</v>
      </c>
      <c r="AD89" s="116" t="s">
        <v>660</v>
      </c>
      <c r="AE89" s="107" t="s">
        <v>244</v>
      </c>
      <c r="AF89" s="107" t="s">
        <v>254</v>
      </c>
      <c r="AG89" s="116">
        <v>43636</v>
      </c>
    </row>
    <row r="90" spans="1:33" x14ac:dyDescent="0.35">
      <c r="A90" s="118" t="s">
        <v>409</v>
      </c>
      <c r="B90" s="118" t="s">
        <v>410</v>
      </c>
      <c r="C90" s="118" t="s">
        <v>411</v>
      </c>
      <c r="D90" s="118" t="s">
        <v>303</v>
      </c>
      <c r="E90" s="118">
        <v>89512</v>
      </c>
      <c r="F90" s="118" t="s">
        <v>304</v>
      </c>
      <c r="G90" s="118" t="s">
        <v>207</v>
      </c>
      <c r="H90" s="118" t="s">
        <v>144</v>
      </c>
      <c r="I90" s="119">
        <v>10.044368600682599</v>
      </c>
      <c r="J90" s="119">
        <v>0.29032258064516125</v>
      </c>
      <c r="K90" s="119">
        <v>2.7935483870967732</v>
      </c>
      <c r="L90" s="119">
        <v>3.3096774193548373</v>
      </c>
      <c r="M90" s="119">
        <v>4.2096774193548363</v>
      </c>
      <c r="N90" s="119">
        <v>9.6322580645161313</v>
      </c>
      <c r="O90" s="119">
        <v>0.76451612903225807</v>
      </c>
      <c r="P90" s="119">
        <v>0.20322580645161289</v>
      </c>
      <c r="Q90" s="119">
        <v>3.2258064516129032E-3</v>
      </c>
      <c r="R90" s="119">
        <v>2.7645161290322573</v>
      </c>
      <c r="S90" s="119">
        <v>0.42903225806451611</v>
      </c>
      <c r="T90" s="119">
        <v>0.70967741935483875</v>
      </c>
      <c r="U90" s="119">
        <v>6.7</v>
      </c>
      <c r="V90" s="119">
        <v>10.193548387096778</v>
      </c>
      <c r="W90" s="119"/>
      <c r="X90" s="118" t="s">
        <v>604</v>
      </c>
      <c r="Y90" s="111">
        <v>44868</v>
      </c>
      <c r="Z90" s="111" t="s">
        <v>594</v>
      </c>
      <c r="AA90" s="111" t="s">
        <v>245</v>
      </c>
      <c r="AB90" s="107" t="s">
        <v>594</v>
      </c>
      <c r="AC90" s="107" t="s">
        <v>596</v>
      </c>
      <c r="AD90" s="125" t="s">
        <v>659</v>
      </c>
      <c r="AE90" s="107" t="s">
        <v>244</v>
      </c>
      <c r="AF90" s="107" t="s">
        <v>254</v>
      </c>
      <c r="AG90" s="116">
        <v>44119</v>
      </c>
    </row>
    <row r="91" spans="1:33" x14ac:dyDescent="0.35">
      <c r="A91" s="118" t="s">
        <v>387</v>
      </c>
      <c r="B91" s="118" t="s">
        <v>388</v>
      </c>
      <c r="C91" s="118" t="s">
        <v>389</v>
      </c>
      <c r="D91" s="118" t="s">
        <v>390</v>
      </c>
      <c r="E91" s="118">
        <v>96819</v>
      </c>
      <c r="F91" s="118" t="s">
        <v>270</v>
      </c>
      <c r="G91" s="118" t="s">
        <v>391</v>
      </c>
      <c r="H91" s="118" t="s">
        <v>144</v>
      </c>
      <c r="I91" s="119">
        <v>23.876288659793801</v>
      </c>
      <c r="J91" s="119">
        <v>1.403225806451613</v>
      </c>
      <c r="K91" s="119">
        <v>5.106451612903224</v>
      </c>
      <c r="L91" s="119">
        <v>1.661290322580645</v>
      </c>
      <c r="M91" s="119">
        <v>1.6419354838709672</v>
      </c>
      <c r="N91" s="119">
        <v>6.0064516129032253</v>
      </c>
      <c r="O91" s="119">
        <v>1.7516129032258065</v>
      </c>
      <c r="P91" s="119">
        <v>0.52580645161290307</v>
      </c>
      <c r="Q91" s="119">
        <v>1.5290322580645164</v>
      </c>
      <c r="R91" s="119">
        <v>4.6322580645161286</v>
      </c>
      <c r="S91" s="119">
        <v>0.83548387096774201</v>
      </c>
      <c r="T91" s="119">
        <v>0.2193548387096774</v>
      </c>
      <c r="U91" s="119">
        <v>4.1258064516129034</v>
      </c>
      <c r="V91" s="119">
        <v>7.6451612903225792</v>
      </c>
      <c r="W91" s="119"/>
      <c r="X91" s="118" t="s">
        <v>167</v>
      </c>
      <c r="Y91" s="111" t="s">
        <v>592</v>
      </c>
      <c r="Z91" s="111" t="s">
        <v>592</v>
      </c>
      <c r="AA91" s="111" t="s">
        <v>592</v>
      </c>
      <c r="AB91" s="107" t="s">
        <v>167</v>
      </c>
      <c r="AC91" s="107" t="s">
        <v>167</v>
      </c>
      <c r="AD91" s="115" t="s">
        <v>167</v>
      </c>
      <c r="AE91" s="107" t="s">
        <v>167</v>
      </c>
      <c r="AF91" s="107" t="s">
        <v>167</v>
      </c>
      <c r="AG91" s="115" t="s">
        <v>167</v>
      </c>
    </row>
    <row r="92" spans="1:33" x14ac:dyDescent="0.35">
      <c r="A92" s="118" t="s">
        <v>398</v>
      </c>
      <c r="B92" s="118" t="s">
        <v>399</v>
      </c>
      <c r="C92" s="118" t="s">
        <v>400</v>
      </c>
      <c r="D92" s="118" t="s">
        <v>155</v>
      </c>
      <c r="E92" s="118">
        <v>78380</v>
      </c>
      <c r="F92" s="118" t="s">
        <v>597</v>
      </c>
      <c r="G92" s="118" t="s">
        <v>207</v>
      </c>
      <c r="H92" s="118" t="s">
        <v>4</v>
      </c>
      <c r="I92" s="119">
        <v>2.8822905620360602</v>
      </c>
      <c r="J92" s="119">
        <v>4.3806451612903263</v>
      </c>
      <c r="K92" s="119">
        <v>3.1516129032258031</v>
      </c>
      <c r="L92" s="119">
        <v>0.93548387096774233</v>
      </c>
      <c r="M92" s="119">
        <v>0.34516129032258064</v>
      </c>
      <c r="N92" s="119">
        <v>3.4193548387096717</v>
      </c>
      <c r="O92" s="119">
        <v>4.2967741935483872</v>
      </c>
      <c r="P92" s="119">
        <v>0.12258064516129032</v>
      </c>
      <c r="Q92" s="119">
        <v>0.97419354838709638</v>
      </c>
      <c r="R92" s="119">
        <v>0.70322580645161314</v>
      </c>
      <c r="S92" s="119">
        <v>0.71290322580645127</v>
      </c>
      <c r="T92" s="119">
        <v>0.39032258064516129</v>
      </c>
      <c r="U92" s="119">
        <v>7.0064516129032492</v>
      </c>
      <c r="V92" s="119">
        <v>6.6322580645161544</v>
      </c>
      <c r="W92" s="119"/>
      <c r="X92" s="118" t="s">
        <v>604</v>
      </c>
      <c r="Y92" s="111">
        <v>45085</v>
      </c>
      <c r="Z92" s="111" t="s">
        <v>208</v>
      </c>
      <c r="AA92" s="111" t="s">
        <v>167</v>
      </c>
      <c r="AB92" s="107" t="s">
        <v>594</v>
      </c>
      <c r="AC92" s="107" t="s">
        <v>596</v>
      </c>
      <c r="AD92" s="116" t="s">
        <v>595</v>
      </c>
      <c r="AE92" s="107" t="s">
        <v>208</v>
      </c>
      <c r="AF92" s="107" t="s">
        <v>147</v>
      </c>
      <c r="AG92" s="116">
        <v>43839</v>
      </c>
    </row>
    <row r="93" spans="1:33" x14ac:dyDescent="0.35">
      <c r="A93" s="118" t="s">
        <v>413</v>
      </c>
      <c r="B93" s="118" t="s">
        <v>658</v>
      </c>
      <c r="C93" s="118" t="s">
        <v>414</v>
      </c>
      <c r="D93" s="118" t="s">
        <v>236</v>
      </c>
      <c r="E93" s="118">
        <v>34112</v>
      </c>
      <c r="F93" s="118" t="s">
        <v>26</v>
      </c>
      <c r="G93" s="118" t="s">
        <v>166</v>
      </c>
      <c r="H93" s="118" t="s">
        <v>144</v>
      </c>
      <c r="I93" s="119">
        <v>2.7229916897506898</v>
      </c>
      <c r="J93" s="119">
        <v>3.5870967741935571</v>
      </c>
      <c r="K93" s="119">
        <v>2.2161290322580642</v>
      </c>
      <c r="L93" s="119">
        <v>1.7516129032258059</v>
      </c>
      <c r="M93" s="119">
        <v>1.0290322580645157</v>
      </c>
      <c r="N93" s="119">
        <v>5.4258064516128934</v>
      </c>
      <c r="O93" s="119">
        <v>2.9612903225806435</v>
      </c>
      <c r="P93" s="119">
        <v>9.0322580645161299E-2</v>
      </c>
      <c r="Q93" s="119">
        <v>0.1064516129032258</v>
      </c>
      <c r="R93" s="119">
        <v>0.16129032258064516</v>
      </c>
      <c r="S93" s="119">
        <v>1.1096774193548387</v>
      </c>
      <c r="T93" s="119">
        <v>0.20645161290322583</v>
      </c>
      <c r="U93" s="119">
        <v>7.1064516129032151</v>
      </c>
      <c r="V93" s="119">
        <v>5.3322580645161315</v>
      </c>
      <c r="W93" s="119"/>
      <c r="X93" s="118" t="s">
        <v>604</v>
      </c>
      <c r="Y93" s="111">
        <v>45029</v>
      </c>
      <c r="Z93" s="111" t="s">
        <v>594</v>
      </c>
      <c r="AA93" s="111" t="s">
        <v>245</v>
      </c>
      <c r="AB93" s="107" t="s">
        <v>594</v>
      </c>
      <c r="AC93" s="107" t="s">
        <v>596</v>
      </c>
      <c r="AD93" s="116" t="s">
        <v>630</v>
      </c>
      <c r="AE93" s="107" t="s">
        <v>244</v>
      </c>
      <c r="AF93" s="107" t="s">
        <v>274</v>
      </c>
      <c r="AG93" s="116">
        <v>43503</v>
      </c>
    </row>
    <row r="94" spans="1:33" x14ac:dyDescent="0.35">
      <c r="A94" s="118" t="s">
        <v>395</v>
      </c>
      <c r="B94" s="118" t="s">
        <v>396</v>
      </c>
      <c r="C94" s="118" t="s">
        <v>397</v>
      </c>
      <c r="D94" s="118" t="s">
        <v>317</v>
      </c>
      <c r="E94" s="118">
        <v>49783</v>
      </c>
      <c r="F94" s="118" t="s">
        <v>312</v>
      </c>
      <c r="G94" s="118" t="s">
        <v>166</v>
      </c>
      <c r="H94" s="118" t="s">
        <v>144</v>
      </c>
      <c r="I94" s="119">
        <v>63.05</v>
      </c>
      <c r="J94" s="119">
        <v>4.1483870967741936</v>
      </c>
      <c r="K94" s="119">
        <v>1.0290322580645161</v>
      </c>
      <c r="L94" s="119">
        <v>0.86774193548387091</v>
      </c>
      <c r="M94" s="119">
        <v>1.767741935483871</v>
      </c>
      <c r="N94" s="119">
        <v>3.5322580645161286</v>
      </c>
      <c r="O94" s="119">
        <v>4.2806451612903222</v>
      </c>
      <c r="P94" s="119">
        <v>0</v>
      </c>
      <c r="Q94" s="119">
        <v>0</v>
      </c>
      <c r="R94" s="119">
        <v>0.11935483870967742</v>
      </c>
      <c r="S94" s="119">
        <v>6.1290322580645158E-2</v>
      </c>
      <c r="T94" s="119">
        <v>0.14516129032258066</v>
      </c>
      <c r="U94" s="119">
        <v>7.4870967741935512</v>
      </c>
      <c r="V94" s="119">
        <v>5.9161290322580662</v>
      </c>
      <c r="W94" s="119"/>
      <c r="X94" s="118" t="s">
        <v>604</v>
      </c>
      <c r="Y94" s="111">
        <v>45057</v>
      </c>
      <c r="Z94" s="111" t="s">
        <v>594</v>
      </c>
      <c r="AA94" s="111" t="s">
        <v>449</v>
      </c>
      <c r="AB94" s="107" t="s">
        <v>594</v>
      </c>
      <c r="AC94" s="107" t="s">
        <v>254</v>
      </c>
      <c r="AD94" s="116" t="s">
        <v>657</v>
      </c>
      <c r="AE94" s="107" t="s">
        <v>244</v>
      </c>
      <c r="AF94" s="107" t="s">
        <v>254</v>
      </c>
      <c r="AG94" s="116">
        <v>43552</v>
      </c>
    </row>
    <row r="95" spans="1:33" x14ac:dyDescent="0.35">
      <c r="A95" s="118" t="s">
        <v>415</v>
      </c>
      <c r="B95" s="118" t="s">
        <v>416</v>
      </c>
      <c r="C95" s="118" t="s">
        <v>417</v>
      </c>
      <c r="D95" s="118" t="s">
        <v>155</v>
      </c>
      <c r="E95" s="118">
        <v>75202</v>
      </c>
      <c r="F95" s="118" t="s">
        <v>225</v>
      </c>
      <c r="G95" s="118" t="s">
        <v>207</v>
      </c>
      <c r="H95" s="118" t="s">
        <v>144</v>
      </c>
      <c r="I95" s="119">
        <v>1.2775712515489499</v>
      </c>
      <c r="J95" s="119">
        <v>6.554838709677365</v>
      </c>
      <c r="K95" s="119">
        <v>2.2580645161290325E-2</v>
      </c>
      <c r="L95" s="119">
        <v>2.9032258064516134E-2</v>
      </c>
      <c r="M95" s="119">
        <v>2.5806451612903229E-2</v>
      </c>
      <c r="N95" s="119">
        <v>3.0451612903225986</v>
      </c>
      <c r="O95" s="119">
        <v>3.2129032258064694</v>
      </c>
      <c r="P95" s="119">
        <v>0.16129032258064518</v>
      </c>
      <c r="Q95" s="119">
        <v>0.21290322580645171</v>
      </c>
      <c r="R95" s="119">
        <v>6.4516129032258064E-3</v>
      </c>
      <c r="S95" s="119">
        <v>1.2903225806451613E-2</v>
      </c>
      <c r="T95" s="119">
        <v>3.2258064516129031E-2</v>
      </c>
      <c r="U95" s="119">
        <v>6.5806451612902688</v>
      </c>
      <c r="V95" s="119">
        <v>3.2645161290322879</v>
      </c>
      <c r="W95" s="119"/>
      <c r="X95" s="118" t="s">
        <v>604</v>
      </c>
      <c r="Y95" s="111">
        <v>44882</v>
      </c>
      <c r="Z95" s="111" t="s">
        <v>603</v>
      </c>
      <c r="AA95" s="111" t="s">
        <v>449</v>
      </c>
      <c r="AB95" s="107" t="s">
        <v>594</v>
      </c>
      <c r="AC95" s="107" t="s">
        <v>596</v>
      </c>
      <c r="AD95" s="116" t="s">
        <v>656</v>
      </c>
      <c r="AE95" s="107" t="s">
        <v>244</v>
      </c>
      <c r="AF95" s="107" t="s">
        <v>254</v>
      </c>
      <c r="AG95" s="116">
        <v>43028</v>
      </c>
    </row>
    <row r="96" spans="1:33" x14ac:dyDescent="0.35">
      <c r="A96" s="118" t="s">
        <v>655</v>
      </c>
      <c r="B96" s="118" t="s">
        <v>654</v>
      </c>
      <c r="C96" s="118" t="s">
        <v>653</v>
      </c>
      <c r="D96" s="118" t="s">
        <v>176</v>
      </c>
      <c r="E96" s="118">
        <v>39520</v>
      </c>
      <c r="F96" s="118" t="s">
        <v>165</v>
      </c>
      <c r="G96" s="118" t="s">
        <v>166</v>
      </c>
      <c r="H96" s="118" t="s">
        <v>144</v>
      </c>
      <c r="I96" s="119">
        <v>2.42633637548892</v>
      </c>
      <c r="J96" s="119">
        <v>2.551612903225799</v>
      </c>
      <c r="K96" s="119">
        <v>1.5870967741935458</v>
      </c>
      <c r="L96" s="119">
        <v>1.3935483870967718</v>
      </c>
      <c r="M96" s="119">
        <v>0.47419354838709704</v>
      </c>
      <c r="N96" s="119">
        <v>1.9096774193548354</v>
      </c>
      <c r="O96" s="119">
        <v>3.8096774193548208</v>
      </c>
      <c r="P96" s="119">
        <v>5.8064516129032261E-2</v>
      </c>
      <c r="Q96" s="119">
        <v>0.22903225806451608</v>
      </c>
      <c r="R96" s="119">
        <v>1.6129032258064516E-2</v>
      </c>
      <c r="S96" s="119">
        <v>3.2258064516129032E-3</v>
      </c>
      <c r="T96" s="119">
        <v>0</v>
      </c>
      <c r="U96" s="119">
        <v>5.987096774193553</v>
      </c>
      <c r="V96" s="119">
        <v>3.5322580645161268</v>
      </c>
      <c r="W96" s="119"/>
      <c r="X96" s="118" t="s">
        <v>407</v>
      </c>
      <c r="Y96" s="111" t="s">
        <v>592</v>
      </c>
      <c r="Z96" s="111" t="s">
        <v>592</v>
      </c>
      <c r="AA96" s="111" t="s">
        <v>592</v>
      </c>
      <c r="AB96" s="107" t="s">
        <v>594</v>
      </c>
      <c r="AC96" s="109" t="s">
        <v>596</v>
      </c>
      <c r="AD96" s="116" t="s">
        <v>652</v>
      </c>
      <c r="AE96" s="107" t="s">
        <v>167</v>
      </c>
      <c r="AF96" s="107" t="s">
        <v>167</v>
      </c>
      <c r="AG96" s="115" t="s">
        <v>167</v>
      </c>
    </row>
    <row r="97" spans="1:33" x14ac:dyDescent="0.35">
      <c r="A97" s="118" t="s">
        <v>428</v>
      </c>
      <c r="B97" s="118" t="s">
        <v>429</v>
      </c>
      <c r="C97" s="118" t="s">
        <v>430</v>
      </c>
      <c r="D97" s="118" t="s">
        <v>431</v>
      </c>
      <c r="E97" s="118">
        <v>96910</v>
      </c>
      <c r="F97" s="118" t="s">
        <v>270</v>
      </c>
      <c r="G97" s="118" t="s">
        <v>207</v>
      </c>
      <c r="H97" s="118" t="s">
        <v>144</v>
      </c>
      <c r="I97" s="119">
        <v>76.466666666666697</v>
      </c>
      <c r="J97" s="119">
        <v>4.8387096774193547E-2</v>
      </c>
      <c r="K97" s="119">
        <v>0.56451612903225801</v>
      </c>
      <c r="L97" s="119">
        <v>3.8612903225806452</v>
      </c>
      <c r="M97" s="119">
        <v>1.4096774193548387</v>
      </c>
      <c r="N97" s="119">
        <v>5.8838709677419354</v>
      </c>
      <c r="O97" s="119">
        <v>0</v>
      </c>
      <c r="P97" s="119">
        <v>0</v>
      </c>
      <c r="Q97" s="119">
        <v>0</v>
      </c>
      <c r="R97" s="119">
        <v>5.1000000000000005</v>
      </c>
      <c r="S97" s="119">
        <v>7.7419354838709681E-2</v>
      </c>
      <c r="T97" s="119">
        <v>0</v>
      </c>
      <c r="U97" s="119">
        <v>0.70645161290322578</v>
      </c>
      <c r="V97" s="119">
        <v>5.7483870967741941</v>
      </c>
      <c r="W97" s="119"/>
      <c r="X97" s="118" t="s">
        <v>145</v>
      </c>
      <c r="Y97" s="111" t="s">
        <v>592</v>
      </c>
      <c r="Z97" s="111" t="s">
        <v>592</v>
      </c>
      <c r="AA97" s="111" t="s">
        <v>592</v>
      </c>
      <c r="AB97" s="107" t="s">
        <v>594</v>
      </c>
      <c r="AC97" s="107" t="s">
        <v>147</v>
      </c>
      <c r="AD97" s="116" t="s">
        <v>651</v>
      </c>
      <c r="AE97" s="107" t="s">
        <v>167</v>
      </c>
      <c r="AF97" s="107" t="s">
        <v>167</v>
      </c>
      <c r="AG97" s="115" t="s">
        <v>167</v>
      </c>
    </row>
    <row r="98" spans="1:33" x14ac:dyDescent="0.35">
      <c r="A98" s="118" t="s">
        <v>650</v>
      </c>
      <c r="B98" s="118" t="s">
        <v>649</v>
      </c>
      <c r="C98" s="118" t="s">
        <v>648</v>
      </c>
      <c r="D98" s="118" t="s">
        <v>422</v>
      </c>
      <c r="E98" s="118">
        <v>965</v>
      </c>
      <c r="F98" s="118" t="s">
        <v>26</v>
      </c>
      <c r="G98" s="118" t="s">
        <v>288</v>
      </c>
      <c r="H98" s="118" t="s">
        <v>144</v>
      </c>
      <c r="I98" s="119">
        <v>2.3889739663093401</v>
      </c>
      <c r="J98" s="119">
        <v>5.1161290322580788</v>
      </c>
      <c r="K98" s="119">
        <v>7.7419354838709681E-2</v>
      </c>
      <c r="L98" s="119">
        <v>3.5483870967741936E-2</v>
      </c>
      <c r="M98" s="119">
        <v>0</v>
      </c>
      <c r="N98" s="119">
        <v>0.12903225806451613</v>
      </c>
      <c r="O98" s="119">
        <v>4.1129032258064413</v>
      </c>
      <c r="P98" s="119">
        <v>1.2903225806451613E-2</v>
      </c>
      <c r="Q98" s="119">
        <v>0.9741935483870966</v>
      </c>
      <c r="R98" s="119">
        <v>6.4516129032258064E-3</v>
      </c>
      <c r="S98" s="119">
        <v>2.5806451612903229E-2</v>
      </c>
      <c r="T98" s="119">
        <v>9.6774193548387101E-3</v>
      </c>
      <c r="U98" s="119">
        <v>5.1870967741935656</v>
      </c>
      <c r="V98" s="119">
        <v>4.2451612903225726</v>
      </c>
      <c r="W98" s="119"/>
      <c r="X98" s="118" t="s">
        <v>167</v>
      </c>
      <c r="Y98" s="111" t="s">
        <v>592</v>
      </c>
      <c r="Z98" s="111" t="s">
        <v>592</v>
      </c>
      <c r="AA98" s="111" t="s">
        <v>592</v>
      </c>
      <c r="AB98" s="107" t="s">
        <v>167</v>
      </c>
      <c r="AC98" s="107" t="s">
        <v>167</v>
      </c>
      <c r="AD98" s="115" t="s">
        <v>167</v>
      </c>
      <c r="AE98" s="107" t="s">
        <v>167</v>
      </c>
      <c r="AF98" s="107" t="s">
        <v>167</v>
      </c>
      <c r="AG98" s="115" t="s">
        <v>167</v>
      </c>
    </row>
    <row r="99" spans="1:33" x14ac:dyDescent="0.35">
      <c r="A99" s="118" t="s">
        <v>42</v>
      </c>
      <c r="B99" s="118" t="s">
        <v>420</v>
      </c>
      <c r="C99" s="118" t="s">
        <v>421</v>
      </c>
      <c r="D99" s="118" t="s">
        <v>422</v>
      </c>
      <c r="E99" s="118">
        <v>939</v>
      </c>
      <c r="F99" s="118" t="s">
        <v>26</v>
      </c>
      <c r="G99" s="118" t="s">
        <v>391</v>
      </c>
      <c r="H99" s="118" t="s">
        <v>144</v>
      </c>
      <c r="I99" s="119">
        <v>7.6893203883495103</v>
      </c>
      <c r="J99" s="119">
        <v>8.3870967741935476E-2</v>
      </c>
      <c r="K99" s="119">
        <v>1.1064516129032258</v>
      </c>
      <c r="L99" s="119">
        <v>2.5935483870967739</v>
      </c>
      <c r="M99" s="119">
        <v>1.1483870967741934</v>
      </c>
      <c r="N99" s="119">
        <v>4.2064516129032254</v>
      </c>
      <c r="O99" s="119">
        <v>0.56451612903225801</v>
      </c>
      <c r="P99" s="119">
        <v>0.12580645161290321</v>
      </c>
      <c r="Q99" s="119">
        <v>3.5483870967741936E-2</v>
      </c>
      <c r="R99" s="119">
        <v>5.1612903225806459E-2</v>
      </c>
      <c r="S99" s="119">
        <v>3.870967741935484E-2</v>
      </c>
      <c r="T99" s="119">
        <v>9.6774193548387101E-3</v>
      </c>
      <c r="U99" s="119">
        <v>4.8322580645161297</v>
      </c>
      <c r="V99" s="119">
        <v>4.719354838709676</v>
      </c>
      <c r="W99" s="119"/>
      <c r="X99" s="118" t="s">
        <v>145</v>
      </c>
      <c r="Y99" s="111" t="s">
        <v>592</v>
      </c>
      <c r="Z99" s="111" t="s">
        <v>592</v>
      </c>
      <c r="AA99" s="111" t="s">
        <v>592</v>
      </c>
      <c r="AB99" s="107" t="s">
        <v>244</v>
      </c>
      <c r="AC99" s="107" t="s">
        <v>245</v>
      </c>
      <c r="AD99" s="115" t="s">
        <v>423</v>
      </c>
      <c r="AE99" s="107" t="s">
        <v>244</v>
      </c>
      <c r="AF99" s="107" t="s">
        <v>245</v>
      </c>
      <c r="AG99" s="115">
        <v>39241</v>
      </c>
    </row>
    <row r="100" spans="1:33" x14ac:dyDescent="0.35">
      <c r="A100" s="118" t="s">
        <v>438</v>
      </c>
      <c r="B100" s="118" t="s">
        <v>439</v>
      </c>
      <c r="C100" s="118" t="s">
        <v>440</v>
      </c>
      <c r="D100" s="118" t="s">
        <v>441</v>
      </c>
      <c r="E100" s="118">
        <v>25309</v>
      </c>
      <c r="F100" s="118" t="s">
        <v>247</v>
      </c>
      <c r="G100" s="118" t="s">
        <v>166</v>
      </c>
      <c r="H100" s="118" t="s">
        <v>144</v>
      </c>
      <c r="I100" s="119">
        <v>7.20441988950276</v>
      </c>
      <c r="J100" s="119">
        <v>2.5806451612903226E-2</v>
      </c>
      <c r="K100" s="119">
        <v>9.6774193548387094E-2</v>
      </c>
      <c r="L100" s="119">
        <v>3.3258064516129022</v>
      </c>
      <c r="M100" s="119">
        <v>0.78709677419354829</v>
      </c>
      <c r="N100" s="119">
        <v>4.032258064516129</v>
      </c>
      <c r="O100" s="119">
        <v>0.20322580645161292</v>
      </c>
      <c r="P100" s="119">
        <v>0</v>
      </c>
      <c r="Q100" s="119">
        <v>0</v>
      </c>
      <c r="R100" s="119">
        <v>0.25806451612903225</v>
      </c>
      <c r="S100" s="119">
        <v>0</v>
      </c>
      <c r="T100" s="119">
        <v>0</v>
      </c>
      <c r="U100" s="119">
        <v>3.977419354838708</v>
      </c>
      <c r="V100" s="119">
        <v>4.1548387096774206</v>
      </c>
      <c r="W100" s="119"/>
      <c r="X100" s="118" t="s">
        <v>604</v>
      </c>
      <c r="Y100" s="111">
        <v>45008</v>
      </c>
      <c r="Z100" s="111" t="s">
        <v>594</v>
      </c>
      <c r="AA100" s="111" t="s">
        <v>606</v>
      </c>
      <c r="AB100" s="107" t="s">
        <v>244</v>
      </c>
      <c r="AC100" s="107" t="s">
        <v>254</v>
      </c>
      <c r="AD100" s="116" t="s">
        <v>442</v>
      </c>
      <c r="AE100" s="107" t="s">
        <v>244</v>
      </c>
      <c r="AF100" s="107" t="s">
        <v>254</v>
      </c>
      <c r="AG100" s="116">
        <v>42996</v>
      </c>
    </row>
    <row r="101" spans="1:33" x14ac:dyDescent="0.35">
      <c r="A101" s="118" t="s">
        <v>446</v>
      </c>
      <c r="B101" s="118" t="s">
        <v>447</v>
      </c>
      <c r="C101" s="118" t="s">
        <v>448</v>
      </c>
      <c r="D101" s="118" t="s">
        <v>176</v>
      </c>
      <c r="E101" s="118">
        <v>39046</v>
      </c>
      <c r="F101" s="118" t="s">
        <v>165</v>
      </c>
      <c r="G101" s="118" t="s">
        <v>207</v>
      </c>
      <c r="H101" s="118" t="s">
        <v>144</v>
      </c>
      <c r="I101" s="119">
        <v>2.6082474226804102</v>
      </c>
      <c r="J101" s="119">
        <v>0.11935483870967739</v>
      </c>
      <c r="K101" s="119">
        <v>0.8999999999999998</v>
      </c>
      <c r="L101" s="119">
        <v>1.922580645161291</v>
      </c>
      <c r="M101" s="119">
        <v>1.2225806451612895</v>
      </c>
      <c r="N101" s="119">
        <v>3.564516129032262</v>
      </c>
      <c r="O101" s="119">
        <v>0.56451612903225812</v>
      </c>
      <c r="P101" s="119">
        <v>2.903225806451613E-2</v>
      </c>
      <c r="Q101" s="119">
        <v>6.4516129032258064E-3</v>
      </c>
      <c r="R101" s="119">
        <v>9.354838709677421E-2</v>
      </c>
      <c r="S101" s="119">
        <v>2.9032258064516127E-2</v>
      </c>
      <c r="T101" s="119">
        <v>1.2903225806451613E-2</v>
      </c>
      <c r="U101" s="119">
        <v>4.0290322580645226</v>
      </c>
      <c r="V101" s="119">
        <v>3.8677419354838745</v>
      </c>
      <c r="W101" s="119"/>
      <c r="X101" s="118" t="s">
        <v>407</v>
      </c>
      <c r="Y101" s="111" t="s">
        <v>592</v>
      </c>
      <c r="Z101" s="111" t="s">
        <v>592</v>
      </c>
      <c r="AA101" s="111" t="s">
        <v>592</v>
      </c>
      <c r="AB101" s="107" t="s">
        <v>594</v>
      </c>
      <c r="AC101" s="107" t="s">
        <v>147</v>
      </c>
      <c r="AD101" s="116" t="s">
        <v>647</v>
      </c>
      <c r="AE101" s="107" t="s">
        <v>594</v>
      </c>
      <c r="AF101" s="107" t="s">
        <v>596</v>
      </c>
      <c r="AG101" s="116">
        <v>44580</v>
      </c>
    </row>
    <row r="102" spans="1:33" x14ac:dyDescent="0.35">
      <c r="A102" s="118" t="s">
        <v>473</v>
      </c>
      <c r="B102" s="118" t="s">
        <v>474</v>
      </c>
      <c r="C102" s="118" t="s">
        <v>475</v>
      </c>
      <c r="D102" s="118" t="s">
        <v>408</v>
      </c>
      <c r="E102" s="118">
        <v>84119</v>
      </c>
      <c r="F102" s="118" t="s">
        <v>304</v>
      </c>
      <c r="G102" s="118" t="s">
        <v>207</v>
      </c>
      <c r="H102" s="118" t="s">
        <v>144</v>
      </c>
      <c r="I102" s="119">
        <v>1.9695512820512799</v>
      </c>
      <c r="J102" s="119">
        <v>0.30000000000000016</v>
      </c>
      <c r="K102" s="119">
        <v>2.5806451612903225</v>
      </c>
      <c r="L102" s="119">
        <v>0.76774193548387082</v>
      </c>
      <c r="M102" s="119">
        <v>0.36129032258064536</v>
      </c>
      <c r="N102" s="119">
        <v>3.2580645161290374</v>
      </c>
      <c r="O102" s="119">
        <v>0.56774193548387142</v>
      </c>
      <c r="P102" s="119">
        <v>0.13225806451612901</v>
      </c>
      <c r="Q102" s="119">
        <v>5.1612903225806459E-2</v>
      </c>
      <c r="R102" s="119">
        <v>0.38387096774193574</v>
      </c>
      <c r="S102" s="119">
        <v>0.12258064516129029</v>
      </c>
      <c r="T102" s="119">
        <v>4.1935483870967752E-2</v>
      </c>
      <c r="U102" s="119">
        <v>3.4612903225806519</v>
      </c>
      <c r="V102" s="119">
        <v>3.4548387096774276</v>
      </c>
      <c r="W102" s="119"/>
      <c r="X102" s="118" t="s">
        <v>407</v>
      </c>
      <c r="Y102" s="111" t="s">
        <v>592</v>
      </c>
      <c r="Z102" s="111" t="s">
        <v>592</v>
      </c>
      <c r="AA102" s="111" t="s">
        <v>592</v>
      </c>
      <c r="AB102" s="107" t="s">
        <v>594</v>
      </c>
      <c r="AC102" s="107" t="s">
        <v>596</v>
      </c>
      <c r="AD102" s="116" t="s">
        <v>646</v>
      </c>
      <c r="AE102" s="107" t="s">
        <v>244</v>
      </c>
      <c r="AF102" s="107" t="s">
        <v>254</v>
      </c>
      <c r="AG102" s="116">
        <v>43358</v>
      </c>
    </row>
    <row r="103" spans="1:33" x14ac:dyDescent="0.35">
      <c r="A103" s="118" t="s">
        <v>645</v>
      </c>
      <c r="B103" s="118" t="s">
        <v>644</v>
      </c>
      <c r="C103" s="118" t="s">
        <v>643</v>
      </c>
      <c r="D103" s="118" t="s">
        <v>642</v>
      </c>
      <c r="E103" s="118">
        <v>5488</v>
      </c>
      <c r="F103" s="118" t="s">
        <v>278</v>
      </c>
      <c r="G103" s="118" t="s">
        <v>207</v>
      </c>
      <c r="H103" s="118" t="s">
        <v>144</v>
      </c>
      <c r="I103" s="119">
        <v>2.1252485089463198</v>
      </c>
      <c r="J103" s="119">
        <v>2.7483870967741946</v>
      </c>
      <c r="K103" s="119">
        <v>0.50322580645161297</v>
      </c>
      <c r="L103" s="119">
        <v>0.21935483870967742</v>
      </c>
      <c r="M103" s="119">
        <v>4.8387096774193554E-2</v>
      </c>
      <c r="N103" s="119">
        <v>0.3451612903225808</v>
      </c>
      <c r="O103" s="119">
        <v>3.1741935483870978</v>
      </c>
      <c r="P103" s="119">
        <v>0</v>
      </c>
      <c r="Q103" s="119">
        <v>0</v>
      </c>
      <c r="R103" s="119">
        <v>9.6774193548387101E-3</v>
      </c>
      <c r="S103" s="119">
        <v>3.2258064516129032E-3</v>
      </c>
      <c r="T103" s="119">
        <v>0</v>
      </c>
      <c r="U103" s="119">
        <v>3.5064516129032279</v>
      </c>
      <c r="V103" s="119">
        <v>2.7483870967741946</v>
      </c>
      <c r="W103" s="119"/>
      <c r="X103" s="118" t="s">
        <v>407</v>
      </c>
      <c r="Y103" s="111" t="s">
        <v>592</v>
      </c>
      <c r="Z103" s="111" t="s">
        <v>592</v>
      </c>
      <c r="AA103" s="111" t="s">
        <v>592</v>
      </c>
      <c r="AB103" s="107" t="s">
        <v>244</v>
      </c>
      <c r="AC103" s="107" t="s">
        <v>254</v>
      </c>
      <c r="AD103" s="116" t="s">
        <v>641</v>
      </c>
      <c r="AE103" s="107" t="s">
        <v>244</v>
      </c>
      <c r="AF103" s="107" t="s">
        <v>254</v>
      </c>
      <c r="AG103" s="116">
        <v>42969</v>
      </c>
    </row>
    <row r="104" spans="1:33" x14ac:dyDescent="0.35">
      <c r="A104" s="118" t="s">
        <v>360</v>
      </c>
      <c r="B104" s="118" t="s">
        <v>361</v>
      </c>
      <c r="C104" s="118" t="s">
        <v>362</v>
      </c>
      <c r="D104" s="118" t="s">
        <v>300</v>
      </c>
      <c r="E104" s="118">
        <v>74103</v>
      </c>
      <c r="F104" s="118" t="s">
        <v>225</v>
      </c>
      <c r="G104" s="118" t="s">
        <v>166</v>
      </c>
      <c r="H104" s="118" t="s">
        <v>144</v>
      </c>
      <c r="I104" s="119">
        <v>1.9980879541109</v>
      </c>
      <c r="J104" s="119">
        <v>1.0870967741935453</v>
      </c>
      <c r="K104" s="119">
        <v>1.0032258064516122</v>
      </c>
      <c r="L104" s="119">
        <v>0.84516129032258003</v>
      </c>
      <c r="M104" s="119">
        <v>0.48064516129032298</v>
      </c>
      <c r="N104" s="119">
        <v>2.2870967741935488</v>
      </c>
      <c r="O104" s="119">
        <v>1.0483870967741917</v>
      </c>
      <c r="P104" s="119">
        <v>3.870967741935484E-2</v>
      </c>
      <c r="Q104" s="119">
        <v>4.1935483870967752E-2</v>
      </c>
      <c r="R104" s="119">
        <v>0.24838709677419354</v>
      </c>
      <c r="S104" s="119">
        <v>0.25161290322580648</v>
      </c>
      <c r="T104" s="119">
        <v>0.16129032258064513</v>
      </c>
      <c r="U104" s="119">
        <v>2.7548387096774252</v>
      </c>
      <c r="V104" s="119">
        <v>2.3225806451612914</v>
      </c>
      <c r="W104" s="119"/>
      <c r="X104" s="118" t="s">
        <v>145</v>
      </c>
      <c r="Y104" s="111" t="s">
        <v>592</v>
      </c>
      <c r="Z104" s="111" t="s">
        <v>592</v>
      </c>
      <c r="AA104" s="111" t="s">
        <v>592</v>
      </c>
      <c r="AB104" s="107" t="s">
        <v>244</v>
      </c>
      <c r="AC104" s="107" t="s">
        <v>245</v>
      </c>
      <c r="AD104" s="116" t="s">
        <v>640</v>
      </c>
      <c r="AE104" s="107" t="s">
        <v>244</v>
      </c>
      <c r="AF104" s="107" t="s">
        <v>147</v>
      </c>
      <c r="AG104" s="116">
        <v>44187</v>
      </c>
    </row>
    <row r="105" spans="1:33" x14ac:dyDescent="0.35">
      <c r="A105" s="118" t="s">
        <v>639</v>
      </c>
      <c r="B105" s="118" t="s">
        <v>638</v>
      </c>
      <c r="C105" s="118" t="s">
        <v>637</v>
      </c>
      <c r="D105" s="118" t="s">
        <v>636</v>
      </c>
      <c r="E105" s="118">
        <v>4102</v>
      </c>
      <c r="F105" s="118" t="s">
        <v>278</v>
      </c>
      <c r="G105" s="118" t="s">
        <v>207</v>
      </c>
      <c r="H105" s="118" t="s">
        <v>144</v>
      </c>
      <c r="I105" s="119">
        <v>5.3631284916201096</v>
      </c>
      <c r="J105" s="119">
        <v>2.1129032258064497</v>
      </c>
      <c r="K105" s="119">
        <v>0.45483870967741935</v>
      </c>
      <c r="L105" s="119">
        <v>0.31290322580645169</v>
      </c>
      <c r="M105" s="119">
        <v>0.24516129032258063</v>
      </c>
      <c r="N105" s="119">
        <v>0.99677419354838714</v>
      </c>
      <c r="O105" s="119">
        <v>2.022580645161288</v>
      </c>
      <c r="P105" s="119">
        <v>0</v>
      </c>
      <c r="Q105" s="119">
        <v>0.1064516129032258</v>
      </c>
      <c r="R105" s="119">
        <v>1.2903225806451613E-2</v>
      </c>
      <c r="S105" s="119">
        <v>0</v>
      </c>
      <c r="T105" s="119">
        <v>0.2290322580645161</v>
      </c>
      <c r="U105" s="119">
        <v>2.8838709677419412</v>
      </c>
      <c r="V105" s="119">
        <v>1.9322580645161287</v>
      </c>
      <c r="W105" s="119"/>
      <c r="X105" s="118" t="s">
        <v>407</v>
      </c>
      <c r="Y105" s="111" t="s">
        <v>592</v>
      </c>
      <c r="Z105" s="111" t="s">
        <v>592</v>
      </c>
      <c r="AA105" s="111" t="s">
        <v>592</v>
      </c>
      <c r="AB105" s="107" t="s">
        <v>594</v>
      </c>
      <c r="AC105" s="107" t="s">
        <v>147</v>
      </c>
      <c r="AD105" s="116" t="s">
        <v>620</v>
      </c>
      <c r="AE105" s="107" t="s">
        <v>594</v>
      </c>
      <c r="AF105" s="107" t="s">
        <v>147</v>
      </c>
      <c r="AG105" s="116">
        <v>44561</v>
      </c>
    </row>
    <row r="106" spans="1:33" x14ac:dyDescent="0.35">
      <c r="A106" s="118" t="s">
        <v>635</v>
      </c>
      <c r="B106" s="118" t="s">
        <v>634</v>
      </c>
      <c r="C106" s="118" t="s">
        <v>633</v>
      </c>
      <c r="D106" s="118" t="s">
        <v>443</v>
      </c>
      <c r="E106" s="118">
        <v>83647</v>
      </c>
      <c r="F106" s="118" t="s">
        <v>304</v>
      </c>
      <c r="G106" s="118" t="s">
        <v>207</v>
      </c>
      <c r="H106" s="118" t="s">
        <v>144</v>
      </c>
      <c r="I106" s="119">
        <v>6.1320754716981103</v>
      </c>
      <c r="J106" s="119">
        <v>0.25161290322580648</v>
      </c>
      <c r="K106" s="119">
        <v>0.94838709677419353</v>
      </c>
      <c r="L106" s="119">
        <v>1.4032258064516117</v>
      </c>
      <c r="M106" s="119">
        <v>0.45806451612903221</v>
      </c>
      <c r="N106" s="119">
        <v>2.6064516129032245</v>
      </c>
      <c r="O106" s="119">
        <v>0.39032258064516134</v>
      </c>
      <c r="P106" s="119">
        <v>6.4516129032258063E-2</v>
      </c>
      <c r="Q106" s="119">
        <v>0</v>
      </c>
      <c r="R106" s="119">
        <v>0.59354838709677415</v>
      </c>
      <c r="S106" s="119">
        <v>0.20645161290322578</v>
      </c>
      <c r="T106" s="119">
        <v>0.1</v>
      </c>
      <c r="U106" s="119">
        <v>2.1612903225806419</v>
      </c>
      <c r="V106" s="119">
        <v>2.8870967741935476</v>
      </c>
      <c r="W106" s="119"/>
      <c r="X106" s="118" t="s">
        <v>604</v>
      </c>
      <c r="Y106" s="111">
        <v>45092</v>
      </c>
      <c r="Z106" s="111" t="s">
        <v>603</v>
      </c>
      <c r="AA106" s="111" t="s">
        <v>616</v>
      </c>
      <c r="AB106" s="107" t="s">
        <v>594</v>
      </c>
      <c r="AC106" s="109" t="s">
        <v>596</v>
      </c>
      <c r="AD106" s="116" t="s">
        <v>632</v>
      </c>
      <c r="AE106" s="107" t="s">
        <v>244</v>
      </c>
      <c r="AF106" s="107" t="s">
        <v>254</v>
      </c>
      <c r="AG106" s="116">
        <v>43360</v>
      </c>
    </row>
    <row r="107" spans="1:33" x14ac:dyDescent="0.35">
      <c r="A107" s="118" t="s">
        <v>401</v>
      </c>
      <c r="B107" s="118" t="s">
        <v>402</v>
      </c>
      <c r="C107" s="118" t="s">
        <v>403</v>
      </c>
      <c r="D107" s="118" t="s">
        <v>151</v>
      </c>
      <c r="E107" s="118">
        <v>30250</v>
      </c>
      <c r="F107" s="118" t="s">
        <v>152</v>
      </c>
      <c r="G107" s="118" t="s">
        <v>181</v>
      </c>
      <c r="H107" s="118" t="s">
        <v>144</v>
      </c>
      <c r="I107" s="119">
        <v>2.8976109215017098</v>
      </c>
      <c r="J107" s="119">
        <v>0.68709677419354853</v>
      </c>
      <c r="K107" s="119">
        <v>0.3741935483870969</v>
      </c>
      <c r="L107" s="119">
        <v>1.0741935483870959</v>
      </c>
      <c r="M107" s="119">
        <v>0.6096774193548381</v>
      </c>
      <c r="N107" s="119">
        <v>1.6774193548387071</v>
      </c>
      <c r="O107" s="119">
        <v>1.0677419354838706</v>
      </c>
      <c r="P107" s="119">
        <v>0</v>
      </c>
      <c r="Q107" s="119">
        <v>0</v>
      </c>
      <c r="R107" s="119">
        <v>0.15161290322580645</v>
      </c>
      <c r="S107" s="119">
        <v>2.903225806451613E-2</v>
      </c>
      <c r="T107" s="119">
        <v>0</v>
      </c>
      <c r="U107" s="119">
        <v>2.5645161290322558</v>
      </c>
      <c r="V107" s="119">
        <v>2.2645161290322555</v>
      </c>
      <c r="W107" s="119"/>
      <c r="X107" s="118" t="s">
        <v>604</v>
      </c>
      <c r="Y107" s="111">
        <v>44987</v>
      </c>
      <c r="Z107" s="111" t="s">
        <v>594</v>
      </c>
      <c r="AA107" s="111" t="s">
        <v>449</v>
      </c>
      <c r="AB107" s="107" t="s">
        <v>594</v>
      </c>
      <c r="AC107" s="107" t="s">
        <v>254</v>
      </c>
      <c r="AD107" s="116" t="s">
        <v>631</v>
      </c>
      <c r="AE107" s="107" t="s">
        <v>244</v>
      </c>
      <c r="AF107" s="107" t="s">
        <v>254</v>
      </c>
      <c r="AG107" s="116">
        <v>43804</v>
      </c>
    </row>
    <row r="108" spans="1:33" x14ac:dyDescent="0.35">
      <c r="A108" s="118" t="s">
        <v>38</v>
      </c>
      <c r="B108" s="118" t="s">
        <v>418</v>
      </c>
      <c r="C108" s="118" t="s">
        <v>419</v>
      </c>
      <c r="D108" s="118" t="s">
        <v>236</v>
      </c>
      <c r="E108" s="118">
        <v>33762</v>
      </c>
      <c r="F108" s="118" t="s">
        <v>26</v>
      </c>
      <c r="G108" s="118" t="s">
        <v>207</v>
      </c>
      <c r="H108" s="118" t="s">
        <v>144</v>
      </c>
      <c r="I108" s="119">
        <v>1.66326530612245</v>
      </c>
      <c r="J108" s="119">
        <v>0.3967741935483875</v>
      </c>
      <c r="K108" s="119">
        <v>0.76774193548387026</v>
      </c>
      <c r="L108" s="119">
        <v>1.0709677419354813</v>
      </c>
      <c r="M108" s="119">
        <v>0.42903225806451661</v>
      </c>
      <c r="N108" s="119">
        <v>1.5322580645161243</v>
      </c>
      <c r="O108" s="119">
        <v>1.0064516129032242</v>
      </c>
      <c r="P108" s="119">
        <v>2.2580645161290325E-2</v>
      </c>
      <c r="Q108" s="119">
        <v>0.10322580645161289</v>
      </c>
      <c r="R108" s="119">
        <v>2.5806451612903229E-2</v>
      </c>
      <c r="S108" s="119">
        <v>6.4516129032258064E-3</v>
      </c>
      <c r="T108" s="119">
        <v>3.2258064516129032E-3</v>
      </c>
      <c r="U108" s="119">
        <v>2.6290322580645209</v>
      </c>
      <c r="V108" s="119">
        <v>1.8806451612903139</v>
      </c>
      <c r="W108" s="119"/>
      <c r="X108" s="118" t="s">
        <v>407</v>
      </c>
      <c r="Y108" s="111" t="s">
        <v>592</v>
      </c>
      <c r="Z108" s="111" t="s">
        <v>592</v>
      </c>
      <c r="AA108" s="111" t="s">
        <v>592</v>
      </c>
      <c r="AB108" s="107" t="s">
        <v>594</v>
      </c>
      <c r="AC108" s="107" t="s">
        <v>596</v>
      </c>
      <c r="AD108" s="116" t="s">
        <v>630</v>
      </c>
      <c r="AE108" s="107" t="s">
        <v>244</v>
      </c>
      <c r="AF108" s="107" t="s">
        <v>254</v>
      </c>
      <c r="AG108" s="116">
        <v>43364</v>
      </c>
    </row>
    <row r="109" spans="1:33" x14ac:dyDescent="0.35">
      <c r="A109" s="118" t="s">
        <v>16</v>
      </c>
      <c r="B109" s="118" t="s">
        <v>279</v>
      </c>
      <c r="C109" s="118" t="s">
        <v>280</v>
      </c>
      <c r="D109" s="118" t="s">
        <v>281</v>
      </c>
      <c r="E109" s="118">
        <v>55330</v>
      </c>
      <c r="F109" s="118" t="s">
        <v>282</v>
      </c>
      <c r="G109" s="118" t="s">
        <v>166</v>
      </c>
      <c r="H109" s="118" t="s">
        <v>144</v>
      </c>
      <c r="I109" s="119">
        <v>224</v>
      </c>
      <c r="J109" s="119">
        <v>0</v>
      </c>
      <c r="K109" s="119">
        <v>0</v>
      </c>
      <c r="L109" s="119">
        <v>0.94838709677419353</v>
      </c>
      <c r="M109" s="119">
        <v>1.2225806451612904</v>
      </c>
      <c r="N109" s="119">
        <v>2.1709677419354838</v>
      </c>
      <c r="O109" s="119">
        <v>0</v>
      </c>
      <c r="P109" s="119">
        <v>0</v>
      </c>
      <c r="Q109" s="119">
        <v>0</v>
      </c>
      <c r="R109" s="119">
        <v>1.7870967741935484</v>
      </c>
      <c r="S109" s="119">
        <v>0</v>
      </c>
      <c r="T109" s="119">
        <v>0</v>
      </c>
      <c r="U109" s="119">
        <v>0.38387096774193552</v>
      </c>
      <c r="V109" s="119">
        <v>2.1709677419354838</v>
      </c>
      <c r="W109" s="119"/>
      <c r="X109" s="118" t="s">
        <v>604</v>
      </c>
      <c r="Y109" s="111">
        <v>44973</v>
      </c>
      <c r="Z109" s="111" t="s">
        <v>594</v>
      </c>
      <c r="AA109" s="111" t="s">
        <v>245</v>
      </c>
      <c r="AB109" s="107" t="s">
        <v>594</v>
      </c>
      <c r="AC109" s="107" t="s">
        <v>245</v>
      </c>
      <c r="AD109" s="116" t="s">
        <v>629</v>
      </c>
      <c r="AE109" s="107" t="s">
        <v>594</v>
      </c>
      <c r="AF109" s="107" t="s">
        <v>254</v>
      </c>
      <c r="AG109" s="116">
        <v>44217</v>
      </c>
    </row>
    <row r="110" spans="1:33" x14ac:dyDescent="0.35">
      <c r="A110" s="118" t="s">
        <v>424</v>
      </c>
      <c r="B110" s="118" t="s">
        <v>425</v>
      </c>
      <c r="C110" s="118" t="s">
        <v>426</v>
      </c>
      <c r="D110" s="118" t="s">
        <v>427</v>
      </c>
      <c r="E110" s="118">
        <v>96950</v>
      </c>
      <c r="F110" s="118" t="s">
        <v>270</v>
      </c>
      <c r="G110" s="118" t="s">
        <v>207</v>
      </c>
      <c r="H110" s="118" t="s">
        <v>144</v>
      </c>
      <c r="I110" s="119">
        <v>55.5</v>
      </c>
      <c r="J110" s="119">
        <v>0.37096774193548387</v>
      </c>
      <c r="K110" s="119">
        <v>1.6096774193548389</v>
      </c>
      <c r="L110" s="119">
        <v>0.17419354838709677</v>
      </c>
      <c r="M110" s="119">
        <v>0</v>
      </c>
      <c r="N110" s="119">
        <v>1.7935483870967741</v>
      </c>
      <c r="O110" s="119">
        <v>1.6129032258064516E-2</v>
      </c>
      <c r="P110" s="119">
        <v>0.34516129032258064</v>
      </c>
      <c r="Q110" s="119">
        <v>0</v>
      </c>
      <c r="R110" s="119">
        <v>1.7548387096774194</v>
      </c>
      <c r="S110" s="119">
        <v>0.17419354838709677</v>
      </c>
      <c r="T110" s="119">
        <v>0.1</v>
      </c>
      <c r="U110" s="119">
        <v>0.12580645161290324</v>
      </c>
      <c r="V110" s="119">
        <v>2.1548387096774198</v>
      </c>
      <c r="W110" s="119"/>
      <c r="X110" s="118" t="s">
        <v>145</v>
      </c>
      <c r="Y110" s="111" t="s">
        <v>592</v>
      </c>
      <c r="Z110" s="111" t="s">
        <v>592</v>
      </c>
      <c r="AA110" s="111" t="s">
        <v>592</v>
      </c>
      <c r="AB110" s="107" t="s">
        <v>594</v>
      </c>
      <c r="AC110" s="107" t="s">
        <v>147</v>
      </c>
      <c r="AD110" s="116" t="s">
        <v>628</v>
      </c>
      <c r="AE110" s="107" t="s">
        <v>594</v>
      </c>
      <c r="AF110" s="107" t="s">
        <v>596</v>
      </c>
      <c r="AG110" s="116">
        <v>44618</v>
      </c>
    </row>
    <row r="111" spans="1:33" x14ac:dyDescent="0.35">
      <c r="A111" s="118" t="s">
        <v>37</v>
      </c>
      <c r="B111" s="118" t="s">
        <v>444</v>
      </c>
      <c r="C111" s="118" t="s">
        <v>445</v>
      </c>
      <c r="D111" s="118" t="s">
        <v>443</v>
      </c>
      <c r="E111" s="118">
        <v>83442</v>
      </c>
      <c r="F111" s="118" t="s">
        <v>304</v>
      </c>
      <c r="G111" s="118" t="s">
        <v>166</v>
      </c>
      <c r="H111" s="118" t="s">
        <v>144</v>
      </c>
      <c r="I111" s="119">
        <v>4.4931506849315097</v>
      </c>
      <c r="J111" s="119">
        <v>0.35483870967741959</v>
      </c>
      <c r="K111" s="119">
        <v>0.38709677419354849</v>
      </c>
      <c r="L111" s="119">
        <v>1.0290322580645164</v>
      </c>
      <c r="M111" s="119">
        <v>0.35161290322580652</v>
      </c>
      <c r="N111" s="119">
        <v>1.6096774193548375</v>
      </c>
      <c r="O111" s="119">
        <v>0.49677419354838742</v>
      </c>
      <c r="P111" s="119">
        <v>9.6774193548387101E-3</v>
      </c>
      <c r="Q111" s="119">
        <v>6.4516129032258064E-3</v>
      </c>
      <c r="R111" s="119">
        <v>4.1935483870967738E-2</v>
      </c>
      <c r="S111" s="119">
        <v>5.1612903225806452E-2</v>
      </c>
      <c r="T111" s="119">
        <v>3.2258064516129031E-2</v>
      </c>
      <c r="U111" s="119">
        <v>1.9967741935483847</v>
      </c>
      <c r="V111" s="119">
        <v>1.5387096774193532</v>
      </c>
      <c r="W111" s="119"/>
      <c r="X111" s="118" t="s">
        <v>145</v>
      </c>
      <c r="Y111" s="111" t="s">
        <v>592</v>
      </c>
      <c r="Z111" s="111" t="s">
        <v>592</v>
      </c>
      <c r="AA111" s="111" t="s">
        <v>592</v>
      </c>
      <c r="AB111" s="107" t="s">
        <v>594</v>
      </c>
      <c r="AC111" s="107" t="s">
        <v>147</v>
      </c>
      <c r="AD111" s="116" t="s">
        <v>627</v>
      </c>
      <c r="AE111" s="107" t="s">
        <v>594</v>
      </c>
      <c r="AF111" s="107" t="s">
        <v>147</v>
      </c>
      <c r="AG111" s="116">
        <v>44515</v>
      </c>
    </row>
    <row r="112" spans="1:33" x14ac:dyDescent="0.35">
      <c r="A112" s="118" t="s">
        <v>43</v>
      </c>
      <c r="B112" s="118" t="s">
        <v>453</v>
      </c>
      <c r="C112" s="118" t="s">
        <v>454</v>
      </c>
      <c r="D112" s="118" t="s">
        <v>455</v>
      </c>
      <c r="E112" s="118">
        <v>37918</v>
      </c>
      <c r="F112" s="118" t="s">
        <v>165</v>
      </c>
      <c r="G112" s="118" t="s">
        <v>207</v>
      </c>
      <c r="H112" s="118" t="s">
        <v>144</v>
      </c>
      <c r="I112" s="119">
        <v>1.97196261682243</v>
      </c>
      <c r="J112" s="119">
        <v>0.27741935483870972</v>
      </c>
      <c r="K112" s="119">
        <v>0.63870967741935492</v>
      </c>
      <c r="L112" s="119">
        <v>0.72903225806451588</v>
      </c>
      <c r="M112" s="119">
        <v>0.41935483870967782</v>
      </c>
      <c r="N112" s="119">
        <v>1.5548387096774166</v>
      </c>
      <c r="O112" s="119">
        <v>0.45806451612903271</v>
      </c>
      <c r="P112" s="119">
        <v>2.5806451612903229E-2</v>
      </c>
      <c r="Q112" s="119">
        <v>2.5806451612903226E-2</v>
      </c>
      <c r="R112" s="119">
        <v>2.5806451612903229E-2</v>
      </c>
      <c r="S112" s="119">
        <v>1.2903225806451613E-2</v>
      </c>
      <c r="T112" s="119">
        <v>9.6774193548387101E-3</v>
      </c>
      <c r="U112" s="119">
        <v>2.0161290322580618</v>
      </c>
      <c r="V112" s="119">
        <v>1.770967741935481</v>
      </c>
      <c r="W112" s="119"/>
      <c r="X112" s="118" t="s">
        <v>407</v>
      </c>
      <c r="Y112" s="111" t="s">
        <v>592</v>
      </c>
      <c r="Z112" s="111" t="s">
        <v>592</v>
      </c>
      <c r="AA112" s="111" t="s">
        <v>592</v>
      </c>
      <c r="AB112" s="107" t="s">
        <v>594</v>
      </c>
      <c r="AC112" s="107" t="s">
        <v>147</v>
      </c>
      <c r="AD112" s="116" t="s">
        <v>626</v>
      </c>
      <c r="AE112" s="107" t="s">
        <v>594</v>
      </c>
      <c r="AF112" s="107" t="s">
        <v>596</v>
      </c>
      <c r="AG112" s="116">
        <v>44537</v>
      </c>
    </row>
    <row r="113" spans="1:33" x14ac:dyDescent="0.35">
      <c r="A113" s="118" t="s">
        <v>464</v>
      </c>
      <c r="B113" s="118" t="s">
        <v>465</v>
      </c>
      <c r="C113" s="118" t="s">
        <v>462</v>
      </c>
      <c r="D113" s="118" t="s">
        <v>412</v>
      </c>
      <c r="E113" s="118">
        <v>29072</v>
      </c>
      <c r="F113" s="118" t="s">
        <v>152</v>
      </c>
      <c r="G113" s="118" t="s">
        <v>207</v>
      </c>
      <c r="H113" s="118" t="s">
        <v>144</v>
      </c>
      <c r="I113" s="119">
        <v>1.4360902255639101</v>
      </c>
      <c r="J113" s="119">
        <v>0.27741935483870978</v>
      </c>
      <c r="K113" s="119">
        <v>1.0193548387096762</v>
      </c>
      <c r="L113" s="119">
        <v>0.45161290322580699</v>
      </c>
      <c r="M113" s="119">
        <v>0.12258064516129027</v>
      </c>
      <c r="N113" s="119">
        <v>1.3580645161290275</v>
      </c>
      <c r="O113" s="119">
        <v>0.49354838709677484</v>
      </c>
      <c r="P113" s="119">
        <v>6.4516129032258064E-3</v>
      </c>
      <c r="Q113" s="119">
        <v>1.2903225806451613E-2</v>
      </c>
      <c r="R113" s="119">
        <v>9.6774193548387101E-3</v>
      </c>
      <c r="S113" s="119">
        <v>0</v>
      </c>
      <c r="T113" s="119">
        <v>9.6774193548387101E-3</v>
      </c>
      <c r="U113" s="119">
        <v>1.8516129032257984</v>
      </c>
      <c r="V113" s="119">
        <v>1.4677419354838666</v>
      </c>
      <c r="W113" s="119"/>
      <c r="X113" s="118" t="s">
        <v>604</v>
      </c>
      <c r="Y113" s="111">
        <v>44966</v>
      </c>
      <c r="Z113" s="111" t="s">
        <v>603</v>
      </c>
      <c r="AA113" s="111" t="s">
        <v>616</v>
      </c>
      <c r="AB113" s="107" t="s">
        <v>594</v>
      </c>
      <c r="AC113" s="109" t="s">
        <v>596</v>
      </c>
      <c r="AD113" s="116" t="s">
        <v>625</v>
      </c>
      <c r="AE113" s="107" t="s">
        <v>244</v>
      </c>
      <c r="AF113" s="107" t="s">
        <v>254</v>
      </c>
      <c r="AG113" s="116">
        <v>42993</v>
      </c>
    </row>
    <row r="114" spans="1:33" x14ac:dyDescent="0.35">
      <c r="A114" s="118" t="s">
        <v>432</v>
      </c>
      <c r="B114" s="118" t="s">
        <v>433</v>
      </c>
      <c r="C114" s="118" t="s">
        <v>434</v>
      </c>
      <c r="D114" s="118" t="s">
        <v>350</v>
      </c>
      <c r="E114" s="118">
        <v>68949</v>
      </c>
      <c r="F114" s="118" t="s">
        <v>282</v>
      </c>
      <c r="G114" s="118" t="s">
        <v>207</v>
      </c>
      <c r="H114" s="118" t="s">
        <v>144</v>
      </c>
      <c r="I114" s="119">
        <v>43.6666666666667</v>
      </c>
      <c r="J114" s="119">
        <v>0.46451612903225808</v>
      </c>
      <c r="K114" s="119">
        <v>1.935483870967742E-2</v>
      </c>
      <c r="L114" s="119">
        <v>0.37419354838709673</v>
      </c>
      <c r="M114" s="119">
        <v>0.93548387096774199</v>
      </c>
      <c r="N114" s="119">
        <v>1.3483870967741938</v>
      </c>
      <c r="O114" s="119">
        <v>0.44516129032258067</v>
      </c>
      <c r="P114" s="119">
        <v>0</v>
      </c>
      <c r="Q114" s="119">
        <v>0</v>
      </c>
      <c r="R114" s="119">
        <v>0</v>
      </c>
      <c r="S114" s="119">
        <v>1.935483870967742E-2</v>
      </c>
      <c r="T114" s="119">
        <v>0</v>
      </c>
      <c r="U114" s="119">
        <v>1.774193548387097</v>
      </c>
      <c r="V114" s="119">
        <v>1.735483870967742</v>
      </c>
      <c r="W114" s="119"/>
      <c r="X114" s="118" t="s">
        <v>604</v>
      </c>
      <c r="Y114" s="111">
        <v>45015</v>
      </c>
      <c r="Z114" s="111" t="s">
        <v>603</v>
      </c>
      <c r="AA114" s="111" t="s">
        <v>449</v>
      </c>
      <c r="AB114" s="107" t="s">
        <v>244</v>
      </c>
      <c r="AC114" s="107" t="s">
        <v>254</v>
      </c>
      <c r="AD114" s="116" t="s">
        <v>624</v>
      </c>
      <c r="AE114" s="107" t="s">
        <v>244</v>
      </c>
      <c r="AF114" s="107" t="s">
        <v>254</v>
      </c>
      <c r="AG114" s="116">
        <v>43664</v>
      </c>
    </row>
    <row r="115" spans="1:33" x14ac:dyDescent="0.35">
      <c r="A115" s="118" t="s">
        <v>24</v>
      </c>
      <c r="B115" s="118" t="s">
        <v>623</v>
      </c>
      <c r="C115" s="118" t="s">
        <v>622</v>
      </c>
      <c r="D115" s="118" t="s">
        <v>236</v>
      </c>
      <c r="E115" s="118">
        <v>32839</v>
      </c>
      <c r="F115" s="118" t="s">
        <v>26</v>
      </c>
      <c r="G115" s="118" t="s">
        <v>207</v>
      </c>
      <c r="H115" s="118" t="s">
        <v>144</v>
      </c>
      <c r="I115" s="119">
        <v>1.8152610441767101</v>
      </c>
      <c r="J115" s="119">
        <v>7.4193548387096783E-2</v>
      </c>
      <c r="K115" s="119">
        <v>0.25483870967741917</v>
      </c>
      <c r="L115" s="119">
        <v>0.87419354838709584</v>
      </c>
      <c r="M115" s="119">
        <v>0.27096774193548384</v>
      </c>
      <c r="N115" s="119">
        <v>0.6580645161290325</v>
      </c>
      <c r="O115" s="119">
        <v>0.65161290322580645</v>
      </c>
      <c r="P115" s="119">
        <v>5.8064516129032268E-2</v>
      </c>
      <c r="Q115" s="119">
        <v>0.10645161290322581</v>
      </c>
      <c r="R115" s="119">
        <v>2.5806451612903229E-2</v>
      </c>
      <c r="S115" s="119">
        <v>1.6129032258064516E-2</v>
      </c>
      <c r="T115" s="119">
        <v>6.4516129032258064E-3</v>
      </c>
      <c r="U115" s="119">
        <v>1.4258064516128988</v>
      </c>
      <c r="V115" s="119">
        <v>1.0451612903225791</v>
      </c>
      <c r="W115" s="119"/>
      <c r="X115" s="118" t="s">
        <v>604</v>
      </c>
      <c r="Y115" s="111">
        <v>45064</v>
      </c>
      <c r="Z115" s="111" t="s">
        <v>594</v>
      </c>
      <c r="AA115" s="111" t="s">
        <v>167</v>
      </c>
      <c r="AB115" s="107" t="s">
        <v>594</v>
      </c>
      <c r="AC115" s="107" t="s">
        <v>147</v>
      </c>
      <c r="AD115" s="116" t="s">
        <v>621</v>
      </c>
      <c r="AE115" s="107" t="s">
        <v>594</v>
      </c>
      <c r="AF115" s="107" t="s">
        <v>147</v>
      </c>
      <c r="AG115" s="116">
        <v>44523</v>
      </c>
    </row>
    <row r="116" spans="1:33" x14ac:dyDescent="0.35">
      <c r="A116" s="118" t="s">
        <v>456</v>
      </c>
      <c r="B116" s="118" t="s">
        <v>457</v>
      </c>
      <c r="C116" s="118" t="s">
        <v>458</v>
      </c>
      <c r="D116" s="118" t="s">
        <v>168</v>
      </c>
      <c r="E116" s="118">
        <v>85344</v>
      </c>
      <c r="F116" s="118" t="s">
        <v>169</v>
      </c>
      <c r="G116" s="118" t="s">
        <v>207</v>
      </c>
      <c r="H116" s="118" t="s">
        <v>144</v>
      </c>
      <c r="I116" s="119">
        <v>2.0724637681159401</v>
      </c>
      <c r="J116" s="119">
        <v>9.677419354838708E-2</v>
      </c>
      <c r="K116" s="119">
        <v>1.2258064516129017</v>
      </c>
      <c r="L116" s="119">
        <v>3.8709677419354847E-2</v>
      </c>
      <c r="M116" s="119">
        <v>9.6774193548387101E-3</v>
      </c>
      <c r="N116" s="119">
        <v>1.3064516129032251</v>
      </c>
      <c r="O116" s="119">
        <v>5.8064516129032268E-2</v>
      </c>
      <c r="P116" s="119">
        <v>3.2258064516129032E-3</v>
      </c>
      <c r="Q116" s="119">
        <v>3.2258064516129032E-3</v>
      </c>
      <c r="R116" s="119">
        <v>6.4516129032258064E-3</v>
      </c>
      <c r="S116" s="119">
        <v>9.6774193548387101E-3</v>
      </c>
      <c r="T116" s="119">
        <v>6.4516129032258064E-3</v>
      </c>
      <c r="U116" s="119">
        <v>1.3483870967741922</v>
      </c>
      <c r="V116" s="119">
        <v>1.3193548387096763</v>
      </c>
      <c r="W116" s="119"/>
      <c r="X116" s="118" t="s">
        <v>407</v>
      </c>
      <c r="Y116" s="111" t="s">
        <v>592</v>
      </c>
      <c r="Z116" s="111" t="s">
        <v>592</v>
      </c>
      <c r="AA116" s="111" t="s">
        <v>592</v>
      </c>
      <c r="AB116" s="107" t="s">
        <v>594</v>
      </c>
      <c r="AC116" s="107" t="s">
        <v>147</v>
      </c>
      <c r="AD116" s="125" t="s">
        <v>620</v>
      </c>
      <c r="AE116" s="107" t="s">
        <v>594</v>
      </c>
      <c r="AF116" s="107" t="s">
        <v>596</v>
      </c>
      <c r="AG116" s="116">
        <v>44503</v>
      </c>
    </row>
    <row r="117" spans="1:33" x14ac:dyDescent="0.35">
      <c r="A117" s="118" t="s">
        <v>619</v>
      </c>
      <c r="B117" s="118" t="s">
        <v>618</v>
      </c>
      <c r="C117" s="118" t="s">
        <v>617</v>
      </c>
      <c r="D117" s="118" t="s">
        <v>155</v>
      </c>
      <c r="E117" s="118">
        <v>79118</v>
      </c>
      <c r="F117" s="118" t="s">
        <v>225</v>
      </c>
      <c r="G117" s="118" t="s">
        <v>207</v>
      </c>
      <c r="H117" s="118" t="s">
        <v>144</v>
      </c>
      <c r="I117" s="119">
        <v>1.6956521739130399</v>
      </c>
      <c r="J117" s="119">
        <v>0.40645161290322623</v>
      </c>
      <c r="K117" s="119">
        <v>0.31290322580645169</v>
      </c>
      <c r="L117" s="119">
        <v>0.38064516129032294</v>
      </c>
      <c r="M117" s="119">
        <v>0.17741935483870963</v>
      </c>
      <c r="N117" s="119">
        <v>0.91290322580645034</v>
      </c>
      <c r="O117" s="119">
        <v>0.34516129032258092</v>
      </c>
      <c r="P117" s="119">
        <v>9.6774193548387101E-3</v>
      </c>
      <c r="Q117" s="119">
        <v>9.6774193548387101E-3</v>
      </c>
      <c r="R117" s="119">
        <v>5.8064516129032268E-2</v>
      </c>
      <c r="S117" s="119">
        <v>0</v>
      </c>
      <c r="T117" s="119">
        <v>1.935483870967742E-2</v>
      </c>
      <c r="U117" s="119">
        <v>1.1999999999999966</v>
      </c>
      <c r="V117" s="119">
        <v>0.86451612903225694</v>
      </c>
      <c r="W117" s="119"/>
      <c r="X117" s="118" t="s">
        <v>604</v>
      </c>
      <c r="Y117" s="111">
        <v>44973</v>
      </c>
      <c r="Z117" s="111" t="s">
        <v>594</v>
      </c>
      <c r="AA117" s="111" t="s">
        <v>616</v>
      </c>
      <c r="AB117" s="107" t="s">
        <v>594</v>
      </c>
      <c r="AC117" s="107" t="s">
        <v>147</v>
      </c>
      <c r="AD117" s="125" t="s">
        <v>615</v>
      </c>
      <c r="AE117" s="107" t="s">
        <v>594</v>
      </c>
      <c r="AF117" s="107" t="s">
        <v>596</v>
      </c>
      <c r="AG117" s="116">
        <v>44500</v>
      </c>
    </row>
    <row r="118" spans="1:33" x14ac:dyDescent="0.35">
      <c r="A118" s="124" t="s">
        <v>614</v>
      </c>
      <c r="B118" s="122" t="s">
        <v>613</v>
      </c>
      <c r="C118" s="122" t="s">
        <v>612</v>
      </c>
      <c r="D118" s="122" t="s">
        <v>611</v>
      </c>
      <c r="E118" s="123">
        <v>59404</v>
      </c>
      <c r="F118" s="122" t="s">
        <v>304</v>
      </c>
      <c r="G118" s="122" t="s">
        <v>207</v>
      </c>
      <c r="H118" s="122" t="s">
        <v>144</v>
      </c>
      <c r="I118" s="121">
        <v>6.1016949152542397</v>
      </c>
      <c r="J118" s="120">
        <v>0.28387096774193554</v>
      </c>
      <c r="K118" s="120">
        <v>0.35161290322580646</v>
      </c>
      <c r="L118" s="120">
        <v>0.35806451612903217</v>
      </c>
      <c r="M118" s="120">
        <v>0.19032258064516128</v>
      </c>
      <c r="N118" s="120">
        <v>0.75161290322580665</v>
      </c>
      <c r="O118" s="120">
        <v>0.39999999999999997</v>
      </c>
      <c r="P118" s="120">
        <v>9.6774193548387101E-3</v>
      </c>
      <c r="Q118" s="120">
        <v>2.2580645161290321E-2</v>
      </c>
      <c r="R118" s="120">
        <v>3.2258064516129031E-2</v>
      </c>
      <c r="S118" s="120">
        <v>9.6774193548387101E-3</v>
      </c>
      <c r="T118" s="120">
        <v>1.6129032258064516E-2</v>
      </c>
      <c r="U118" s="120">
        <v>1.1258064516129034</v>
      </c>
      <c r="V118" s="120">
        <v>0.99354838709677418</v>
      </c>
      <c r="W118" s="120"/>
      <c r="X118" s="118" t="s">
        <v>145</v>
      </c>
      <c r="Y118" s="111" t="s">
        <v>592</v>
      </c>
      <c r="Z118" s="111" t="s">
        <v>592</v>
      </c>
      <c r="AA118" s="111" t="s">
        <v>592</v>
      </c>
      <c r="AB118" s="107" t="s">
        <v>594</v>
      </c>
      <c r="AC118" s="107" t="s">
        <v>147</v>
      </c>
      <c r="AD118" s="116" t="s">
        <v>610</v>
      </c>
      <c r="AE118" s="117" t="s">
        <v>244</v>
      </c>
      <c r="AF118" s="107" t="s">
        <v>254</v>
      </c>
      <c r="AG118" s="116">
        <v>43360</v>
      </c>
    </row>
    <row r="119" spans="1:33" x14ac:dyDescent="0.35">
      <c r="A119" s="112" t="s">
        <v>609</v>
      </c>
      <c r="B119" s="112" t="s">
        <v>608</v>
      </c>
      <c r="C119" s="112" t="s">
        <v>607</v>
      </c>
      <c r="D119" s="112" t="s">
        <v>324</v>
      </c>
      <c r="E119" s="112">
        <v>42754</v>
      </c>
      <c r="F119" s="112" t="s">
        <v>31</v>
      </c>
      <c r="G119" s="112" t="s">
        <v>207</v>
      </c>
      <c r="H119" s="112" t="s">
        <v>144</v>
      </c>
      <c r="I119" s="113">
        <v>1.76162790697674</v>
      </c>
      <c r="J119" s="113">
        <v>0.12580645161290321</v>
      </c>
      <c r="K119" s="113">
        <v>0.13225806451612904</v>
      </c>
      <c r="L119" s="113">
        <v>0.31612903225806471</v>
      </c>
      <c r="M119" s="113">
        <v>0.41290322580645206</v>
      </c>
      <c r="N119" s="113">
        <v>0.75806451612903136</v>
      </c>
      <c r="O119" s="113">
        <v>0.2</v>
      </c>
      <c r="P119" s="113">
        <v>1.6129032258064516E-2</v>
      </c>
      <c r="Q119" s="113">
        <v>1.2903225806451613E-2</v>
      </c>
      <c r="R119" s="113">
        <v>6.7741935483870974E-2</v>
      </c>
      <c r="S119" s="113">
        <v>2.5806451612903226E-2</v>
      </c>
      <c r="T119" s="113">
        <v>6.4516129032258064E-3</v>
      </c>
      <c r="U119" s="113">
        <v>0.88709677419354671</v>
      </c>
      <c r="V119" s="113">
        <v>0.83870967741935409</v>
      </c>
      <c r="W119" s="113"/>
      <c r="X119" s="112" t="s">
        <v>407</v>
      </c>
      <c r="Y119" s="111" t="s">
        <v>592</v>
      </c>
      <c r="Z119" s="111" t="s">
        <v>592</v>
      </c>
      <c r="AA119" s="111" t="s">
        <v>592</v>
      </c>
      <c r="AB119" s="110" t="s">
        <v>244</v>
      </c>
      <c r="AC119" s="109" t="s">
        <v>254</v>
      </c>
      <c r="AD119" s="106" t="s">
        <v>463</v>
      </c>
      <c r="AE119" s="108" t="s">
        <v>244</v>
      </c>
      <c r="AF119" s="107" t="s">
        <v>254</v>
      </c>
      <c r="AG119" s="106">
        <v>42983</v>
      </c>
    </row>
    <row r="120" spans="1:33" x14ac:dyDescent="0.35">
      <c r="A120" s="112" t="s">
        <v>404</v>
      </c>
      <c r="B120" s="112" t="s">
        <v>405</v>
      </c>
      <c r="C120" s="112" t="s">
        <v>406</v>
      </c>
      <c r="D120" s="112" t="s">
        <v>239</v>
      </c>
      <c r="E120" s="112">
        <v>80814</v>
      </c>
      <c r="F120" s="112" t="s">
        <v>240</v>
      </c>
      <c r="G120" s="112" t="s">
        <v>166</v>
      </c>
      <c r="H120" s="112" t="s">
        <v>144</v>
      </c>
      <c r="I120" s="113">
        <v>4.3650793650793602</v>
      </c>
      <c r="J120" s="113">
        <v>4.1935483870967745E-2</v>
      </c>
      <c r="K120" s="113">
        <v>0.18709677419354839</v>
      </c>
      <c r="L120" s="113">
        <v>0.58387096774193548</v>
      </c>
      <c r="M120" s="113">
        <v>0.10967741935483873</v>
      </c>
      <c r="N120" s="113">
        <v>0.81612903225806455</v>
      </c>
      <c r="O120" s="113">
        <v>0.1032258064516129</v>
      </c>
      <c r="P120" s="113">
        <v>3.2258064516129032E-3</v>
      </c>
      <c r="Q120" s="113">
        <v>0</v>
      </c>
      <c r="R120" s="113">
        <v>0</v>
      </c>
      <c r="S120" s="113">
        <v>3.5483870967741936E-2</v>
      </c>
      <c r="T120" s="113">
        <v>0</v>
      </c>
      <c r="U120" s="113">
        <v>0.88709677419354838</v>
      </c>
      <c r="V120" s="113">
        <v>0.8935483870967742</v>
      </c>
      <c r="W120" s="113"/>
      <c r="X120" s="118" t="s">
        <v>604</v>
      </c>
      <c r="Y120" s="111">
        <v>45029</v>
      </c>
      <c r="Z120" s="111" t="s">
        <v>594</v>
      </c>
      <c r="AA120" s="111" t="s">
        <v>606</v>
      </c>
      <c r="AB120" s="110" t="s">
        <v>594</v>
      </c>
      <c r="AC120" s="110" t="s">
        <v>254</v>
      </c>
      <c r="AD120" s="106" t="s">
        <v>605</v>
      </c>
      <c r="AE120" s="108" t="s">
        <v>594</v>
      </c>
      <c r="AF120" s="107" t="s">
        <v>254</v>
      </c>
      <c r="AG120" s="106">
        <v>44286</v>
      </c>
    </row>
    <row r="121" spans="1:33" x14ac:dyDescent="0.35">
      <c r="A121" s="112" t="s">
        <v>470</v>
      </c>
      <c r="B121" s="112" t="s">
        <v>471</v>
      </c>
      <c r="C121" s="112" t="s">
        <v>472</v>
      </c>
      <c r="D121" s="112" t="s">
        <v>386</v>
      </c>
      <c r="E121" s="112">
        <v>28429</v>
      </c>
      <c r="F121" s="112" t="s">
        <v>152</v>
      </c>
      <c r="G121" s="112" t="s">
        <v>207</v>
      </c>
      <c r="H121" s="112" t="s">
        <v>144</v>
      </c>
      <c r="I121" s="113">
        <v>2.28099173553719</v>
      </c>
      <c r="J121" s="113">
        <v>0.31935483870967751</v>
      </c>
      <c r="K121" s="113">
        <v>0.21612903225806451</v>
      </c>
      <c r="L121" s="113">
        <v>0.22903225806451608</v>
      </c>
      <c r="M121" s="113">
        <v>0.14516129032258066</v>
      </c>
      <c r="N121" s="113">
        <v>0.69354838709677402</v>
      </c>
      <c r="O121" s="113">
        <v>0.20322580645161289</v>
      </c>
      <c r="P121" s="113">
        <v>1.2903225806451613E-2</v>
      </c>
      <c r="Q121" s="113">
        <v>0</v>
      </c>
      <c r="R121" s="113">
        <v>0</v>
      </c>
      <c r="S121" s="113">
        <v>6.4516129032258064E-3</v>
      </c>
      <c r="T121" s="113">
        <v>9.6774193548387101E-3</v>
      </c>
      <c r="U121" s="113">
        <v>0.89354838709677342</v>
      </c>
      <c r="V121" s="113">
        <v>0.72580645161290314</v>
      </c>
      <c r="W121" s="113"/>
      <c r="X121" s="118" t="s">
        <v>604</v>
      </c>
      <c r="Y121" s="111">
        <v>45071</v>
      </c>
      <c r="Z121" s="111" t="s">
        <v>603</v>
      </c>
      <c r="AA121" s="111" t="s">
        <v>449</v>
      </c>
      <c r="AB121" s="110" t="s">
        <v>594</v>
      </c>
      <c r="AC121" s="107" t="s">
        <v>147</v>
      </c>
      <c r="AD121" s="106" t="s">
        <v>602</v>
      </c>
      <c r="AE121" s="108" t="s">
        <v>594</v>
      </c>
      <c r="AF121" s="107" t="s">
        <v>147</v>
      </c>
      <c r="AG121" s="106">
        <v>44500</v>
      </c>
    </row>
    <row r="122" spans="1:33" x14ac:dyDescent="0.35">
      <c r="A122" s="118" t="s">
        <v>601</v>
      </c>
      <c r="B122" s="118" t="s">
        <v>600</v>
      </c>
      <c r="C122" s="118" t="s">
        <v>599</v>
      </c>
      <c r="D122" s="118" t="s">
        <v>356</v>
      </c>
      <c r="E122" s="118">
        <v>67846</v>
      </c>
      <c r="F122" s="118" t="s">
        <v>31</v>
      </c>
      <c r="G122" s="118" t="s">
        <v>166</v>
      </c>
      <c r="H122" s="118" t="s">
        <v>144</v>
      </c>
      <c r="I122" s="119">
        <v>1.8598130841121501</v>
      </c>
      <c r="J122" s="119">
        <v>9.0322580645161285E-2</v>
      </c>
      <c r="K122" s="119">
        <v>8.7096774193548387E-2</v>
      </c>
      <c r="L122" s="119">
        <v>0.3709677419354841</v>
      </c>
      <c r="M122" s="119">
        <v>0.1032258064516129</v>
      </c>
      <c r="N122" s="119">
        <v>0.39032258064516157</v>
      </c>
      <c r="O122" s="119">
        <v>0.24838709677419352</v>
      </c>
      <c r="P122" s="119">
        <v>1.2903225806451613E-2</v>
      </c>
      <c r="Q122" s="119">
        <v>0</v>
      </c>
      <c r="R122" s="119">
        <v>0</v>
      </c>
      <c r="S122" s="119">
        <v>0</v>
      </c>
      <c r="T122" s="119">
        <v>0</v>
      </c>
      <c r="U122" s="119">
        <v>0.65161290322580634</v>
      </c>
      <c r="V122" s="119">
        <v>0.56774193548387131</v>
      </c>
      <c r="W122" s="119"/>
      <c r="X122" s="118" t="s">
        <v>407</v>
      </c>
      <c r="Y122" s="111" t="s">
        <v>592</v>
      </c>
      <c r="Z122" s="111" t="s">
        <v>592</v>
      </c>
      <c r="AA122" s="111" t="s">
        <v>592</v>
      </c>
      <c r="AB122" s="107" t="s">
        <v>594</v>
      </c>
      <c r="AC122" s="107" t="s">
        <v>147</v>
      </c>
      <c r="AD122" s="116" t="s">
        <v>598</v>
      </c>
      <c r="AE122" s="117" t="s">
        <v>594</v>
      </c>
      <c r="AF122" s="107" t="s">
        <v>596</v>
      </c>
      <c r="AG122" s="116">
        <v>44603</v>
      </c>
    </row>
    <row r="123" spans="1:33" x14ac:dyDescent="0.35">
      <c r="A123" s="112" t="s">
        <v>459</v>
      </c>
      <c r="B123" s="112" t="s">
        <v>460</v>
      </c>
      <c r="C123" s="112" t="s">
        <v>461</v>
      </c>
      <c r="D123" s="112" t="s">
        <v>155</v>
      </c>
      <c r="E123" s="112">
        <v>78562</v>
      </c>
      <c r="F123" s="112" t="s">
        <v>597</v>
      </c>
      <c r="G123" s="112" t="s">
        <v>207</v>
      </c>
      <c r="H123" s="112" t="s">
        <v>144</v>
      </c>
      <c r="I123" s="113">
        <v>1.3577981651376101</v>
      </c>
      <c r="J123" s="113">
        <v>0.23870967741935489</v>
      </c>
      <c r="K123" s="113">
        <v>4.8387096774193561E-2</v>
      </c>
      <c r="L123" s="113">
        <v>0.12903225806451613</v>
      </c>
      <c r="M123" s="113">
        <v>7.7419354838709667E-2</v>
      </c>
      <c r="N123" s="113">
        <v>0.45483870967741979</v>
      </c>
      <c r="O123" s="113">
        <v>1.6129032258064516E-2</v>
      </c>
      <c r="P123" s="113">
        <v>1.6129032258064516E-2</v>
      </c>
      <c r="Q123" s="113">
        <v>6.4516129032258064E-3</v>
      </c>
      <c r="R123" s="113">
        <v>0.41935483870967782</v>
      </c>
      <c r="S123" s="113">
        <v>3.2258064516129038E-2</v>
      </c>
      <c r="T123" s="113">
        <v>0</v>
      </c>
      <c r="U123" s="113">
        <v>4.1935483870967752E-2</v>
      </c>
      <c r="V123" s="113">
        <v>0.483870967741936</v>
      </c>
      <c r="W123" s="113"/>
      <c r="X123" s="112" t="s">
        <v>407</v>
      </c>
      <c r="Y123" s="111" t="s">
        <v>592</v>
      </c>
      <c r="Z123" s="111" t="s">
        <v>592</v>
      </c>
      <c r="AA123" s="111" t="s">
        <v>592</v>
      </c>
      <c r="AB123" s="110" t="s">
        <v>594</v>
      </c>
      <c r="AC123" s="109" t="s">
        <v>596</v>
      </c>
      <c r="AD123" s="106" t="s">
        <v>595</v>
      </c>
      <c r="AE123" s="108" t="s">
        <v>244</v>
      </c>
      <c r="AF123" s="107" t="s">
        <v>254</v>
      </c>
      <c r="AG123" s="106">
        <v>44113</v>
      </c>
    </row>
    <row r="124" spans="1:33" x14ac:dyDescent="0.35">
      <c r="A124" s="112" t="s">
        <v>476</v>
      </c>
      <c r="B124" s="112" t="s">
        <v>477</v>
      </c>
      <c r="C124" s="112" t="s">
        <v>478</v>
      </c>
      <c r="D124" s="112" t="s">
        <v>479</v>
      </c>
      <c r="E124" s="112">
        <v>82201</v>
      </c>
      <c r="F124" s="112" t="s">
        <v>240</v>
      </c>
      <c r="G124" s="112" t="s">
        <v>207</v>
      </c>
      <c r="H124" s="112" t="s">
        <v>144</v>
      </c>
      <c r="I124" s="113">
        <v>1.6781609195402301</v>
      </c>
      <c r="J124" s="113">
        <v>8.3870967741935476E-2</v>
      </c>
      <c r="K124" s="113">
        <v>0.10967741935483868</v>
      </c>
      <c r="L124" s="113">
        <v>0.23225806451612901</v>
      </c>
      <c r="M124" s="113">
        <v>4.8387096774193561E-2</v>
      </c>
      <c r="N124" s="113">
        <v>0.3677419354838713</v>
      </c>
      <c r="O124" s="113">
        <v>9.9999999999999992E-2</v>
      </c>
      <c r="P124" s="113">
        <v>6.4516129032258064E-3</v>
      </c>
      <c r="Q124" s="113">
        <v>0</v>
      </c>
      <c r="R124" s="113">
        <v>2.2580645161290325E-2</v>
      </c>
      <c r="S124" s="113">
        <v>0</v>
      </c>
      <c r="T124" s="113">
        <v>0</v>
      </c>
      <c r="U124" s="113">
        <v>0.45161290322580705</v>
      </c>
      <c r="V124" s="113">
        <v>0.34838709677419388</v>
      </c>
      <c r="W124" s="113"/>
      <c r="X124" s="112" t="s">
        <v>407</v>
      </c>
      <c r="Y124" s="111" t="s">
        <v>592</v>
      </c>
      <c r="Z124" s="111" t="s">
        <v>592</v>
      </c>
      <c r="AA124" s="111" t="s">
        <v>592</v>
      </c>
      <c r="AB124" s="107" t="s">
        <v>594</v>
      </c>
      <c r="AC124" s="107" t="s">
        <v>147</v>
      </c>
      <c r="AD124" s="115" t="s">
        <v>593</v>
      </c>
      <c r="AE124" s="107" t="s">
        <v>244</v>
      </c>
      <c r="AF124" s="107" t="s">
        <v>254</v>
      </c>
      <c r="AG124" s="114">
        <v>43361</v>
      </c>
    </row>
    <row r="125" spans="1:33" x14ac:dyDescent="0.35">
      <c r="A125" s="112" t="s">
        <v>466</v>
      </c>
      <c r="B125" s="112" t="s">
        <v>467</v>
      </c>
      <c r="C125" s="112" t="s">
        <v>468</v>
      </c>
      <c r="D125" s="112" t="s">
        <v>350</v>
      </c>
      <c r="E125" s="112">
        <v>68731</v>
      </c>
      <c r="F125" s="112" t="s">
        <v>282</v>
      </c>
      <c r="G125" s="112" t="s">
        <v>207</v>
      </c>
      <c r="H125" s="112" t="s">
        <v>144</v>
      </c>
      <c r="I125" s="113">
        <v>3.2162162162162198</v>
      </c>
      <c r="J125" s="113">
        <v>3.2258064516129032E-3</v>
      </c>
      <c r="K125" s="113">
        <v>0.11612903225806451</v>
      </c>
      <c r="L125" s="113">
        <v>0.19354838709677419</v>
      </c>
      <c r="M125" s="113">
        <v>8.3870967741935462E-2</v>
      </c>
      <c r="N125" s="113">
        <v>0.27419354838709675</v>
      </c>
      <c r="O125" s="113">
        <v>0.12258064516129032</v>
      </c>
      <c r="P125" s="113">
        <v>0</v>
      </c>
      <c r="Q125" s="113">
        <v>0</v>
      </c>
      <c r="R125" s="113">
        <v>0</v>
      </c>
      <c r="S125" s="113">
        <v>2.2580645161290325E-2</v>
      </c>
      <c r="T125" s="113">
        <v>0</v>
      </c>
      <c r="U125" s="113">
        <v>0.3741935483870969</v>
      </c>
      <c r="V125" s="113">
        <v>0.3322580645161291</v>
      </c>
      <c r="W125" s="113"/>
      <c r="X125" s="112" t="s">
        <v>407</v>
      </c>
      <c r="Y125" s="111" t="s">
        <v>592</v>
      </c>
      <c r="Z125" s="111" t="s">
        <v>592</v>
      </c>
      <c r="AA125" s="111" t="s">
        <v>592</v>
      </c>
      <c r="AB125" s="110" t="s">
        <v>244</v>
      </c>
      <c r="AC125" s="109" t="s">
        <v>254</v>
      </c>
      <c r="AD125" s="106" t="s">
        <v>469</v>
      </c>
      <c r="AE125" s="108" t="s">
        <v>244</v>
      </c>
      <c r="AF125" s="107" t="s">
        <v>254</v>
      </c>
      <c r="AG125" s="106">
        <v>42999</v>
      </c>
    </row>
    <row r="126" spans="1:33" x14ac:dyDescent="0.35">
      <c r="A126" s="104"/>
      <c r="B126" s="104"/>
      <c r="C126" s="104"/>
      <c r="D126" s="104"/>
      <c r="E126" s="104"/>
      <c r="F126" s="104"/>
      <c r="G126" s="104"/>
      <c r="H126" s="104"/>
      <c r="I126" s="105"/>
      <c r="J126" s="105"/>
      <c r="K126" s="105"/>
      <c r="L126" s="105"/>
      <c r="M126" s="105"/>
      <c r="N126" s="105"/>
      <c r="O126" s="105"/>
      <c r="P126" s="105"/>
      <c r="Q126" s="105"/>
      <c r="R126" s="105"/>
      <c r="S126" s="105"/>
      <c r="T126" s="105"/>
      <c r="U126" s="105"/>
      <c r="V126" s="105"/>
      <c r="W126" s="105"/>
      <c r="X126" s="104"/>
      <c r="Y126" s="103"/>
      <c r="Z126" s="103"/>
      <c r="AA126" s="103"/>
      <c r="AB126" s="101"/>
      <c r="AC126" s="101"/>
      <c r="AD126" s="102"/>
      <c r="AE126" s="101"/>
      <c r="AF126" s="101"/>
      <c r="AG126" s="100"/>
    </row>
    <row r="127" spans="1:33" x14ac:dyDescent="0.35">
      <c r="A127" s="99" t="s">
        <v>591</v>
      </c>
      <c r="B127" s="89"/>
      <c r="C127" s="89"/>
      <c r="D127" s="89"/>
      <c r="E127" s="94"/>
      <c r="F127" s="89"/>
      <c r="G127" s="89"/>
      <c r="H127" s="89"/>
      <c r="I127" s="93"/>
      <c r="J127" s="92"/>
      <c r="K127" s="92"/>
      <c r="L127" s="92"/>
      <c r="M127" s="92"/>
      <c r="N127" s="92"/>
      <c r="O127" s="92"/>
      <c r="P127" s="92"/>
      <c r="Q127" s="92"/>
      <c r="R127" s="92"/>
      <c r="S127" s="92"/>
      <c r="T127" s="92"/>
      <c r="U127" s="92"/>
      <c r="V127" s="92"/>
      <c r="W127" s="91"/>
      <c r="X127" s="89"/>
      <c r="Y127" s="90"/>
      <c r="Z127" s="89"/>
      <c r="AA127" s="89"/>
      <c r="AD127" s="88"/>
      <c r="AF127" s="87"/>
    </row>
    <row r="128" spans="1:33" x14ac:dyDescent="0.35">
      <c r="A128" s="99" t="s">
        <v>590</v>
      </c>
      <c r="B128" s="89"/>
      <c r="C128" s="89"/>
      <c r="D128" s="89"/>
      <c r="E128" s="94"/>
      <c r="F128" s="89"/>
      <c r="G128" s="89"/>
      <c r="H128" s="89"/>
      <c r="I128" s="93"/>
      <c r="J128" s="92"/>
      <c r="K128" s="92"/>
      <c r="L128" s="92"/>
      <c r="M128" s="92"/>
      <c r="N128" s="92"/>
      <c r="O128" s="92"/>
      <c r="P128" s="92"/>
      <c r="Q128" s="92"/>
      <c r="R128" s="92"/>
      <c r="S128" s="92"/>
      <c r="T128" s="92"/>
      <c r="U128" s="92"/>
      <c r="V128" s="92"/>
      <c r="W128" s="91"/>
      <c r="X128" s="89"/>
      <c r="Y128" s="90"/>
      <c r="Z128" s="89"/>
      <c r="AA128" s="89"/>
      <c r="AD128" s="88"/>
      <c r="AF128" s="87"/>
    </row>
    <row r="129" spans="1:32" x14ac:dyDescent="0.35">
      <c r="A129" s="81" t="s">
        <v>589</v>
      </c>
      <c r="B129" s="97"/>
      <c r="C129" s="97"/>
      <c r="D129" s="97"/>
      <c r="E129" s="97"/>
      <c r="F129" s="89"/>
      <c r="G129" s="89"/>
      <c r="H129" s="89"/>
      <c r="I129" s="93"/>
      <c r="J129" s="92"/>
      <c r="K129" s="92"/>
      <c r="L129" s="92"/>
      <c r="M129" s="92"/>
      <c r="N129" s="92"/>
      <c r="O129" s="92"/>
      <c r="P129" s="92"/>
      <c r="Q129" s="92"/>
      <c r="R129" s="92"/>
      <c r="S129" s="92"/>
      <c r="T129" s="92"/>
      <c r="U129" s="92"/>
      <c r="V129" s="92"/>
      <c r="W129" s="91"/>
      <c r="X129" s="89"/>
      <c r="Y129" s="90"/>
      <c r="Z129" s="89"/>
      <c r="AA129" s="89"/>
      <c r="AD129" s="88"/>
      <c r="AF129" s="87"/>
    </row>
    <row r="130" spans="1:32" ht="77.5" x14ac:dyDescent="0.35">
      <c r="A130" s="98" t="s">
        <v>588</v>
      </c>
      <c r="B130" s="97"/>
      <c r="C130" s="97"/>
      <c r="D130" s="97"/>
      <c r="E130" s="97"/>
      <c r="F130" s="89"/>
      <c r="G130" s="89"/>
      <c r="H130" s="89"/>
      <c r="I130" s="93"/>
      <c r="J130" s="92"/>
      <c r="K130" s="92"/>
      <c r="L130" s="92"/>
      <c r="M130" s="92"/>
      <c r="N130" s="92"/>
      <c r="O130" s="92"/>
      <c r="P130" s="92"/>
      <c r="Q130" s="92"/>
      <c r="R130" s="92"/>
      <c r="S130" s="92"/>
      <c r="T130" s="92"/>
      <c r="U130" s="92"/>
      <c r="V130" s="92"/>
      <c r="W130" s="91"/>
      <c r="X130" s="89"/>
      <c r="Y130" s="90"/>
      <c r="Z130" s="89"/>
      <c r="AA130" s="89"/>
      <c r="AD130" s="88"/>
      <c r="AF130" s="87"/>
    </row>
    <row r="131" spans="1:32" ht="31" x14ac:dyDescent="0.35">
      <c r="A131" s="96" t="s">
        <v>587</v>
      </c>
      <c r="F131" s="89"/>
      <c r="G131" s="89"/>
      <c r="H131" s="89"/>
      <c r="I131" s="93"/>
      <c r="J131" s="92"/>
      <c r="K131" s="92"/>
      <c r="L131" s="92"/>
      <c r="M131" s="92"/>
      <c r="N131" s="92"/>
      <c r="O131" s="92"/>
      <c r="P131" s="92"/>
      <c r="Q131" s="92"/>
      <c r="R131" s="92"/>
      <c r="S131" s="92"/>
      <c r="T131" s="92"/>
      <c r="U131" s="92"/>
      <c r="V131" s="92"/>
      <c r="W131" s="91"/>
      <c r="X131" s="89"/>
      <c r="Y131" s="90"/>
      <c r="Z131" s="89"/>
      <c r="AA131" s="89"/>
      <c r="AD131" s="88"/>
      <c r="AF131" s="87"/>
    </row>
    <row r="132" spans="1:32" x14ac:dyDescent="0.35">
      <c r="A132" s="81" t="s">
        <v>586</v>
      </c>
      <c r="B132" s="95"/>
      <c r="C132" s="95"/>
      <c r="D132" s="95"/>
      <c r="E132" s="95"/>
      <c r="F132" s="89"/>
      <c r="G132" s="89"/>
      <c r="H132" s="89"/>
      <c r="I132" s="93"/>
      <c r="J132" s="92"/>
      <c r="K132" s="92"/>
      <c r="L132" s="92"/>
      <c r="M132" s="92"/>
      <c r="N132" s="92"/>
      <c r="O132" s="92"/>
      <c r="P132" s="92"/>
      <c r="Q132" s="92"/>
      <c r="R132" s="92"/>
      <c r="S132" s="92"/>
      <c r="T132" s="92"/>
      <c r="U132" s="92"/>
      <c r="V132" s="92"/>
      <c r="W132" s="91"/>
      <c r="X132" s="89"/>
      <c r="Y132" s="90"/>
      <c r="Z132" s="89"/>
      <c r="AA132" s="89"/>
      <c r="AD132" s="88"/>
      <c r="AF132" s="87"/>
    </row>
    <row r="133" spans="1:32" x14ac:dyDescent="0.35">
      <c r="B133" s="89"/>
      <c r="C133" s="89"/>
      <c r="D133" s="89"/>
      <c r="E133" s="94"/>
      <c r="F133" s="89"/>
      <c r="G133" s="89"/>
      <c r="H133" s="89"/>
      <c r="I133" s="93"/>
      <c r="J133" s="92"/>
      <c r="K133" s="92"/>
      <c r="L133" s="92"/>
      <c r="M133" s="92"/>
      <c r="N133" s="92"/>
      <c r="O133" s="92"/>
      <c r="P133" s="92"/>
      <c r="Q133" s="92"/>
      <c r="R133" s="92"/>
      <c r="S133" s="92"/>
      <c r="T133" s="92"/>
      <c r="U133" s="92"/>
      <c r="V133" s="92"/>
      <c r="W133" s="91"/>
      <c r="X133" s="89"/>
      <c r="Y133" s="90"/>
      <c r="Z133" s="89"/>
      <c r="AA133" s="89"/>
      <c r="AD133" s="88"/>
      <c r="AF133" s="87"/>
    </row>
  </sheetData>
  <mergeCells count="15">
    <mergeCell ref="A1:D1"/>
    <mergeCell ref="A2:D2"/>
    <mergeCell ref="A3:D3"/>
    <mergeCell ref="E3:H3"/>
    <mergeCell ref="N5:Q5"/>
    <mergeCell ref="R5:U5"/>
    <mergeCell ref="W5:AG5"/>
    <mergeCell ref="M3:P3"/>
    <mergeCell ref="I3:L3"/>
    <mergeCell ref="Q3:T3"/>
    <mergeCell ref="U3:X3"/>
    <mergeCell ref="AB3:AF3"/>
    <mergeCell ref="A4:AG4"/>
    <mergeCell ref="J5:M5"/>
    <mergeCell ref="Y3:AA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4A26-51F1-4EAA-80F1-7438CFB36EB6}">
  <dimension ref="A1:F26"/>
  <sheetViews>
    <sheetView workbookViewId="0">
      <selection activeCell="E12" sqref="E12"/>
    </sheetView>
  </sheetViews>
  <sheetFormatPr defaultRowHeight="14.5" x14ac:dyDescent="0.35"/>
  <cols>
    <col min="1" max="1" width="51.26953125" bestFit="1" customWidth="1"/>
    <col min="2" max="2" width="19" customWidth="1"/>
  </cols>
  <sheetData>
    <row r="1" spans="1:6" ht="26" x14ac:dyDescent="0.35">
      <c r="A1" s="188" t="s">
        <v>45</v>
      </c>
      <c r="B1" s="188"/>
      <c r="C1" s="188"/>
      <c r="D1" s="188"/>
      <c r="E1" s="188"/>
      <c r="F1" s="188"/>
    </row>
    <row r="3" spans="1:6" ht="15" customHeight="1" x14ac:dyDescent="0.35">
      <c r="A3" s="12" t="s">
        <v>566</v>
      </c>
      <c r="B3" s="12"/>
      <c r="C3" s="12"/>
      <c r="D3" s="12"/>
      <c r="E3" s="12"/>
    </row>
    <row r="4" spans="1:6" x14ac:dyDescent="0.35">
      <c r="A4" s="11" t="s">
        <v>567</v>
      </c>
      <c r="B4" s="70" t="s">
        <v>568</v>
      </c>
    </row>
    <row r="5" spans="1:6" ht="15" thickBot="1" x14ac:dyDescent="0.4">
      <c r="A5" s="71" t="s">
        <v>569</v>
      </c>
      <c r="B5" s="72">
        <v>133</v>
      </c>
    </row>
    <row r="6" spans="1:6" ht="15" thickTop="1" x14ac:dyDescent="0.35">
      <c r="A6" s="73" t="s">
        <v>570</v>
      </c>
      <c r="B6" s="74">
        <v>30</v>
      </c>
    </row>
    <row r="7" spans="1:6" x14ac:dyDescent="0.35">
      <c r="A7" s="75" t="s">
        <v>571</v>
      </c>
      <c r="B7" s="76">
        <v>10</v>
      </c>
    </row>
    <row r="8" spans="1:6" x14ac:dyDescent="0.35">
      <c r="A8" s="75" t="s">
        <v>572</v>
      </c>
      <c r="B8" s="76">
        <v>20</v>
      </c>
    </row>
    <row r="9" spans="1:6" x14ac:dyDescent="0.35">
      <c r="A9" s="73" t="s">
        <v>573</v>
      </c>
      <c r="B9" s="77">
        <v>30</v>
      </c>
    </row>
    <row r="10" spans="1:6" x14ac:dyDescent="0.35">
      <c r="A10" s="78" t="s">
        <v>574</v>
      </c>
      <c r="B10" s="79">
        <v>4</v>
      </c>
    </row>
    <row r="11" spans="1:6" x14ac:dyDescent="0.35">
      <c r="A11" s="78" t="s">
        <v>575</v>
      </c>
      <c r="B11" s="79">
        <v>4</v>
      </c>
    </row>
    <row r="12" spans="1:6" x14ac:dyDescent="0.35">
      <c r="A12" s="78" t="s">
        <v>576</v>
      </c>
      <c r="B12" s="79">
        <v>4</v>
      </c>
    </row>
    <row r="13" spans="1:6" x14ac:dyDescent="0.35">
      <c r="A13" s="78" t="s">
        <v>577</v>
      </c>
      <c r="B13" s="79">
        <v>4</v>
      </c>
    </row>
    <row r="14" spans="1:6" x14ac:dyDescent="0.35">
      <c r="A14" s="78" t="s">
        <v>578</v>
      </c>
      <c r="B14" s="79">
        <v>3</v>
      </c>
    </row>
    <row r="15" spans="1:6" x14ac:dyDescent="0.35">
      <c r="A15" s="78" t="s">
        <v>579</v>
      </c>
      <c r="B15" s="79">
        <v>3</v>
      </c>
    </row>
    <row r="16" spans="1:6" x14ac:dyDescent="0.35">
      <c r="A16" s="78" t="s">
        <v>580</v>
      </c>
      <c r="B16" s="79">
        <v>2</v>
      </c>
    </row>
    <row r="17" spans="1:2" x14ac:dyDescent="0.35">
      <c r="A17" s="78" t="s">
        <v>581</v>
      </c>
      <c r="B17" s="79">
        <v>2</v>
      </c>
    </row>
    <row r="18" spans="1:2" x14ac:dyDescent="0.35">
      <c r="A18" s="78" t="s">
        <v>582</v>
      </c>
      <c r="B18" s="79">
        <v>2</v>
      </c>
    </row>
    <row r="19" spans="1:2" x14ac:dyDescent="0.35">
      <c r="A19" s="78" t="s">
        <v>583</v>
      </c>
      <c r="B19" s="79">
        <v>1</v>
      </c>
    </row>
    <row r="20" spans="1:2" x14ac:dyDescent="0.35">
      <c r="A20" s="78" t="s">
        <v>584</v>
      </c>
      <c r="B20" s="79">
        <v>1</v>
      </c>
    </row>
    <row r="21" spans="1:2" x14ac:dyDescent="0.35">
      <c r="A21" s="80"/>
    </row>
    <row r="22" spans="1:2" x14ac:dyDescent="0.35">
      <c r="A22" s="80"/>
    </row>
    <row r="23" spans="1:2" x14ac:dyDescent="0.35">
      <c r="A23" s="189" t="s">
        <v>585</v>
      </c>
      <c r="B23" s="189"/>
    </row>
    <row r="24" spans="1:2" x14ac:dyDescent="0.35">
      <c r="A24" s="189"/>
      <c r="B24" s="189"/>
    </row>
    <row r="25" spans="1:2" x14ac:dyDescent="0.35">
      <c r="A25" s="189"/>
      <c r="B25" s="189"/>
    </row>
    <row r="26" spans="1:2" x14ac:dyDescent="0.35">
      <c r="A26" s="189"/>
      <c r="B26" s="189"/>
    </row>
  </sheetData>
  <mergeCells count="2">
    <mergeCell ref="A1:F1"/>
    <mergeCell ref="A23:B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0B57-1F29-4973-92A9-06D7177F529A}">
  <dimension ref="A1:BD210"/>
  <sheetViews>
    <sheetView zoomScaleNormal="100" workbookViewId="0">
      <selection activeCell="E9" sqref="E9"/>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163" t="s">
        <v>780</v>
      </c>
      <c r="B1" s="163"/>
      <c r="C1" s="171"/>
      <c r="D1" s="170"/>
      <c r="E1" s="170"/>
      <c r="F1" s="170"/>
      <c r="G1" s="170"/>
      <c r="H1" s="169"/>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93" t="s">
        <v>779</v>
      </c>
      <c r="B2" s="194"/>
      <c r="C2" s="194"/>
      <c r="D2" s="194"/>
      <c r="E2" s="194"/>
      <c r="F2" s="194"/>
      <c r="G2" s="194"/>
      <c r="H2" s="195"/>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68"/>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0" t="s">
        <v>778</v>
      </c>
      <c r="B5" s="191"/>
      <c r="C5" s="191"/>
      <c r="D5" s="192"/>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63" t="s">
        <v>766</v>
      </c>
      <c r="B6" s="162" t="s">
        <v>765</v>
      </c>
      <c r="C6" s="162" t="s">
        <v>764</v>
      </c>
      <c r="D6" s="162" t="s">
        <v>763</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60" t="s">
        <v>762</v>
      </c>
      <c r="B7" s="159">
        <v>41</v>
      </c>
      <c r="C7" s="159">
        <v>14.46</v>
      </c>
      <c r="D7" s="15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60" t="s">
        <v>761</v>
      </c>
      <c r="B8" s="159">
        <v>10</v>
      </c>
      <c r="C8" s="159">
        <v>26.3</v>
      </c>
      <c r="D8" s="15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60" t="s">
        <v>760</v>
      </c>
      <c r="B9" s="159">
        <v>231</v>
      </c>
      <c r="C9" s="159">
        <v>10.48</v>
      </c>
      <c r="D9" s="15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61" t="s">
        <v>759</v>
      </c>
      <c r="B10" s="159">
        <v>12</v>
      </c>
      <c r="C10" s="159">
        <v>20.83</v>
      </c>
      <c r="D10" s="15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60" t="s">
        <v>758</v>
      </c>
      <c r="B11" s="159">
        <v>2</v>
      </c>
      <c r="C11" s="159">
        <v>11</v>
      </c>
      <c r="D11" s="15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57" t="s">
        <v>757</v>
      </c>
      <c r="B12" s="156">
        <v>296</v>
      </c>
      <c r="C12" s="156">
        <v>11.99</v>
      </c>
      <c r="D12" s="15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96" t="s">
        <v>777</v>
      </c>
      <c r="B14" s="196"/>
      <c r="C14" s="196"/>
      <c r="D14" s="196"/>
      <c r="E14" s="196"/>
      <c r="F14" s="196"/>
      <c r="G14" s="196"/>
      <c r="H14" s="196"/>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64"/>
      <c r="B15" s="164"/>
      <c r="C15" s="164"/>
      <c r="D15" s="164"/>
      <c r="E15" s="164"/>
      <c r="F15" s="164"/>
      <c r="G15" s="164"/>
      <c r="H15" s="164"/>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0" t="s">
        <v>776</v>
      </c>
      <c r="B16" s="191"/>
      <c r="C16" s="191"/>
      <c r="D16" s="192"/>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63" t="s">
        <v>766</v>
      </c>
      <c r="B17" s="162" t="s">
        <v>765</v>
      </c>
      <c r="C17" s="162" t="s">
        <v>764</v>
      </c>
      <c r="D17" s="162" t="s">
        <v>763</v>
      </c>
      <c r="E17" s="167"/>
      <c r="F17" s="166"/>
      <c r="G17" s="166"/>
      <c r="H17" s="166"/>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60" t="s">
        <v>762</v>
      </c>
      <c r="B18" s="159">
        <v>52</v>
      </c>
      <c r="C18" s="158">
        <v>9.884615385</v>
      </c>
      <c r="D18" s="158">
        <v>11.42222222</v>
      </c>
      <c r="E18" s="153"/>
      <c r="F18" s="152"/>
      <c r="G18" s="152"/>
      <c r="H18" s="152"/>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60" t="s">
        <v>761</v>
      </c>
      <c r="B19" s="159">
        <v>5</v>
      </c>
      <c r="C19" s="158">
        <v>15.2</v>
      </c>
      <c r="D19" s="15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60" t="s">
        <v>760</v>
      </c>
      <c r="B20" s="159">
        <v>111</v>
      </c>
      <c r="C20" s="158">
        <v>7.4864864860000004</v>
      </c>
      <c r="D20" s="158">
        <v>7.6944444440000002</v>
      </c>
      <c r="E20" s="167"/>
      <c r="F20" s="166"/>
      <c r="G20" s="166"/>
      <c r="H20" s="166"/>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61" t="s">
        <v>759</v>
      </c>
      <c r="B21" s="159">
        <v>19</v>
      </c>
      <c r="C21" s="158">
        <v>7.0526315789999998</v>
      </c>
      <c r="D21" s="158">
        <v>7.4444444440000002</v>
      </c>
      <c r="E21" s="151"/>
      <c r="F21" s="151"/>
      <c r="G21" s="151"/>
      <c r="H21" s="151"/>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60" t="s">
        <v>758</v>
      </c>
      <c r="B22" s="159">
        <v>39</v>
      </c>
      <c r="C22" s="158">
        <v>17.410256409999999</v>
      </c>
      <c r="D22" s="158">
        <v>19.399999999999999</v>
      </c>
      <c r="E22" s="165"/>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57" t="s">
        <v>757</v>
      </c>
      <c r="B23" s="156">
        <v>226</v>
      </c>
      <c r="C23" s="155">
        <v>11.406797971999998</v>
      </c>
      <c r="D23" s="15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96" t="s">
        <v>775</v>
      </c>
      <c r="B25" s="196"/>
      <c r="C25" s="196"/>
      <c r="D25" s="196"/>
      <c r="E25" s="196"/>
      <c r="F25" s="196"/>
      <c r="G25" s="196"/>
      <c r="H25" s="196"/>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64" t="s">
        <v>774</v>
      </c>
      <c r="B26" s="164"/>
      <c r="C26" s="164"/>
      <c r="D26" s="164"/>
      <c r="E26" s="164"/>
      <c r="F26" s="164"/>
      <c r="G26" s="164"/>
      <c r="H26" s="164"/>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64"/>
      <c r="B27" s="164"/>
      <c r="C27" s="164"/>
      <c r="D27" s="164"/>
      <c r="E27" s="164"/>
      <c r="F27" s="164"/>
      <c r="G27" s="164"/>
      <c r="H27" s="164"/>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0" t="s">
        <v>773</v>
      </c>
      <c r="B28" s="191"/>
      <c r="C28" s="191"/>
      <c r="D28" s="192"/>
      <c r="E28" s="164"/>
      <c r="F28" s="164"/>
      <c r="G28" s="164"/>
      <c r="H28" s="164"/>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63" t="s">
        <v>766</v>
      </c>
      <c r="B29" s="162" t="s">
        <v>765</v>
      </c>
      <c r="C29" s="162" t="s">
        <v>764</v>
      </c>
      <c r="D29" s="162" t="s">
        <v>763</v>
      </c>
      <c r="E29" s="164"/>
      <c r="F29" s="164"/>
      <c r="G29" s="164"/>
      <c r="H29" s="164"/>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60" t="s">
        <v>762</v>
      </c>
      <c r="B30" s="159">
        <v>59</v>
      </c>
      <c r="C30" s="158">
        <v>11.78</v>
      </c>
      <c r="D30" s="158">
        <v>35</v>
      </c>
      <c r="E30" s="164"/>
      <c r="F30" s="164"/>
      <c r="G30" s="164"/>
      <c r="H30" s="164"/>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60" t="s">
        <v>761</v>
      </c>
      <c r="B31" s="159">
        <v>13</v>
      </c>
      <c r="C31" s="158">
        <v>17.079999999999998</v>
      </c>
      <c r="D31" s="158">
        <v>64.540000000000006</v>
      </c>
      <c r="E31" s="164"/>
      <c r="F31" s="164"/>
      <c r="G31" s="164"/>
      <c r="H31" s="164"/>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60" t="s">
        <v>760</v>
      </c>
      <c r="B32" s="159">
        <v>146</v>
      </c>
      <c r="C32" s="158">
        <v>10.210000000000001</v>
      </c>
      <c r="D32" s="158">
        <v>18.420000000000002</v>
      </c>
      <c r="E32" s="164"/>
      <c r="F32" s="164"/>
      <c r="G32" s="164"/>
      <c r="H32" s="164"/>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161" t="s">
        <v>759</v>
      </c>
      <c r="B33" s="159">
        <v>32</v>
      </c>
      <c r="C33" s="158">
        <v>4.91</v>
      </c>
      <c r="D33" s="158">
        <v>9.9700000000000006</v>
      </c>
      <c r="E33" s="164"/>
      <c r="F33" s="164"/>
      <c r="G33" s="164"/>
      <c r="H33" s="164"/>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60" t="s">
        <v>758</v>
      </c>
      <c r="B34" s="159">
        <v>61</v>
      </c>
      <c r="C34" s="158">
        <v>50.8</v>
      </c>
      <c r="D34" s="158">
        <v>87.23</v>
      </c>
      <c r="E34" s="164"/>
      <c r="F34" s="164"/>
      <c r="G34" s="164"/>
      <c r="H34" s="164"/>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57" t="s">
        <v>757</v>
      </c>
      <c r="B35" s="156">
        <v>311</v>
      </c>
      <c r="C35" s="155">
        <v>18.21</v>
      </c>
      <c r="D35" s="155">
        <v>36.119999999999997</v>
      </c>
      <c r="E35" s="164"/>
      <c r="F35" s="164"/>
      <c r="G35" s="164"/>
      <c r="H35" s="164"/>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54" t="s">
        <v>772</v>
      </c>
      <c r="B37" s="154"/>
      <c r="C37" s="154"/>
      <c r="D37" s="154"/>
      <c r="E37" s="15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54"/>
      <c r="B38" s="154"/>
      <c r="C38" s="154"/>
      <c r="D38" s="154"/>
      <c r="E38" s="15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54"/>
      <c r="B39" s="154"/>
      <c r="C39" s="154"/>
      <c r="D39" s="154"/>
      <c r="E39" s="15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0" t="s">
        <v>771</v>
      </c>
      <c r="B40" s="191"/>
      <c r="C40" s="191"/>
      <c r="D40" s="192"/>
      <c r="E40" s="15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63" t="s">
        <v>766</v>
      </c>
      <c r="B41" s="162" t="s">
        <v>765</v>
      </c>
      <c r="C41" s="162" t="s">
        <v>764</v>
      </c>
      <c r="D41" s="162" t="s">
        <v>763</v>
      </c>
      <c r="E41" s="15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60" t="s">
        <v>762</v>
      </c>
      <c r="B42" s="159">
        <v>96</v>
      </c>
      <c r="C42" s="158">
        <v>14.614583333333334</v>
      </c>
      <c r="D42" s="158">
        <v>32.385416666666664</v>
      </c>
      <c r="E42" s="15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60" t="s">
        <v>761</v>
      </c>
      <c r="B43" s="159">
        <v>5</v>
      </c>
      <c r="C43" s="158">
        <v>29</v>
      </c>
      <c r="D43" s="158">
        <v>57.6</v>
      </c>
      <c r="E43" s="15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60" t="s">
        <v>760</v>
      </c>
      <c r="B44" s="159">
        <v>200</v>
      </c>
      <c r="C44" s="158">
        <v>12.205</v>
      </c>
      <c r="D44" s="158">
        <v>17.045000000000002</v>
      </c>
      <c r="E44" s="15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61" t="s">
        <v>759</v>
      </c>
      <c r="B45" s="159">
        <v>19</v>
      </c>
      <c r="C45" s="158">
        <v>4.1052631578947372</v>
      </c>
      <c r="D45" s="158">
        <v>26</v>
      </c>
      <c r="E45" s="15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60" t="s">
        <v>758</v>
      </c>
      <c r="B46" s="159">
        <v>57</v>
      </c>
      <c r="C46" s="158">
        <v>43.210526315789473</v>
      </c>
      <c r="D46" s="158">
        <v>73.578947368421055</v>
      </c>
      <c r="E46" s="15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57" t="s">
        <v>757</v>
      </c>
      <c r="B47" s="156">
        <v>377</v>
      </c>
      <c r="C47" s="155">
        <v>17.320954907161802</v>
      </c>
      <c r="D47" s="155">
        <v>30.488063660477454</v>
      </c>
      <c r="E47" s="15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5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54" t="s">
        <v>770</v>
      </c>
      <c r="B49" s="154"/>
      <c r="C49" s="154"/>
      <c r="D49" s="154"/>
      <c r="E49" s="15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54"/>
      <c r="B50" s="154"/>
      <c r="C50" s="154"/>
      <c r="D50" s="154"/>
      <c r="E50" s="15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54"/>
      <c r="B51" s="154"/>
      <c r="C51" s="154"/>
      <c r="D51" s="154"/>
      <c r="E51" s="15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0" t="s">
        <v>769</v>
      </c>
      <c r="B52" s="191"/>
      <c r="C52" s="191"/>
      <c r="D52" s="192"/>
      <c r="E52" s="15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63" t="s">
        <v>766</v>
      </c>
      <c r="B53" s="162" t="s">
        <v>765</v>
      </c>
      <c r="C53" s="162" t="s">
        <v>764</v>
      </c>
      <c r="D53" s="162" t="s">
        <v>763</v>
      </c>
      <c r="E53" s="15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60" t="s">
        <v>762</v>
      </c>
      <c r="B54" s="159">
        <v>110</v>
      </c>
      <c r="C54" s="159">
        <v>14</v>
      </c>
      <c r="D54" s="158">
        <v>34.390909090909091</v>
      </c>
      <c r="E54" s="15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60" t="s">
        <v>761</v>
      </c>
      <c r="B55" s="159">
        <v>13</v>
      </c>
      <c r="C55" s="158">
        <v>20.46153846153846</v>
      </c>
      <c r="D55" s="159">
        <v>31</v>
      </c>
      <c r="E55" s="15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60" t="s">
        <v>760</v>
      </c>
      <c r="B56" s="159">
        <v>178</v>
      </c>
      <c r="C56" s="158">
        <v>10.258426966292134</v>
      </c>
      <c r="D56" s="158">
        <v>18.713483146067414</v>
      </c>
      <c r="E56" s="15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61" t="s">
        <v>759</v>
      </c>
      <c r="B57" s="159">
        <v>17</v>
      </c>
      <c r="C57" s="158">
        <v>8.0588235294117645</v>
      </c>
      <c r="D57" s="158">
        <v>15.647058823529411</v>
      </c>
      <c r="E57" s="15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60" t="s">
        <v>758</v>
      </c>
      <c r="B58" s="159">
        <v>55</v>
      </c>
      <c r="C58" s="158">
        <v>62.18181818181818</v>
      </c>
      <c r="D58" s="158">
        <v>90.618181818181824</v>
      </c>
      <c r="E58" s="15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57" t="s">
        <v>757</v>
      </c>
      <c r="B59" s="156">
        <v>373</v>
      </c>
      <c r="C59" s="155">
        <v>19.273458445040216</v>
      </c>
      <c r="D59" s="155">
        <v>34.227882037533512</v>
      </c>
      <c r="E59" s="15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5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54" t="s">
        <v>768</v>
      </c>
      <c r="B61" s="154"/>
      <c r="C61" s="154"/>
      <c r="D61" s="154"/>
      <c r="E61" s="15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54"/>
      <c r="B62" s="154"/>
      <c r="C62" s="154"/>
      <c r="D62" s="154"/>
      <c r="E62" s="15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54"/>
      <c r="B63" s="154"/>
      <c r="C63" s="154"/>
      <c r="D63" s="154"/>
      <c r="E63" s="15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0" t="s">
        <v>767</v>
      </c>
      <c r="B64" s="191"/>
      <c r="C64" s="191"/>
      <c r="D64" s="192"/>
      <c r="E64" s="15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63" t="s">
        <v>766</v>
      </c>
      <c r="B65" s="162" t="s">
        <v>765</v>
      </c>
      <c r="C65" s="162" t="s">
        <v>764</v>
      </c>
      <c r="D65" s="162" t="s">
        <v>763</v>
      </c>
      <c r="E65" s="15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60" t="s">
        <v>762</v>
      </c>
      <c r="B66" s="159">
        <v>125</v>
      </c>
      <c r="C66" s="158">
        <v>14.151999999999999</v>
      </c>
      <c r="D66" s="158">
        <v>37.479999999999997</v>
      </c>
      <c r="E66" s="15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60" t="s">
        <v>761</v>
      </c>
      <c r="B67" s="159">
        <v>26</v>
      </c>
      <c r="C67" s="158">
        <v>15.76923076923077</v>
      </c>
      <c r="D67" s="158">
        <v>36.538461538461497</v>
      </c>
      <c r="E67" s="15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60" t="s">
        <v>760</v>
      </c>
      <c r="B68" s="159">
        <v>184</v>
      </c>
      <c r="C68" s="158">
        <v>11.804347826086957</v>
      </c>
      <c r="D68" s="158">
        <v>17.815217391304348</v>
      </c>
      <c r="E68" s="15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61" t="s">
        <v>759</v>
      </c>
      <c r="B69" s="159">
        <v>23</v>
      </c>
      <c r="C69" s="158">
        <v>14.478260869565217</v>
      </c>
      <c r="D69" s="158">
        <v>33.478260869565219</v>
      </c>
      <c r="E69" s="15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60" t="s">
        <v>758</v>
      </c>
      <c r="B70" s="159">
        <v>60</v>
      </c>
      <c r="C70" s="158">
        <v>68.38333333333334</v>
      </c>
      <c r="D70" s="158">
        <v>118.1</v>
      </c>
      <c r="E70" s="15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57" t="s">
        <v>757</v>
      </c>
      <c r="B71" s="156">
        <v>418</v>
      </c>
      <c r="C71" s="155">
        <v>21.02153110047847</v>
      </c>
      <c r="D71" s="155">
        <v>40.117224880382778</v>
      </c>
      <c r="E71" s="15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54"/>
      <c r="B72" s="154"/>
      <c r="C72" s="154"/>
      <c r="D72" s="154"/>
      <c r="E72" s="15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54" t="s">
        <v>756</v>
      </c>
      <c r="B73" s="154"/>
      <c r="C73" s="154"/>
      <c r="D73" s="154"/>
      <c r="E73" s="15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54"/>
      <c r="B74" s="154"/>
      <c r="C74" s="154"/>
      <c r="D74" s="154"/>
      <c r="E74" s="15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199" t="s">
        <v>755</v>
      </c>
      <c r="B76" s="200"/>
      <c r="C76" s="200"/>
      <c r="D76" s="200"/>
      <c r="E76" s="200"/>
      <c r="F76" s="200"/>
      <c r="G76" s="200"/>
      <c r="H76" s="20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5.65" customHeight="1" x14ac:dyDescent="0.35">
      <c r="A77" s="201" t="s">
        <v>754</v>
      </c>
      <c r="B77" s="202"/>
      <c r="C77" s="202"/>
      <c r="D77" s="202"/>
      <c r="E77" s="202"/>
      <c r="F77" s="202"/>
      <c r="G77" s="202"/>
      <c r="H77" s="202"/>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199" t="s">
        <v>753</v>
      </c>
      <c r="B79" s="200"/>
      <c r="C79" s="200"/>
      <c r="D79" s="200"/>
      <c r="E79" s="200"/>
      <c r="F79" s="200"/>
      <c r="G79" s="200"/>
      <c r="H79" s="20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197" t="s">
        <v>752</v>
      </c>
      <c r="B80" s="198"/>
      <c r="C80" s="198"/>
      <c r="D80" s="198"/>
      <c r="E80" s="198"/>
      <c r="F80" s="198"/>
      <c r="G80" s="198"/>
      <c r="H80" s="19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151"/>
      <c r="B81" s="151"/>
      <c r="C81" s="151"/>
      <c r="D81" s="151"/>
      <c r="E81" s="151"/>
      <c r="F81" s="151"/>
      <c r="G81" s="151"/>
      <c r="H81" s="151"/>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151"/>
      <c r="B82" s="151"/>
      <c r="C82" s="151"/>
      <c r="D82" s="151"/>
      <c r="E82" s="151"/>
      <c r="F82" s="151"/>
      <c r="G82" s="151"/>
      <c r="H82" s="151"/>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151"/>
      <c r="B83" s="151"/>
      <c r="C83" s="151"/>
      <c r="D83" s="151"/>
      <c r="E83" s="151"/>
      <c r="F83" s="151"/>
      <c r="G83" s="151"/>
      <c r="H83" s="151"/>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48"/>
      <c r="B84" s="148"/>
      <c r="C84" s="148"/>
      <c r="D84" s="148"/>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48"/>
      <c r="B85" s="148"/>
      <c r="C85" s="148"/>
      <c r="D85" s="148"/>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48"/>
      <c r="B86" s="148"/>
      <c r="C86" s="148"/>
      <c r="D86" s="148"/>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148"/>
      <c r="B87" s="148"/>
      <c r="C87" s="148"/>
      <c r="D87" s="148"/>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148"/>
      <c r="B88" s="148"/>
      <c r="C88" s="148"/>
      <c r="D88" s="148"/>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148"/>
      <c r="B89" s="148"/>
      <c r="C89" s="148"/>
      <c r="D89" s="148"/>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148"/>
      <c r="B90" s="148"/>
      <c r="C90" s="148"/>
      <c r="D90" s="148"/>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148"/>
      <c r="B91" s="148"/>
      <c r="C91" s="148"/>
      <c r="D91" s="148"/>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148"/>
      <c r="B92" s="148"/>
      <c r="C92" s="148"/>
      <c r="D92" s="148"/>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148"/>
      <c r="B93" s="148"/>
      <c r="C93" s="148"/>
      <c r="D93" s="148"/>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148"/>
      <c r="B94" s="148"/>
      <c r="C94" s="148"/>
      <c r="D94" s="148"/>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148"/>
      <c r="B95" s="148"/>
      <c r="C95" s="148"/>
      <c r="D95" s="148"/>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48"/>
      <c r="B96" s="148"/>
      <c r="C96" s="148"/>
      <c r="D96" s="148"/>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48"/>
      <c r="B97" s="148"/>
      <c r="C97" s="148"/>
      <c r="D97" s="148"/>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48"/>
      <c r="B98" s="148"/>
      <c r="C98" s="148"/>
      <c r="D98" s="148"/>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48"/>
      <c r="B99" s="148"/>
      <c r="C99" s="148"/>
      <c r="D99" s="148"/>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48"/>
      <c r="B100" s="148"/>
      <c r="C100" s="148"/>
      <c r="D100" s="148"/>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48"/>
      <c r="B101" s="148"/>
      <c r="C101" s="148"/>
      <c r="D101" s="148"/>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148"/>
      <c r="B102" s="148"/>
      <c r="C102" s="148"/>
      <c r="D102" s="148"/>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48"/>
      <c r="B103" s="148"/>
      <c r="C103" s="148"/>
      <c r="D103" s="148"/>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148"/>
      <c r="B104" s="148"/>
      <c r="C104" s="148"/>
      <c r="D104" s="148"/>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148"/>
      <c r="B105" s="148"/>
      <c r="C105" s="148"/>
      <c r="D105" s="148"/>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48"/>
      <c r="B106" s="148"/>
      <c r="C106" s="148"/>
      <c r="D106" s="148"/>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48"/>
      <c r="B107" s="148"/>
      <c r="C107" s="148"/>
      <c r="D107" s="148"/>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48"/>
      <c r="B108" s="148"/>
      <c r="C108" s="148"/>
      <c r="D108" s="148"/>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48"/>
      <c r="B109" s="148"/>
      <c r="C109" s="148"/>
      <c r="D109" s="148"/>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48"/>
      <c r="B110" s="148"/>
      <c r="C110" s="148"/>
      <c r="D110" s="148"/>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48"/>
      <c r="B111" s="148"/>
      <c r="C111" s="148"/>
      <c r="D111" s="148"/>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48"/>
      <c r="B112" s="148"/>
      <c r="C112" s="148"/>
      <c r="D112" s="148"/>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48"/>
      <c r="B113" s="148"/>
      <c r="C113" s="148"/>
      <c r="D113" s="148"/>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48"/>
      <c r="B114" s="148"/>
      <c r="C114" s="148"/>
      <c r="D114" s="148"/>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48"/>
      <c r="B115" s="148"/>
      <c r="C115" s="148"/>
      <c r="D115" s="148"/>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48"/>
      <c r="B116" s="148"/>
      <c r="C116" s="148"/>
      <c r="D116" s="148"/>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48"/>
      <c r="B117" s="148"/>
      <c r="C117" s="148"/>
      <c r="D117" s="148"/>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48"/>
      <c r="B118" s="148"/>
      <c r="C118" s="148"/>
      <c r="D118" s="148"/>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48"/>
      <c r="B119" s="148"/>
      <c r="C119" s="148"/>
      <c r="D119" s="148"/>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48"/>
      <c r="B120" s="148"/>
      <c r="C120" s="148"/>
      <c r="D120" s="148"/>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48"/>
      <c r="B121" s="148"/>
      <c r="C121" s="148"/>
      <c r="D121" s="148"/>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48"/>
      <c r="B122" s="148"/>
      <c r="C122" s="148"/>
      <c r="D122" s="148"/>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48"/>
      <c r="B123" s="148"/>
      <c r="C123" s="148"/>
      <c r="D123" s="148"/>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48"/>
      <c r="B124" s="148"/>
      <c r="C124" s="148"/>
      <c r="D124" s="148"/>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48"/>
      <c r="B125" s="148"/>
      <c r="C125" s="148"/>
      <c r="D125" s="148"/>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48"/>
      <c r="B126" s="148"/>
      <c r="C126" s="148"/>
      <c r="D126" s="148"/>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48"/>
      <c r="B127" s="148"/>
      <c r="C127" s="148"/>
      <c r="D127" s="148"/>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48"/>
      <c r="B128" s="148"/>
      <c r="C128" s="148"/>
      <c r="D128" s="148"/>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48"/>
      <c r="B129" s="148"/>
      <c r="C129" s="148"/>
      <c r="D129" s="148"/>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48"/>
      <c r="B130" s="148"/>
      <c r="C130" s="148"/>
      <c r="D130" s="148"/>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48"/>
      <c r="B131" s="148"/>
      <c r="C131" s="148"/>
      <c r="D131" s="148"/>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48"/>
      <c r="B132" s="148"/>
      <c r="C132" s="148"/>
      <c r="D132" s="148"/>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48"/>
      <c r="B133" s="148"/>
      <c r="C133" s="148"/>
      <c r="D133" s="148"/>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48"/>
      <c r="B134" s="148"/>
      <c r="C134" s="148"/>
      <c r="D134" s="148"/>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48"/>
      <c r="B135" s="148"/>
      <c r="C135" s="148"/>
      <c r="D135" s="148"/>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48"/>
      <c r="B136" s="148"/>
      <c r="C136" s="148"/>
      <c r="D136" s="148"/>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48"/>
      <c r="B137" s="148"/>
      <c r="C137" s="148"/>
      <c r="D137" s="148"/>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48"/>
      <c r="B138" s="148"/>
      <c r="C138" s="148"/>
      <c r="D138" s="148"/>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48"/>
      <c r="B139" s="148"/>
      <c r="C139" s="148"/>
      <c r="D139" s="148"/>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48"/>
      <c r="B140" s="148"/>
      <c r="C140" s="148"/>
      <c r="D140" s="148"/>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48"/>
      <c r="B141" s="148"/>
      <c r="C141" s="148"/>
      <c r="D141" s="148"/>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48"/>
      <c r="B142" s="148"/>
      <c r="C142" s="148"/>
      <c r="D142" s="148"/>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48"/>
      <c r="B143" s="148"/>
      <c r="C143" s="148"/>
      <c r="D143" s="148"/>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48"/>
      <c r="B144" s="148"/>
      <c r="C144" s="148"/>
      <c r="D144" s="148"/>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48"/>
      <c r="B145" s="148"/>
      <c r="C145" s="148"/>
      <c r="D145" s="148"/>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48"/>
      <c r="B146" s="148"/>
      <c r="C146" s="148"/>
      <c r="D146" s="148"/>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48"/>
      <c r="B147" s="148"/>
      <c r="C147" s="148"/>
      <c r="D147" s="148"/>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48"/>
      <c r="B148" s="148"/>
      <c r="C148" s="148"/>
      <c r="D148" s="148"/>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48"/>
      <c r="B149" s="148"/>
      <c r="C149" s="148"/>
      <c r="D149" s="148"/>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48"/>
      <c r="B150" s="148"/>
      <c r="C150" s="148"/>
      <c r="D150" s="148"/>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48"/>
      <c r="B151" s="148"/>
      <c r="C151" s="148"/>
      <c r="D151" s="148"/>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48"/>
      <c r="B152" s="148"/>
      <c r="C152" s="148"/>
      <c r="D152" s="148"/>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48"/>
      <c r="B153" s="148"/>
      <c r="C153" s="148"/>
      <c r="D153" s="148"/>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48"/>
      <c r="B154" s="148"/>
      <c r="C154" s="148"/>
      <c r="D154" s="148"/>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48"/>
      <c r="B155" s="148"/>
      <c r="C155" s="148"/>
      <c r="D155" s="148"/>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48"/>
      <c r="B156" s="148"/>
      <c r="C156" s="148"/>
      <c r="D156" s="148"/>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48"/>
      <c r="B157" s="148"/>
      <c r="C157" s="148"/>
      <c r="D157" s="148"/>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48"/>
      <c r="B158" s="148"/>
      <c r="C158" s="148"/>
      <c r="D158" s="148"/>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48"/>
      <c r="B159" s="148"/>
      <c r="C159" s="148"/>
      <c r="D159" s="148"/>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48"/>
      <c r="B160" s="148"/>
      <c r="C160" s="148"/>
      <c r="D160" s="148"/>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48"/>
      <c r="B161" s="148"/>
      <c r="C161" s="148"/>
      <c r="D161" s="148"/>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48"/>
      <c r="B162" s="148"/>
      <c r="C162" s="148"/>
      <c r="D162" s="148"/>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48"/>
      <c r="B163" s="148"/>
      <c r="C163" s="148"/>
      <c r="D163" s="148"/>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48"/>
      <c r="B164" s="148"/>
      <c r="C164" s="148"/>
      <c r="D164" s="148"/>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48"/>
      <c r="B165" s="148"/>
      <c r="C165" s="148"/>
      <c r="D165" s="148"/>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48"/>
      <c r="B166" s="148"/>
      <c r="C166" s="148"/>
      <c r="D166" s="148"/>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48"/>
      <c r="B167" s="148"/>
      <c r="C167" s="148"/>
      <c r="D167" s="148"/>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48"/>
      <c r="B168" s="148"/>
      <c r="C168" s="148"/>
      <c r="D168" s="148"/>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48"/>
      <c r="B169" s="148"/>
      <c r="C169" s="148"/>
      <c r="D169" s="148"/>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48"/>
      <c r="B170" s="148"/>
      <c r="C170" s="148"/>
      <c r="D170" s="148"/>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48"/>
      <c r="B171" s="148"/>
      <c r="C171" s="148"/>
      <c r="D171" s="148"/>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48"/>
      <c r="B172" s="148"/>
      <c r="C172" s="148"/>
      <c r="D172" s="148"/>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48"/>
      <c r="B173" s="148"/>
      <c r="C173" s="148"/>
      <c r="D173" s="148"/>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48"/>
      <c r="B174" s="148"/>
      <c r="C174" s="148"/>
      <c r="D174" s="148"/>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48"/>
      <c r="B175" s="148"/>
      <c r="C175" s="148"/>
      <c r="D175" s="148"/>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48"/>
      <c r="B176" s="148"/>
      <c r="C176" s="148"/>
      <c r="D176" s="148"/>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48"/>
      <c r="B177" s="148"/>
      <c r="C177" s="148"/>
      <c r="D177" s="148"/>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48"/>
      <c r="B178" s="148"/>
      <c r="C178" s="148"/>
      <c r="D178" s="148"/>
      <c r="M178"/>
    </row>
    <row r="179" spans="1:56" x14ac:dyDescent="0.35">
      <c r="A179" s="148"/>
      <c r="B179" s="148"/>
      <c r="C179" s="148"/>
      <c r="D179" s="148"/>
      <c r="M179"/>
    </row>
    <row r="180" spans="1:56" x14ac:dyDescent="0.35">
      <c r="A180" s="148"/>
      <c r="B180" s="148"/>
      <c r="C180" s="148"/>
      <c r="D180" s="148"/>
    </row>
    <row r="181" spans="1:56" x14ac:dyDescent="0.35">
      <c r="A181" s="148"/>
      <c r="B181" s="148"/>
      <c r="C181" s="148"/>
      <c r="D181" s="148"/>
    </row>
    <row r="182" spans="1:56" x14ac:dyDescent="0.35">
      <c r="A182" s="148"/>
      <c r="B182" s="148"/>
      <c r="C182" s="148"/>
      <c r="D182" s="148"/>
    </row>
    <row r="183" spans="1:56" x14ac:dyDescent="0.35">
      <c r="A183" s="148"/>
      <c r="B183" s="148"/>
      <c r="C183" s="148"/>
      <c r="D183" s="148"/>
    </row>
    <row r="184" spans="1:56" x14ac:dyDescent="0.35">
      <c r="A184" s="148"/>
      <c r="B184" s="148"/>
      <c r="C184" s="148"/>
      <c r="D184" s="148"/>
    </row>
    <row r="185" spans="1:56" x14ac:dyDescent="0.35">
      <c r="A185" s="148"/>
      <c r="B185" s="148"/>
      <c r="C185" s="148"/>
      <c r="D185" s="148"/>
    </row>
    <row r="186" spans="1:56" x14ac:dyDescent="0.35">
      <c r="A186" s="148"/>
      <c r="B186" s="148"/>
      <c r="C186" s="148"/>
      <c r="D186" s="148"/>
    </row>
    <row r="187" spans="1:56" x14ac:dyDescent="0.35">
      <c r="A187" s="148"/>
      <c r="B187" s="148"/>
      <c r="C187" s="148"/>
      <c r="D187" s="148"/>
    </row>
    <row r="188" spans="1:56" x14ac:dyDescent="0.35">
      <c r="A188" s="148"/>
      <c r="B188" s="148"/>
      <c r="C188" s="148"/>
      <c r="D188" s="148"/>
    </row>
    <row r="189" spans="1:56" x14ac:dyDescent="0.35">
      <c r="A189" s="148"/>
      <c r="B189" s="148"/>
      <c r="C189" s="148"/>
      <c r="D189" s="148"/>
    </row>
    <row r="190" spans="1:56" x14ac:dyDescent="0.35">
      <c r="A190" s="148"/>
      <c r="B190" s="148"/>
      <c r="C190" s="148"/>
      <c r="D190" s="148"/>
    </row>
    <row r="191" spans="1:56" x14ac:dyDescent="0.35">
      <c r="A191" s="148"/>
      <c r="B191" s="148"/>
      <c r="C191" s="148"/>
      <c r="D191" s="148"/>
    </row>
    <row r="192" spans="1:56" x14ac:dyDescent="0.35">
      <c r="A192" s="148"/>
      <c r="B192" s="148"/>
      <c r="C192" s="148"/>
      <c r="D192" s="148"/>
    </row>
    <row r="193" spans="1:4" x14ac:dyDescent="0.35">
      <c r="A193" s="148"/>
      <c r="B193" s="148"/>
      <c r="C193" s="148"/>
      <c r="D193" s="148"/>
    </row>
    <row r="194" spans="1:4" x14ac:dyDescent="0.35">
      <c r="A194" s="148"/>
      <c r="B194" s="148"/>
      <c r="C194" s="148"/>
      <c r="D194" s="148"/>
    </row>
    <row r="195" spans="1:4" x14ac:dyDescent="0.35">
      <c r="A195" s="148"/>
      <c r="B195" s="148"/>
      <c r="C195" s="148"/>
      <c r="D195" s="148"/>
    </row>
    <row r="196" spans="1:4" x14ac:dyDescent="0.35">
      <c r="A196" s="148"/>
      <c r="B196" s="148"/>
      <c r="C196" s="148"/>
      <c r="D196" s="148"/>
    </row>
    <row r="197" spans="1:4" x14ac:dyDescent="0.35">
      <c r="A197" s="148"/>
      <c r="B197" s="148"/>
      <c r="C197" s="148"/>
      <c r="D197" s="148"/>
    </row>
    <row r="198" spans="1:4" x14ac:dyDescent="0.35">
      <c r="A198" s="148"/>
      <c r="B198" s="148"/>
      <c r="C198" s="148"/>
      <c r="D198" s="148"/>
    </row>
    <row r="199" spans="1:4" x14ac:dyDescent="0.35">
      <c r="A199" s="148"/>
      <c r="B199" s="148"/>
      <c r="C199" s="148"/>
      <c r="D199" s="148"/>
    </row>
    <row r="200" spans="1:4" x14ac:dyDescent="0.35">
      <c r="A200" s="148"/>
      <c r="B200" s="148"/>
      <c r="C200" s="148"/>
      <c r="D200" s="148"/>
    </row>
    <row r="201" spans="1:4" x14ac:dyDescent="0.35">
      <c r="A201" s="148"/>
      <c r="B201" s="148"/>
      <c r="C201" s="148"/>
      <c r="D201" s="148"/>
    </row>
    <row r="202" spans="1:4" x14ac:dyDescent="0.35">
      <c r="A202" s="148"/>
      <c r="B202" s="148"/>
      <c r="C202" s="148"/>
      <c r="D202" s="148"/>
    </row>
    <row r="203" spans="1:4" x14ac:dyDescent="0.35">
      <c r="A203" s="148"/>
      <c r="B203" s="148"/>
      <c r="C203" s="148"/>
      <c r="D203" s="148"/>
    </row>
    <row r="204" spans="1:4" x14ac:dyDescent="0.35">
      <c r="A204" s="148"/>
      <c r="B204" s="148"/>
      <c r="C204" s="148"/>
      <c r="D204" s="148"/>
    </row>
    <row r="205" spans="1:4" x14ac:dyDescent="0.35">
      <c r="A205" s="148"/>
      <c r="B205" s="148"/>
      <c r="C205" s="148"/>
      <c r="D205" s="148"/>
    </row>
    <row r="206" spans="1:4" x14ac:dyDescent="0.35">
      <c r="A206" s="148"/>
      <c r="B206" s="148"/>
      <c r="C206" s="148"/>
      <c r="D206" s="148"/>
    </row>
    <row r="207" spans="1:4" x14ac:dyDescent="0.35">
      <c r="A207" s="148"/>
      <c r="B207" s="148"/>
      <c r="C207" s="148"/>
      <c r="D207" s="148"/>
    </row>
    <row r="208" spans="1:4" x14ac:dyDescent="0.35">
      <c r="A208" s="148"/>
      <c r="B208" s="148"/>
      <c r="C208" s="148"/>
      <c r="D208" s="148"/>
    </row>
    <row r="209" spans="1:4" x14ac:dyDescent="0.35">
      <c r="A209" s="148"/>
      <c r="B209" s="148"/>
      <c r="C209" s="148"/>
      <c r="D209" s="148"/>
    </row>
    <row r="210" spans="1:4" x14ac:dyDescent="0.35">
      <c r="A210" s="148"/>
      <c r="B210" s="148"/>
      <c r="C210" s="148"/>
      <c r="D210" s="148"/>
    </row>
  </sheetData>
  <mergeCells count="13">
    <mergeCell ref="A80:H80"/>
    <mergeCell ref="A40:D40"/>
    <mergeCell ref="A52:D52"/>
    <mergeCell ref="A64:D64"/>
    <mergeCell ref="A76:H76"/>
    <mergeCell ref="A77:H77"/>
    <mergeCell ref="A79:H79"/>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dcmitype/"/>
    <ds:schemaRef ds:uri="http://schemas.microsoft.com/office/2006/documentManagement/types"/>
    <ds:schemaRef ds:uri="http://purl.org/dc/elements/1.1/"/>
    <ds:schemaRef ds:uri="http://schemas.microsoft.com/office/2006/metadata/properties"/>
    <ds:schemaRef ds:uri="51f64f43-848e-4f71-a29c-5b275075194e"/>
    <ds:schemaRef ds:uri="http://purl.org/dc/terms/"/>
    <ds:schemaRef ds:uri="http://schemas.microsoft.com/office/infopath/2007/PartnerControls"/>
    <ds:schemaRef ds:uri="http://schemas.openxmlformats.org/package/2006/metadata/core-properties"/>
    <ds:schemaRef ds:uri="9225b539-7b15-42b2-871d-c20cb6e17ae7"/>
    <ds:schemaRef ds:uri="http://www.w3.org/XML/1998/namespace"/>
  </ds:schemaRefs>
</ds:datastoreItem>
</file>

<file path=customXml/itemProps2.xml><?xml version="1.0" encoding="utf-8"?>
<ds:datastoreItem xmlns:ds="http://schemas.openxmlformats.org/officeDocument/2006/customXml" ds:itemID="{9318346E-0590-4880-9E64-42D4385E56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2023-08-16T18:02:25Z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