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yg/Desktop/"/>
    </mc:Choice>
  </mc:AlternateContent>
  <xr:revisionPtr revIDLastSave="0" documentId="13_ncr:1_{7907763C-6137-314F-BB19-C61B49CB5F23}" xr6:coauthVersionLast="45" xr6:coauthVersionMax="45" xr10:uidLastSave="{00000000-0000-0000-0000-000000000000}"/>
  <bookViews>
    <workbookView xWindow="1020" yWindow="740" windowWidth="23000" windowHeight="14680" activeTab="2" xr2:uid="{8F2103A7-91B7-4BDA-AB05-999AC9FF3932}"/>
  </bookViews>
  <sheets>
    <sheet name="P300-AB" sheetId="1" r:id="rId1"/>
    <sheet name="P1000-AB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8" i="3" l="1"/>
  <c r="U27" i="3"/>
  <c r="S26" i="3"/>
  <c r="G25" i="3"/>
  <c r="G26" i="3"/>
  <c r="G27" i="3"/>
  <c r="G28" i="3"/>
  <c r="G29" i="3"/>
  <c r="G30" i="3"/>
  <c r="G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15" i="2" l="1"/>
  <c r="B16" i="2"/>
  <c r="B17" i="2"/>
  <c r="B18" i="2"/>
  <c r="B19" i="2"/>
  <c r="B20" i="2"/>
  <c r="B21" i="2"/>
  <c r="B22" i="2"/>
  <c r="B23" i="2"/>
  <c r="B24" i="2"/>
  <c r="B25" i="2"/>
  <c r="B26" i="2"/>
  <c r="B14" i="2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2" i="1"/>
</calcChain>
</file>

<file path=xl/sharedStrings.xml><?xml version="1.0" encoding="utf-8"?>
<sst xmlns="http://schemas.openxmlformats.org/spreadsheetml/2006/main" count="15" uniqueCount="13">
  <si>
    <t>Power Production (kWh)</t>
  </si>
  <si>
    <t>Wind Speed (m/s)</t>
  </si>
  <si>
    <t>P300-AB</t>
  </si>
  <si>
    <t>P1000-AB</t>
  </si>
  <si>
    <t>m/s</t>
  </si>
  <si>
    <t>x=4</t>
  </si>
  <si>
    <t>x=3</t>
  </si>
  <si>
    <t>x=2</t>
  </si>
  <si>
    <t>300 AB</t>
  </si>
  <si>
    <t>1000 AB</t>
  </si>
  <si>
    <t>superwind 350</t>
  </si>
  <si>
    <r>
      <t>y = 0.0114x</t>
    </r>
    <r>
      <rPr>
        <vertAlign val="superscript"/>
        <sz val="9"/>
        <color rgb="FF595959"/>
        <rFont val="Calibri"/>
        <family val="2"/>
        <scheme val="minor"/>
      </rPr>
      <t>6</t>
    </r>
    <r>
      <rPr>
        <sz val="9"/>
        <color rgb="FF595959"/>
        <rFont val="Calibri"/>
        <family val="2"/>
        <scheme val="minor"/>
      </rPr>
      <t xml:space="preserve"> - 0.4967x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+ 8.7187x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- 77.911x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+ 379.03x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- 917.3x + 884.38</t>
    </r>
  </si>
  <si>
    <t>R² = 0.9998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</si>
</sst>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'P300-AB'!$A$3:$A$11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'P300-AB'!$B$3:$B$11</c:f>
              <c:numCache>
                <c:formatCode>General</c:formatCode>
                <c:ptCount val="9"/>
                <c:pt idx="0">
                  <c:v>70</c:v>
                </c:pt>
                <c:pt idx="1">
                  <c:v>175</c:v>
                </c:pt>
                <c:pt idx="2">
                  <c:v>380</c:v>
                </c:pt>
                <c:pt idx="3">
                  <c:v>651</c:v>
                </c:pt>
                <c:pt idx="4">
                  <c:v>946</c:v>
                </c:pt>
                <c:pt idx="5">
                  <c:v>1228</c:v>
                </c:pt>
                <c:pt idx="6">
                  <c:v>1480</c:v>
                </c:pt>
                <c:pt idx="7">
                  <c:v>1692</c:v>
                </c:pt>
                <c:pt idx="8">
                  <c:v>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6-4F47-95EA-41681BD8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69040"/>
        <c:axId val="447768384"/>
      </c:scatterChart>
      <c:valAx>
        <c:axId val="4477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8384"/>
        <c:crosses val="autoZero"/>
        <c:crossBetween val="midCat"/>
      </c:valAx>
      <c:valAx>
        <c:axId val="4477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'P1000-AB'!$A$3:$A$13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'P1000-AB'!$B$3:$B$13</c:f>
              <c:numCache>
                <c:formatCode>General</c:formatCode>
                <c:ptCount val="11"/>
                <c:pt idx="0">
                  <c:v>172</c:v>
                </c:pt>
                <c:pt idx="1">
                  <c:v>352</c:v>
                </c:pt>
                <c:pt idx="2">
                  <c:v>780</c:v>
                </c:pt>
                <c:pt idx="3">
                  <c:v>1403</c:v>
                </c:pt>
                <c:pt idx="4">
                  <c:v>2168</c:v>
                </c:pt>
                <c:pt idx="5">
                  <c:v>2983</c:v>
                </c:pt>
                <c:pt idx="6">
                  <c:v>3773</c:v>
                </c:pt>
                <c:pt idx="7">
                  <c:v>4485</c:v>
                </c:pt>
                <c:pt idx="8">
                  <c:v>5088</c:v>
                </c:pt>
                <c:pt idx="9">
                  <c:v>5561</c:v>
                </c:pt>
                <c:pt idx="10">
                  <c:v>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F-479E-8938-8408877C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03960"/>
        <c:axId val="450801664"/>
      </c:scatterChart>
      <c:valAx>
        <c:axId val="45080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1664"/>
        <c:crosses val="autoZero"/>
        <c:crossBetween val="midCat"/>
      </c:valAx>
      <c:valAx>
        <c:axId val="450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983705161854767"/>
                  <c:y val="0.43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Sheet1!$F$2:$F$24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xVal>
          <c:yVal>
            <c:numRef>
              <c:f>Sheet1!$G$2:$G$24</c:f>
              <c:numCache>
                <c:formatCode>General</c:formatCode>
                <c:ptCount val="23"/>
                <c:pt idx="0">
                  <c:v>19</c:v>
                </c:pt>
                <c:pt idx="1">
                  <c:v>35</c:v>
                </c:pt>
                <c:pt idx="2">
                  <c:v>54</c:v>
                </c:pt>
                <c:pt idx="3">
                  <c:v>83</c:v>
                </c:pt>
                <c:pt idx="4">
                  <c:v>125</c:v>
                </c:pt>
                <c:pt idx="5">
                  <c:v>169</c:v>
                </c:pt>
                <c:pt idx="6">
                  <c:v>227</c:v>
                </c:pt>
                <c:pt idx="7">
                  <c:v>300</c:v>
                </c:pt>
                <c:pt idx="8">
                  <c:v>327</c:v>
                </c:pt>
                <c:pt idx="9">
                  <c:v>327</c:v>
                </c:pt>
                <c:pt idx="10">
                  <c:v>331</c:v>
                </c:pt>
                <c:pt idx="11">
                  <c:v>333</c:v>
                </c:pt>
                <c:pt idx="12">
                  <c:v>335</c:v>
                </c:pt>
                <c:pt idx="13">
                  <c:v>339</c:v>
                </c:pt>
                <c:pt idx="14">
                  <c:v>341</c:v>
                </c:pt>
                <c:pt idx="15">
                  <c:v>344</c:v>
                </c:pt>
                <c:pt idx="16">
                  <c:v>348</c:v>
                </c:pt>
                <c:pt idx="17">
                  <c:v>354</c:v>
                </c:pt>
                <c:pt idx="18">
                  <c:v>354</c:v>
                </c:pt>
                <c:pt idx="19">
                  <c:v>358</c:v>
                </c:pt>
                <c:pt idx="20">
                  <c:v>358</c:v>
                </c:pt>
                <c:pt idx="21">
                  <c:v>360</c:v>
                </c:pt>
                <c:pt idx="22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6-2241-BE8A-21003047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98592"/>
        <c:axId val="1974038336"/>
      </c:scatterChart>
      <c:valAx>
        <c:axId val="19734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38336"/>
        <c:crosses val="autoZero"/>
        <c:crossBetween val="midCat"/>
      </c:valAx>
      <c:valAx>
        <c:axId val="1974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014266621580278"/>
                  <c:y val="0.50994590667929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Sheet1!$R$3:$R$25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xVal>
          <c:yVal>
            <c:numRef>
              <c:f>Sheet1!$S$3:$S$25</c:f>
              <c:numCache>
                <c:formatCode>General</c:formatCode>
                <c:ptCount val="23"/>
                <c:pt idx="0">
                  <c:v>34</c:v>
                </c:pt>
                <c:pt idx="1">
                  <c:v>63</c:v>
                </c:pt>
                <c:pt idx="2">
                  <c:v>110</c:v>
                </c:pt>
                <c:pt idx="3">
                  <c:v>164</c:v>
                </c:pt>
                <c:pt idx="4">
                  <c:v>240</c:v>
                </c:pt>
                <c:pt idx="5">
                  <c:v>327</c:v>
                </c:pt>
                <c:pt idx="6">
                  <c:v>465</c:v>
                </c:pt>
                <c:pt idx="7">
                  <c:v>600</c:v>
                </c:pt>
                <c:pt idx="8">
                  <c:v>786</c:v>
                </c:pt>
                <c:pt idx="9">
                  <c:v>1021</c:v>
                </c:pt>
                <c:pt idx="10">
                  <c:v>1126</c:v>
                </c:pt>
                <c:pt idx="11">
                  <c:v>1162</c:v>
                </c:pt>
                <c:pt idx="12">
                  <c:v>1184</c:v>
                </c:pt>
                <c:pt idx="13">
                  <c:v>1195</c:v>
                </c:pt>
                <c:pt idx="14">
                  <c:v>1200</c:v>
                </c:pt>
                <c:pt idx="15">
                  <c:v>1207</c:v>
                </c:pt>
                <c:pt idx="16">
                  <c:v>1207</c:v>
                </c:pt>
                <c:pt idx="17">
                  <c:v>1207</c:v>
                </c:pt>
                <c:pt idx="18">
                  <c:v>1211</c:v>
                </c:pt>
                <c:pt idx="19">
                  <c:v>1208</c:v>
                </c:pt>
                <c:pt idx="20">
                  <c:v>1208</c:v>
                </c:pt>
                <c:pt idx="21">
                  <c:v>1212</c:v>
                </c:pt>
                <c:pt idx="22">
                  <c:v>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CF4A-9EDC-45532304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11712"/>
        <c:axId val="2035913344"/>
      </c:scatterChart>
      <c:valAx>
        <c:axId val="2035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3344"/>
        <c:crosses val="autoZero"/>
        <c:crossBetween val="midCat"/>
      </c:valAx>
      <c:valAx>
        <c:axId val="2035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6315528126551792E-2"/>
                  <c:y val="0.5243440860215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Sheet1!$AD$3:$AD$16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Sheet1!$AE$3:$AE$16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2.4</c:v>
                </c:pt>
                <c:pt idx="2">
                  <c:v>6.8</c:v>
                </c:pt>
                <c:pt idx="3">
                  <c:v>39</c:v>
                </c:pt>
                <c:pt idx="4">
                  <c:v>101</c:v>
                </c:pt>
                <c:pt idx="5">
                  <c:v>139</c:v>
                </c:pt>
                <c:pt idx="6">
                  <c:v>184</c:v>
                </c:pt>
                <c:pt idx="7">
                  <c:v>239</c:v>
                </c:pt>
                <c:pt idx="8">
                  <c:v>314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5C4D-9A53-33458DBB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39744"/>
        <c:axId val="2028991008"/>
      </c:scatterChart>
      <c:valAx>
        <c:axId val="20280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91008"/>
        <c:crosses val="autoZero"/>
        <c:crossBetween val="midCat"/>
      </c:valAx>
      <c:valAx>
        <c:axId val="20289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00818780877599"/>
                  <c:y val="4.64745645112117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0.1037x</a:t>
                    </a:r>
                    <a:r>
                      <a:rPr lang="en-US" sz="1200" b="1" baseline="30000"/>
                      <a:t>3</a:t>
                    </a:r>
                    <a:r>
                      <a:rPr lang="en-US" sz="1200" b="1" baseline="0"/>
                      <a:t> + 1.4604x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- 7.0995x + 7.2877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Sheet1!$AD$3:$AD$12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</c:numCache>
            </c:numRef>
          </c:xVal>
          <c:yVal>
            <c:numRef>
              <c:f>Sheet1!$AE$3:$AE$12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6.8</c:v>
                </c:pt>
                <c:pt idx="3">
                  <c:v>39</c:v>
                </c:pt>
                <c:pt idx="4">
                  <c:v>101</c:v>
                </c:pt>
                <c:pt idx="5">
                  <c:v>139</c:v>
                </c:pt>
                <c:pt idx="6">
                  <c:v>184</c:v>
                </c:pt>
                <c:pt idx="7">
                  <c:v>239</c:v>
                </c:pt>
                <c:pt idx="8">
                  <c:v>314</c:v>
                </c:pt>
                <c:pt idx="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B-264A-99F2-389626F7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20720"/>
        <c:axId val="2035845200"/>
      </c:scatterChart>
      <c:valAx>
        <c:axId val="203602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45200"/>
        <c:crosses val="autoZero"/>
        <c:crossBetween val="midCat"/>
      </c:valAx>
      <c:valAx>
        <c:axId val="203584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Wind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513608807748589"/>
                  <c:y val="1.8194947853740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Sheet1!$R$3:$R$12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34</c:v>
                </c:pt>
                <c:pt idx="1">
                  <c:v>63</c:v>
                </c:pt>
                <c:pt idx="2">
                  <c:v>110</c:v>
                </c:pt>
                <c:pt idx="3">
                  <c:v>164</c:v>
                </c:pt>
                <c:pt idx="4">
                  <c:v>240</c:v>
                </c:pt>
                <c:pt idx="5">
                  <c:v>327</c:v>
                </c:pt>
                <c:pt idx="6">
                  <c:v>465</c:v>
                </c:pt>
                <c:pt idx="7">
                  <c:v>600</c:v>
                </c:pt>
                <c:pt idx="8">
                  <c:v>786</c:v>
                </c:pt>
                <c:pt idx="9">
                  <c:v>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B-9D41-AE91-282A7280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67392"/>
        <c:axId val="2032079264"/>
      </c:scatterChart>
      <c:valAx>
        <c:axId val="20359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9264"/>
        <c:crosses val="autoZero"/>
        <c:crossBetween val="midCat"/>
      </c:valAx>
      <c:valAx>
        <c:axId val="20320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509D8-F620-4310-BD3B-E62CD268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180975</xdr:rowOff>
    </xdr:from>
    <xdr:to>
      <xdr:col>12</xdr:col>
      <xdr:colOff>123825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D9659-57A4-411D-A276-26DE77716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</xdr:row>
      <xdr:rowOff>31750</xdr:rowOff>
    </xdr:from>
    <xdr:to>
      <xdr:col>15</xdr:col>
      <xdr:colOff>762000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3F544-79F6-1541-86EB-2C0A02DD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444500</xdr:colOff>
      <xdr:row>1</xdr:row>
      <xdr:rowOff>146050</xdr:rowOff>
    </xdr:from>
    <xdr:to>
      <xdr:col>27</xdr:col>
      <xdr:colOff>50800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34E49-9BAB-ED41-9CD0-B0670905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266700</xdr:colOff>
      <xdr:row>3</xdr:row>
      <xdr:rowOff>44450</xdr:rowOff>
    </xdr:from>
    <xdr:to>
      <xdr:col>39</xdr:col>
      <xdr:colOff>774700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F443A-129B-CC45-AA7F-C70963E8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222250</xdr:colOff>
      <xdr:row>25</xdr:row>
      <xdr:rowOff>31750</xdr:rowOff>
    </xdr:from>
    <xdr:to>
      <xdr:col>39</xdr:col>
      <xdr:colOff>469900</xdr:colOff>
      <xdr:row>50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EA91A-3F7D-BF4A-BAE3-1D347FBB9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717550</xdr:colOff>
      <xdr:row>27</xdr:row>
      <xdr:rowOff>82550</xdr:rowOff>
    </xdr:from>
    <xdr:to>
      <xdr:col>24</xdr:col>
      <xdr:colOff>571500</xdr:colOff>
      <xdr:row>46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53EA2B-3C05-9040-8B95-6D9550EA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3BF7-5D47-43A9-9611-42FA7CFEEF49}">
  <dimension ref="A1:B26"/>
  <sheetViews>
    <sheetView topLeftCell="A7" workbookViewId="0">
      <selection activeCell="D15" sqref="D15"/>
    </sheetView>
  </sheetViews>
  <sheetFormatPr baseColWidth="10" defaultColWidth="8.83203125" defaultRowHeight="15" x14ac:dyDescent="0.2"/>
  <cols>
    <col min="1" max="1" width="15.83203125" bestFit="1" customWidth="1"/>
    <col min="2" max="2" width="21.5" bestFit="1" customWidth="1"/>
  </cols>
  <sheetData>
    <row r="1" spans="1:2" x14ac:dyDescent="0.2">
      <c r="A1" s="3" t="s">
        <v>2</v>
      </c>
      <c r="B1" s="3"/>
    </row>
    <row r="2" spans="1:2" x14ac:dyDescent="0.2">
      <c r="A2" t="s">
        <v>1</v>
      </c>
      <c r="B2" t="s">
        <v>0</v>
      </c>
    </row>
    <row r="3" spans="1:2" x14ac:dyDescent="0.2">
      <c r="A3">
        <v>2</v>
      </c>
      <c r="B3">
        <v>70</v>
      </c>
    </row>
    <row r="4" spans="1:2" x14ac:dyDescent="0.2">
      <c r="A4">
        <v>3</v>
      </c>
      <c r="B4">
        <v>175</v>
      </c>
    </row>
    <row r="5" spans="1:2" x14ac:dyDescent="0.2">
      <c r="A5">
        <v>4</v>
      </c>
      <c r="B5">
        <v>380</v>
      </c>
    </row>
    <row r="6" spans="1:2" x14ac:dyDescent="0.2">
      <c r="A6">
        <v>5</v>
      </c>
      <c r="B6">
        <v>651</v>
      </c>
    </row>
    <row r="7" spans="1:2" x14ac:dyDescent="0.2">
      <c r="A7">
        <v>6</v>
      </c>
      <c r="B7">
        <v>946</v>
      </c>
    </row>
    <row r="8" spans="1:2" x14ac:dyDescent="0.2">
      <c r="A8">
        <v>7</v>
      </c>
      <c r="B8">
        <v>1228</v>
      </c>
    </row>
    <row r="9" spans="1:2" x14ac:dyDescent="0.2">
      <c r="A9">
        <v>8</v>
      </c>
      <c r="B9">
        <v>1480</v>
      </c>
    </row>
    <row r="10" spans="1:2" x14ac:dyDescent="0.2">
      <c r="A10">
        <v>9</v>
      </c>
      <c r="B10">
        <v>1692</v>
      </c>
    </row>
    <row r="11" spans="1:2" x14ac:dyDescent="0.2">
      <c r="A11">
        <v>10</v>
      </c>
      <c r="B11">
        <v>1862</v>
      </c>
    </row>
    <row r="12" spans="1:2" x14ac:dyDescent="0.2">
      <c r="A12">
        <v>11</v>
      </c>
      <c r="B12">
        <f>-4.229*(A12)^3 + 77.66*(A12)^2 - 183.69*(A12) + 152.25</f>
        <v>1899.7209999999989</v>
      </c>
    </row>
    <row r="13" spans="1:2" x14ac:dyDescent="0.2">
      <c r="A13">
        <v>12</v>
      </c>
      <c r="B13">
        <f t="shared" ref="B13:B26" si="0">-4.229*(A13)^3 + 77.66*(A13)^2 - 183.69*(A13) + 152.25</f>
        <v>1823.2979999999989</v>
      </c>
    </row>
    <row r="14" spans="1:2" x14ac:dyDescent="0.2">
      <c r="A14">
        <v>13</v>
      </c>
      <c r="B14">
        <f t="shared" si="0"/>
        <v>1597.7069999999999</v>
      </c>
    </row>
    <row r="15" spans="1:2" x14ac:dyDescent="0.2">
      <c r="A15">
        <v>14</v>
      </c>
      <c r="B15">
        <f t="shared" si="0"/>
        <v>1197.5739999999987</v>
      </c>
    </row>
    <row r="16" spans="1:2" x14ac:dyDescent="0.2">
      <c r="A16">
        <v>15</v>
      </c>
      <c r="B16">
        <f t="shared" si="0"/>
        <v>597.52500000000009</v>
      </c>
    </row>
    <row r="17" spans="1:2" x14ac:dyDescent="0.2">
      <c r="A17">
        <v>16</v>
      </c>
      <c r="B17">
        <f t="shared" si="0"/>
        <v>-227.81400000000122</v>
      </c>
    </row>
    <row r="18" spans="1:2" x14ac:dyDescent="0.2">
      <c r="A18">
        <v>17</v>
      </c>
      <c r="B18">
        <f t="shared" si="0"/>
        <v>-1303.8170000000032</v>
      </c>
    </row>
    <row r="19" spans="1:2" x14ac:dyDescent="0.2">
      <c r="A19">
        <v>18</v>
      </c>
      <c r="B19">
        <f t="shared" si="0"/>
        <v>-2655.858000000002</v>
      </c>
    </row>
    <row r="20" spans="1:2" x14ac:dyDescent="0.2">
      <c r="A20">
        <v>19</v>
      </c>
      <c r="B20">
        <f t="shared" si="0"/>
        <v>-4309.3110000000015</v>
      </c>
    </row>
    <row r="21" spans="1:2" x14ac:dyDescent="0.2">
      <c r="A21">
        <v>20</v>
      </c>
      <c r="B21">
        <f t="shared" si="0"/>
        <v>-6289.55</v>
      </c>
    </row>
    <row r="22" spans="1:2" x14ac:dyDescent="0.2">
      <c r="A22">
        <v>21</v>
      </c>
      <c r="B22">
        <f t="shared" si="0"/>
        <v>-8621.9490000000023</v>
      </c>
    </row>
    <row r="23" spans="1:2" x14ac:dyDescent="0.2">
      <c r="A23">
        <v>22</v>
      </c>
      <c r="B23">
        <f t="shared" si="0"/>
        <v>-11331.882000000005</v>
      </c>
    </row>
    <row r="24" spans="1:2" x14ac:dyDescent="0.2">
      <c r="A24">
        <v>23</v>
      </c>
      <c r="B24">
        <f t="shared" si="0"/>
        <v>-14444.723000000002</v>
      </c>
    </row>
    <row r="25" spans="1:2" x14ac:dyDescent="0.2">
      <c r="A25">
        <v>24</v>
      </c>
      <c r="B25">
        <f t="shared" si="0"/>
        <v>-17985.846000000005</v>
      </c>
    </row>
    <row r="26" spans="1:2" x14ac:dyDescent="0.2">
      <c r="A26">
        <v>25</v>
      </c>
      <c r="B26">
        <f t="shared" si="0"/>
        <v>-21980.625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B5E8-983A-4068-AB31-3FC850462199}">
  <dimension ref="A1:B26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15.83203125" bestFit="1" customWidth="1"/>
    <col min="2" max="2" width="21.5" bestFit="1" customWidth="1"/>
  </cols>
  <sheetData>
    <row r="1" spans="1:2" x14ac:dyDescent="0.2">
      <c r="A1" s="3" t="s">
        <v>3</v>
      </c>
      <c r="B1" s="3"/>
    </row>
    <row r="2" spans="1:2" x14ac:dyDescent="0.2">
      <c r="A2" t="s">
        <v>1</v>
      </c>
      <c r="B2" t="s">
        <v>0</v>
      </c>
    </row>
    <row r="3" spans="1:2" x14ac:dyDescent="0.2">
      <c r="A3">
        <v>2</v>
      </c>
      <c r="B3">
        <v>172</v>
      </c>
    </row>
    <row r="4" spans="1:2" x14ac:dyDescent="0.2">
      <c r="A4">
        <v>3</v>
      </c>
      <c r="B4">
        <v>352</v>
      </c>
    </row>
    <row r="5" spans="1:2" x14ac:dyDescent="0.2">
      <c r="A5">
        <v>4</v>
      </c>
      <c r="B5">
        <v>780</v>
      </c>
    </row>
    <row r="6" spans="1:2" x14ac:dyDescent="0.2">
      <c r="A6">
        <v>5</v>
      </c>
      <c r="B6">
        <v>1403</v>
      </c>
    </row>
    <row r="7" spans="1:2" x14ac:dyDescent="0.2">
      <c r="A7">
        <v>6</v>
      </c>
      <c r="B7">
        <v>2168</v>
      </c>
    </row>
    <row r="8" spans="1:2" x14ac:dyDescent="0.2">
      <c r="A8">
        <v>7</v>
      </c>
      <c r="B8">
        <v>2983</v>
      </c>
    </row>
    <row r="9" spans="1:2" x14ac:dyDescent="0.2">
      <c r="A9">
        <v>8</v>
      </c>
      <c r="B9">
        <v>3773</v>
      </c>
    </row>
    <row r="10" spans="1:2" x14ac:dyDescent="0.2">
      <c r="A10">
        <v>9</v>
      </c>
      <c r="B10">
        <v>4485</v>
      </c>
    </row>
    <row r="11" spans="1:2" x14ac:dyDescent="0.2">
      <c r="A11">
        <v>10</v>
      </c>
      <c r="B11">
        <v>5088</v>
      </c>
    </row>
    <row r="12" spans="1:2" x14ac:dyDescent="0.2">
      <c r="A12">
        <v>11</v>
      </c>
      <c r="B12">
        <v>5561</v>
      </c>
    </row>
    <row r="13" spans="1:2" x14ac:dyDescent="0.2">
      <c r="A13">
        <v>12</v>
      </c>
      <c r="B13">
        <v>5899</v>
      </c>
    </row>
    <row r="14" spans="1:2" x14ac:dyDescent="0.2">
      <c r="A14">
        <v>13</v>
      </c>
      <c r="B14">
        <f xml:space="preserve"> -9.2416*(A14)^3 + 196.46*(A14)^2 - 589.58*(A14) + 615.94</f>
        <v>5849.3447999999971</v>
      </c>
    </row>
    <row r="15" spans="1:2" x14ac:dyDescent="0.2">
      <c r="A15">
        <v>14</v>
      </c>
      <c r="B15">
        <f t="shared" ref="B15:B26" si="0" xml:space="preserve"> -9.2416*(A15)^3 + 196.46*(A15)^2 - 589.58*(A15) + 615.94</f>
        <v>5509.0296000000017</v>
      </c>
    </row>
    <row r="16" spans="1:2" x14ac:dyDescent="0.2">
      <c r="A16">
        <v>15</v>
      </c>
      <c r="B16">
        <f t="shared" si="0"/>
        <v>4785.3399999999983</v>
      </c>
    </row>
    <row r="17" spans="1:2" x14ac:dyDescent="0.2">
      <c r="A17">
        <v>16</v>
      </c>
      <c r="B17">
        <f t="shared" si="0"/>
        <v>3622.8264000000013</v>
      </c>
    </row>
    <row r="18" spans="1:2" x14ac:dyDescent="0.2">
      <c r="A18">
        <v>17</v>
      </c>
      <c r="B18">
        <f t="shared" si="0"/>
        <v>1966.0392000000043</v>
      </c>
    </row>
    <row r="19" spans="1:2" x14ac:dyDescent="0.2">
      <c r="A19">
        <v>18</v>
      </c>
      <c r="B19">
        <f t="shared" si="0"/>
        <v>-240.47120000000041</v>
      </c>
    </row>
    <row r="20" spans="1:2" x14ac:dyDescent="0.2">
      <c r="A20">
        <v>19</v>
      </c>
      <c r="B20">
        <f t="shared" si="0"/>
        <v>-3052.1544000000054</v>
      </c>
    </row>
    <row r="21" spans="1:2" x14ac:dyDescent="0.2">
      <c r="A21">
        <v>20</v>
      </c>
      <c r="B21">
        <f t="shared" si="0"/>
        <v>-6524.4600000000028</v>
      </c>
    </row>
    <row r="22" spans="1:2" x14ac:dyDescent="0.2">
      <c r="A22">
        <v>21</v>
      </c>
      <c r="B22">
        <f t="shared" si="0"/>
        <v>-10712.837599999993</v>
      </c>
    </row>
    <row r="23" spans="1:2" x14ac:dyDescent="0.2">
      <c r="A23">
        <v>22</v>
      </c>
      <c r="B23">
        <f t="shared" si="0"/>
        <v>-15672.736800000006</v>
      </c>
    </row>
    <row r="24" spans="1:2" x14ac:dyDescent="0.2">
      <c r="A24">
        <v>23</v>
      </c>
      <c r="B24">
        <f t="shared" si="0"/>
        <v>-21459.607199999991</v>
      </c>
    </row>
    <row r="25" spans="1:2" x14ac:dyDescent="0.2">
      <c r="A25">
        <v>24</v>
      </c>
      <c r="B25">
        <f t="shared" si="0"/>
        <v>-28128.898399999998</v>
      </c>
    </row>
    <row r="26" spans="1:2" x14ac:dyDescent="0.2">
      <c r="A26">
        <v>25</v>
      </c>
      <c r="B26">
        <f t="shared" si="0"/>
        <v>-35736.06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A61C-DC4D-7042-890E-7C786FF79B5D}">
  <dimension ref="A1:AE33"/>
  <sheetViews>
    <sheetView tabSelected="1" topLeftCell="Z22" workbookViewId="0">
      <selection activeCell="AP33" sqref="AP33"/>
    </sheetView>
  </sheetViews>
  <sheetFormatPr baseColWidth="10" defaultRowHeight="15" x14ac:dyDescent="0.2"/>
  <sheetData>
    <row r="1" spans="1:31" x14ac:dyDescent="0.2">
      <c r="A1" t="s">
        <v>4</v>
      </c>
      <c r="B1" t="s">
        <v>5</v>
      </c>
      <c r="C1" t="s">
        <v>6</v>
      </c>
      <c r="D1" t="s">
        <v>7</v>
      </c>
      <c r="F1" t="s">
        <v>8</v>
      </c>
      <c r="R1" t="s">
        <v>9</v>
      </c>
      <c r="AD1" t="s">
        <v>10</v>
      </c>
    </row>
    <row r="2" spans="1:31" x14ac:dyDescent="0.2">
      <c r="A2">
        <v>1</v>
      </c>
      <c r="B2">
        <f>-(0.1141)*A2^(5)+(3.8867)*A2^(4)-(46.667)*A2^(3)+(263.39)*A2^(2)-402.08*A2+67.197</f>
        <v>-114.38740000000001</v>
      </c>
      <c r="C2">
        <f>-(0.069)*A2^(5)+(2.3178)*A2^(4)-(27.455)*A2^(3)+(153.8)*A2^(2)-231.99*A2+37.767</f>
        <v>-65.629199999999997</v>
      </c>
      <c r="D2">
        <f>(0.011)*A2^(6)-(0.6033)*A2^(5)+(12.75)*A2^(4)-(131.99)*A2^(3)+(702.6)*A2^(2)-1740.3*A2+1572.6</f>
        <v>415.06770000000006</v>
      </c>
      <c r="F2" s="1">
        <v>3</v>
      </c>
      <c r="G2" s="1">
        <v>19</v>
      </c>
    </row>
    <row r="3" spans="1:31" x14ac:dyDescent="0.2">
      <c r="A3">
        <v>2</v>
      </c>
      <c r="B3">
        <f t="shared" ref="B3:B26" si="0">-(0.1141)*A3^(5)+(3.8867)*A3^(4)-(46.667)*A3^(3)+(263.39)*A3^(2)-402.08*A3+67.197</f>
        <v>1.7970000000000255</v>
      </c>
      <c r="C3">
        <f t="shared" ref="C3:C26" si="1">-(0.069)*A3^(5)+(2.3178)*A3^(4)-(27.455)*A3^(3)+(153.8)*A3^(2)-231.99*A3+37.767</f>
        <v>4.2238000000000469</v>
      </c>
      <c r="D3">
        <f t="shared" ref="D3:D26" si="2">(0.011)*A3^(6)-(0.6033)*A3^(5)+(12.75)*A3^(4)-(131.99)*A3^(3)+(702.6)*A3^(2)-1740.3*A3+1572.6</f>
        <v>31.878400000000056</v>
      </c>
      <c r="F3" s="1">
        <v>4</v>
      </c>
      <c r="G3" s="1">
        <v>35</v>
      </c>
      <c r="R3">
        <v>3</v>
      </c>
      <c r="S3">
        <v>34</v>
      </c>
      <c r="AD3">
        <v>1</v>
      </c>
      <c r="AE3">
        <v>2.2000000000000002</v>
      </c>
    </row>
    <row r="4" spans="1:31" x14ac:dyDescent="0.2">
      <c r="A4">
        <v>3</v>
      </c>
      <c r="B4">
        <f t="shared" si="0"/>
        <v>258.55439999999965</v>
      </c>
      <c r="C4">
        <f t="shared" si="1"/>
        <v>155.68680000000012</v>
      </c>
      <c r="D4">
        <f t="shared" si="2"/>
        <v>5.5371000000004642</v>
      </c>
      <c r="F4" s="1">
        <v>5</v>
      </c>
      <c r="G4" s="1">
        <v>54</v>
      </c>
      <c r="R4">
        <v>4</v>
      </c>
      <c r="S4">
        <v>63</v>
      </c>
      <c r="AD4">
        <v>3</v>
      </c>
      <c r="AE4">
        <v>2.4</v>
      </c>
    </row>
    <row r="5" spans="1:31" x14ac:dyDescent="0.2">
      <c r="A5">
        <v>4</v>
      </c>
      <c r="B5">
        <f t="shared" si="0"/>
        <v>564.58579999999949</v>
      </c>
      <c r="C5">
        <f t="shared" si="1"/>
        <v>336.18780000000032</v>
      </c>
      <c r="D5">
        <f t="shared" si="2"/>
        <v>96.916799999999512</v>
      </c>
      <c r="F5" s="1">
        <v>6</v>
      </c>
      <c r="G5" s="1">
        <v>83</v>
      </c>
      <c r="R5">
        <v>5</v>
      </c>
      <c r="S5">
        <v>110</v>
      </c>
      <c r="AD5">
        <v>4</v>
      </c>
      <c r="AE5">
        <v>6.8</v>
      </c>
    </row>
    <row r="6" spans="1:31" x14ac:dyDescent="0.2">
      <c r="A6">
        <v>5</v>
      </c>
      <c r="B6">
        <f t="shared" si="0"/>
        <v>880.79700000000014</v>
      </c>
      <c r="C6">
        <f t="shared" si="1"/>
        <v>523.94200000000046</v>
      </c>
      <c r="D6">
        <f t="shared" si="2"/>
        <v>192.66249999999991</v>
      </c>
      <c r="F6" s="1">
        <v>7</v>
      </c>
      <c r="G6" s="1">
        <v>125</v>
      </c>
      <c r="R6">
        <v>6</v>
      </c>
      <c r="S6">
        <v>164</v>
      </c>
      <c r="AD6">
        <v>6</v>
      </c>
      <c r="AE6">
        <v>39</v>
      </c>
    </row>
    <row r="7" spans="1:31" x14ac:dyDescent="0.2">
      <c r="A7">
        <v>6</v>
      </c>
      <c r="B7">
        <f t="shared" si="0"/>
        <v>1206.6065999999987</v>
      </c>
      <c r="C7">
        <f t="shared" si="1"/>
        <v>719.67180000000076</v>
      </c>
      <c r="D7">
        <f t="shared" si="2"/>
        <v>260.51519999999937</v>
      </c>
      <c r="F7" s="1">
        <v>8</v>
      </c>
      <c r="G7" s="1">
        <v>169</v>
      </c>
      <c r="R7">
        <v>7</v>
      </c>
      <c r="S7">
        <v>240</v>
      </c>
      <c r="AD7">
        <v>8</v>
      </c>
      <c r="AE7">
        <v>101</v>
      </c>
    </row>
    <row r="8" spans="1:31" x14ac:dyDescent="0.2">
      <c r="A8">
        <v>7</v>
      </c>
      <c r="B8">
        <f t="shared" si="0"/>
        <v>1566.2539999999967</v>
      </c>
      <c r="C8">
        <f t="shared" si="1"/>
        <v>938.32680000000209</v>
      </c>
      <c r="D8">
        <f t="shared" si="2"/>
        <v>312.55589999999893</v>
      </c>
      <c r="F8" s="1">
        <v>9</v>
      </c>
      <c r="G8" s="1">
        <v>227</v>
      </c>
      <c r="R8">
        <v>8</v>
      </c>
      <c r="S8">
        <v>327</v>
      </c>
      <c r="AD8">
        <v>9</v>
      </c>
      <c r="AE8">
        <v>139</v>
      </c>
    </row>
    <row r="9" spans="1:31" x14ac:dyDescent="0.2">
      <c r="A9">
        <v>8</v>
      </c>
      <c r="B9">
        <f t="shared" si="0"/>
        <v>1995.1073999999985</v>
      </c>
      <c r="C9">
        <f t="shared" si="1"/>
        <v>1200.8038000000017</v>
      </c>
      <c r="D9">
        <f t="shared" si="2"/>
        <v>376.36960000000136</v>
      </c>
      <c r="F9" s="1">
        <v>10</v>
      </c>
      <c r="G9" s="1">
        <v>300</v>
      </c>
      <c r="R9">
        <v>9</v>
      </c>
      <c r="S9">
        <v>465</v>
      </c>
      <c r="AD9">
        <v>10</v>
      </c>
      <c r="AE9">
        <v>184</v>
      </c>
    </row>
    <row r="10" spans="1:31" x14ac:dyDescent="0.2">
      <c r="A10">
        <v>9</v>
      </c>
      <c r="B10">
        <f t="shared" si="0"/>
        <v>2525.9717999999971</v>
      </c>
      <c r="C10">
        <f t="shared" si="1"/>
        <v>1525.6668000000011</v>
      </c>
      <c r="D10">
        <f t="shared" si="2"/>
        <v>474.12930000000006</v>
      </c>
      <c r="F10" s="1">
        <v>11</v>
      </c>
      <c r="G10" s="1">
        <v>327</v>
      </c>
      <c r="R10">
        <v>10</v>
      </c>
      <c r="S10">
        <v>600</v>
      </c>
      <c r="AD10">
        <v>11</v>
      </c>
      <c r="AE10">
        <v>239</v>
      </c>
    </row>
    <row r="11" spans="1:31" x14ac:dyDescent="0.2">
      <c r="A11">
        <v>10</v>
      </c>
      <c r="B11">
        <f t="shared" si="0"/>
        <v>3175.3970000000004</v>
      </c>
      <c r="C11">
        <f t="shared" si="1"/>
        <v>1920.8670000000018</v>
      </c>
      <c r="D11">
        <f t="shared" si="2"/>
        <v>609.59999999999991</v>
      </c>
      <c r="F11" s="1">
        <v>12</v>
      </c>
      <c r="G11" s="1">
        <v>327</v>
      </c>
      <c r="R11">
        <v>11</v>
      </c>
      <c r="S11">
        <v>786</v>
      </c>
      <c r="AD11">
        <v>12</v>
      </c>
      <c r="AE11">
        <v>314</v>
      </c>
    </row>
    <row r="12" spans="1:31" x14ac:dyDescent="0.2">
      <c r="A12">
        <v>11</v>
      </c>
      <c r="B12">
        <f t="shared" si="0"/>
        <v>3929.9855999999936</v>
      </c>
      <c r="C12">
        <f t="shared" si="1"/>
        <v>2375.4628000000075</v>
      </c>
      <c r="D12">
        <f t="shared" si="2"/>
        <v>763.06270000002178</v>
      </c>
      <c r="F12" s="1">
        <v>13</v>
      </c>
      <c r="G12" s="1">
        <v>331</v>
      </c>
      <c r="R12">
        <v>12</v>
      </c>
      <c r="S12">
        <v>1021</v>
      </c>
      <c r="AD12">
        <v>12.5</v>
      </c>
      <c r="AE12">
        <v>350</v>
      </c>
    </row>
    <row r="13" spans="1:31" x14ac:dyDescent="0.2">
      <c r="A13">
        <v>12</v>
      </c>
      <c r="B13">
        <f t="shared" si="0"/>
        <v>4732.701</v>
      </c>
      <c r="C13">
        <f t="shared" si="1"/>
        <v>2851.3398000000025</v>
      </c>
      <c r="D13">
        <f t="shared" si="2"/>
        <v>894.15839999997252</v>
      </c>
      <c r="F13" s="1">
        <v>14</v>
      </c>
      <c r="G13" s="1">
        <v>333</v>
      </c>
      <c r="R13">
        <v>13</v>
      </c>
      <c r="S13">
        <v>1126</v>
      </c>
      <c r="AD13">
        <v>14</v>
      </c>
      <c r="AE13">
        <v>350</v>
      </c>
    </row>
    <row r="14" spans="1:31" x14ac:dyDescent="0.2">
      <c r="A14">
        <v>13</v>
      </c>
      <c r="B14">
        <f t="shared" si="0"/>
        <v>5469.1753999999937</v>
      </c>
      <c r="C14">
        <f t="shared" si="1"/>
        <v>3274.9308000000083</v>
      </c>
      <c r="D14">
        <f t="shared" si="2"/>
        <v>952.65210000001161</v>
      </c>
      <c r="F14" s="1">
        <v>15</v>
      </c>
      <c r="G14" s="1">
        <v>335</v>
      </c>
      <c r="R14">
        <v>14</v>
      </c>
      <c r="S14">
        <v>1162</v>
      </c>
      <c r="AD14">
        <v>16</v>
      </c>
      <c r="AE14">
        <v>350</v>
      </c>
    </row>
    <row r="15" spans="1:31" x14ac:dyDescent="0.2">
      <c r="A15">
        <v>14</v>
      </c>
      <c r="B15">
        <f t="shared" si="0"/>
        <v>5954.0177999999751</v>
      </c>
      <c r="C15">
        <f t="shared" si="1"/>
        <v>3528.9358000000143</v>
      </c>
      <c r="D15">
        <f t="shared" si="2"/>
        <v>897.11680000002298</v>
      </c>
      <c r="F15" s="1">
        <v>16</v>
      </c>
      <c r="G15" s="1">
        <v>339</v>
      </c>
      <c r="R15">
        <v>15</v>
      </c>
      <c r="S15">
        <v>1184</v>
      </c>
      <c r="AD15">
        <v>18</v>
      </c>
      <c r="AE15">
        <v>350</v>
      </c>
    </row>
    <row r="16" spans="1:31" x14ac:dyDescent="0.2">
      <c r="A16">
        <v>15</v>
      </c>
      <c r="B16">
        <f t="shared" si="0"/>
        <v>5917.1220000000003</v>
      </c>
      <c r="C16">
        <f t="shared" si="1"/>
        <v>3444.0419999999922</v>
      </c>
      <c r="D16">
        <f t="shared" si="2"/>
        <v>721.53749999999991</v>
      </c>
      <c r="F16" s="1">
        <v>17</v>
      </c>
      <c r="G16" s="1">
        <v>341</v>
      </c>
      <c r="R16">
        <v>16</v>
      </c>
      <c r="S16">
        <v>1195</v>
      </c>
      <c r="AD16">
        <v>19</v>
      </c>
      <c r="AE16">
        <v>350</v>
      </c>
    </row>
    <row r="17" spans="1:29" x14ac:dyDescent="0.2">
      <c r="A17">
        <v>16</v>
      </c>
      <c r="B17">
        <f t="shared" si="0"/>
        <v>4989.9745999999714</v>
      </c>
      <c r="C17">
        <f t="shared" si="1"/>
        <v>2790.6438000000089</v>
      </c>
      <c r="D17">
        <f t="shared" si="2"/>
        <v>489.83520000001363</v>
      </c>
      <c r="F17" s="1">
        <v>18</v>
      </c>
      <c r="G17" s="1">
        <v>344</v>
      </c>
      <c r="R17">
        <v>17</v>
      </c>
      <c r="S17">
        <v>1200</v>
      </c>
    </row>
    <row r="18" spans="1:29" x14ac:dyDescent="0.2">
      <c r="A18">
        <v>17</v>
      </c>
      <c r="B18">
        <f t="shared" si="0"/>
        <v>2691.9629999999606</v>
      </c>
      <c r="C18">
        <f t="shared" si="1"/>
        <v>1270.5628000000308</v>
      </c>
      <c r="D18">
        <f t="shared" si="2"/>
        <v>378.31090000001268</v>
      </c>
      <c r="F18" s="1">
        <v>19</v>
      </c>
      <c r="G18" s="1">
        <v>348</v>
      </c>
      <c r="R18">
        <v>18</v>
      </c>
      <c r="S18">
        <v>1207</v>
      </c>
    </row>
    <row r="19" spans="1:29" x14ac:dyDescent="0.2">
      <c r="A19">
        <v>18</v>
      </c>
      <c r="B19">
        <f t="shared" si="0"/>
        <v>-1583.3166000000174</v>
      </c>
      <c r="C19">
        <f t="shared" si="1"/>
        <v>-1491.2321999999911</v>
      </c>
      <c r="D19">
        <f t="shared" si="2"/>
        <v>726.00960000000987</v>
      </c>
      <c r="F19" s="1">
        <v>20</v>
      </c>
      <c r="G19" s="1">
        <v>354</v>
      </c>
      <c r="R19">
        <v>19</v>
      </c>
      <c r="S19">
        <v>1207</v>
      </c>
    </row>
    <row r="20" spans="1:29" x14ac:dyDescent="0.2">
      <c r="A20">
        <v>19</v>
      </c>
      <c r="B20">
        <f t="shared" si="0"/>
        <v>-8581.7512000000679</v>
      </c>
      <c r="C20">
        <f t="shared" si="1"/>
        <v>-5954.9051999999892</v>
      </c>
      <c r="D20">
        <f t="shared" si="2"/>
        <v>2093.0043000001547</v>
      </c>
      <c r="F20" s="1">
        <v>21</v>
      </c>
      <c r="G20" s="1">
        <v>354</v>
      </c>
      <c r="R20">
        <v>20</v>
      </c>
      <c r="S20">
        <v>1207</v>
      </c>
    </row>
    <row r="21" spans="1:29" x14ac:dyDescent="0.2">
      <c r="A21">
        <v>20</v>
      </c>
      <c r="B21">
        <f t="shared" si="0"/>
        <v>-19202.402999999998</v>
      </c>
      <c r="C21">
        <f t="shared" si="1"/>
        <v>-12674.033000000021</v>
      </c>
      <c r="D21">
        <f t="shared" si="2"/>
        <v>5326.6000000002332</v>
      </c>
      <c r="F21" s="1">
        <v>22</v>
      </c>
      <c r="G21" s="1">
        <v>358</v>
      </c>
      <c r="R21">
        <v>21</v>
      </c>
      <c r="S21">
        <v>1211</v>
      </c>
    </row>
    <row r="22" spans="1:29" x14ac:dyDescent="0.2">
      <c r="A22">
        <v>21</v>
      </c>
      <c r="B22">
        <f t="shared" si="0"/>
        <v>-34511.201399999954</v>
      </c>
      <c r="C22">
        <f t="shared" si="1"/>
        <v>-22303.88519999999</v>
      </c>
      <c r="D22">
        <f t="shared" si="2"/>
        <v>11635.457699999812</v>
      </c>
      <c r="F22" s="1">
        <v>23</v>
      </c>
      <c r="G22" s="1">
        <v>358</v>
      </c>
      <c r="R22">
        <v>22</v>
      </c>
      <c r="S22">
        <v>1208</v>
      </c>
    </row>
    <row r="23" spans="1:29" x14ac:dyDescent="0.2">
      <c r="A23">
        <v>22</v>
      </c>
      <c r="B23">
        <f t="shared" si="0"/>
        <v>-55754.63500000006</v>
      </c>
      <c r="C23">
        <f t="shared" si="1"/>
        <v>-35609.704199999942</v>
      </c>
      <c r="D23">
        <f t="shared" si="2"/>
        <v>22671.638400000404</v>
      </c>
      <c r="F23" s="1">
        <v>24</v>
      </c>
      <c r="G23" s="1">
        <v>360</v>
      </c>
      <c r="R23">
        <v>23</v>
      </c>
      <c r="S23">
        <v>1208</v>
      </c>
    </row>
    <row r="24" spans="1:29" x14ac:dyDescent="0.2">
      <c r="A24">
        <v>23</v>
      </c>
      <c r="B24">
        <f t="shared" si="0"/>
        <v>-84373.443600000013</v>
      </c>
      <c r="C24">
        <f t="shared" si="1"/>
        <v>-53474.985199999915</v>
      </c>
      <c r="D24">
        <f t="shared" si="2"/>
        <v>40620.567100000029</v>
      </c>
      <c r="F24" s="1">
        <v>25</v>
      </c>
      <c r="G24" s="1">
        <v>360</v>
      </c>
      <c r="R24">
        <v>24</v>
      </c>
      <c r="S24">
        <v>1212</v>
      </c>
    </row>
    <row r="25" spans="1:29" x14ac:dyDescent="0.2">
      <c r="A25">
        <v>24</v>
      </c>
      <c r="B25">
        <f t="shared" si="0"/>
        <v>-122016.31019999998</v>
      </c>
      <c r="C25">
        <f t="shared" si="1"/>
        <v>-76909.756200000018</v>
      </c>
      <c r="D25">
        <f t="shared" si="2"/>
        <v>68298.916799999817</v>
      </c>
      <c r="F25" s="1">
        <v>26</v>
      </c>
      <c r="G25" s="1">
        <f xml:space="preserve"> 0.00005*F25^6 - 0.0062*F25^5 + 0.2909*F25^4 - 6.5269*F25^3 + 70.953*F25^2 - 311.42*F25 + 479.26</f>
        <v>345.34959999999023</v>
      </c>
      <c r="R25">
        <v>25</v>
      </c>
      <c r="S25">
        <v>1209</v>
      </c>
    </row>
    <row r="26" spans="1:29" x14ac:dyDescent="0.2">
      <c r="A26">
        <v>25</v>
      </c>
      <c r="B26">
        <f t="shared" si="0"/>
        <v>-170553.55300000001</v>
      </c>
      <c r="C26">
        <f t="shared" si="1"/>
        <v>-107058.85799999999</v>
      </c>
      <c r="D26">
        <f t="shared" si="2"/>
        <v>109260.4125000007</v>
      </c>
      <c r="F26" s="1">
        <v>27</v>
      </c>
      <c r="G26" s="1">
        <f t="shared" ref="G26:G31" si="3" xml:space="preserve"> 0.00005*F26^6 - 0.0062*F26^5 + 0.2909*F26^4 - 6.5269*F26^3 + 70.953*F26^2 - 311.42*F26 + 479.26</f>
        <v>330.67224999998302</v>
      </c>
      <c r="R26">
        <v>26</v>
      </c>
      <c r="S26" s="2">
        <f xml:space="preserve"> -0.0008*R26^6 + 0.0676*R26^5 - 2.1176*R26^4 + 31.061*R26^3 - 214.2*R26^2 + 708.51*R26 - 845.56</f>
        <v>7060.6551999999374</v>
      </c>
    </row>
    <row r="27" spans="1:29" x14ac:dyDescent="0.2">
      <c r="F27" s="1">
        <v>28</v>
      </c>
      <c r="G27" s="1">
        <f t="shared" si="3"/>
        <v>301.80719999998087</v>
      </c>
      <c r="S27" s="2"/>
      <c r="U27">
        <f>-0.0008*R26^6 + 0.0674*R26^5 - 2.1153*R26^4 + 31.072*R26^3 - 214.7*R26^2 + 711.9*R26 - 851.63</f>
        <v>5672.8307999999461</v>
      </c>
    </row>
    <row r="28" spans="1:29" x14ac:dyDescent="0.2">
      <c r="F28" s="1">
        <v>29</v>
      </c>
      <c r="G28" s="1">
        <f t="shared" si="3"/>
        <v>255.0740499999863</v>
      </c>
      <c r="AC28">
        <f>0.1037*3+1.4604*2-7.0995*7.2877</f>
        <v>-48.507126149999998</v>
      </c>
    </row>
    <row r="29" spans="1:29" x14ac:dyDescent="0.2">
      <c r="F29" s="1">
        <v>30</v>
      </c>
      <c r="G29" s="1">
        <f t="shared" si="3"/>
        <v>187.05999999998653</v>
      </c>
    </row>
    <row r="30" spans="1:29" x14ac:dyDescent="0.2">
      <c r="F30" s="1">
        <v>31</v>
      </c>
      <c r="G30" s="1">
        <f t="shared" si="3"/>
        <v>94.901850000018158</v>
      </c>
    </row>
    <row r="31" spans="1:29" x14ac:dyDescent="0.2">
      <c r="F31" s="1">
        <v>32</v>
      </c>
      <c r="G31" s="1">
        <f t="shared" si="3"/>
        <v>-23.39600000001542</v>
      </c>
    </row>
    <row r="32" spans="1:29" x14ac:dyDescent="0.2">
      <c r="O32" s="2" t="s">
        <v>11</v>
      </c>
    </row>
    <row r="33" spans="15:15" x14ac:dyDescent="0.2">
      <c r="O33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P300-AB</vt:lpstr>
      <vt:lpstr>P1000-AB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Neeha Rahman</dc:creator>
  <cp:lastModifiedBy>Hannah Yorke Gambhir</cp:lastModifiedBy>
  <dcterms:created xsi:type="dcterms:W3CDTF">2020-09-02T15:30:53Z</dcterms:created>
  <dcterms:modified xsi:type="dcterms:W3CDTF">2020-10-16T11:44:21Z</dcterms:modified>
</cp:coreProperties>
</file>