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charts/style2.xml" ContentType="application/vnd.ms-office.chartstyle+xml"/>
  <Override PartName="/xl/worksheets/sheet3.xml" ContentType="application/vnd.openxmlformats-officedocument.spreadsheetml.worksheet+xml"/>
  <Override PartName="/xl/drawings/drawing13.xml" ContentType="application/vnd.openxmlformats-officedocument.drawing+xml"/>
  <Override PartName="/xl/charts/chart18.xml" ContentType="application/vnd.openxmlformats-officedocument.drawingml.chart+xml"/>
  <Override PartName="/xl/drawings/drawing22.xml" ContentType="application/vnd.openxmlformats-officedocument.drawing+xml"/>
  <Override PartName="/xl/charts/chart27.xml" ContentType="application/vnd.openxmlformats-officedocument.drawingml.chart+xml"/>
  <Override PartName="/xl/worksheets/sheet1.xml" ContentType="application/vnd.openxmlformats-officedocument.spreadsheetml.worksheet+xml"/>
  <Override PartName="/xl/drawings/drawing11.xml" ContentType="application/vnd.openxmlformats-officedocument.drawing+xml"/>
  <Override PartName="/xl/charts/chart16.xml" ContentType="application/vnd.openxmlformats-officedocument.drawingml.chart+xml"/>
  <Override PartName="/xl/drawings/drawing20.xml" ContentType="application/vnd.openxmlformats-officedocument.drawing+xml"/>
  <Override PartName="/xl/charts/chart25.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charts/colors3.xml" ContentType="application/vnd.ms-office.chartcolorstyle+xml"/>
  <Override PartName="/xl/worksheets/sheet18.xml" ContentType="application/vnd.openxmlformats-officedocument.spreadsheetml.worksheet+xml"/>
  <Override PartName="/xl/worksheets/sheet27.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olors1.xml" ContentType="application/vnd.ms-office.chartcolorstyle+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charts/chart19.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drawings/drawing21.xml" ContentType="application/vnd.openxmlformats-officedocument.drawing+xml"/>
  <Override PartName="/xl/charts/chart26.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charts/chart13.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24.xml" ContentType="application/vnd.openxmlformats-officedocument.drawingml.chart+xml"/>
  <Override PartName="/xl/charts/colors2.xml" ContentType="application/vnd.ms-office.chartcolorstyle+xml"/>
  <Override PartName="/xl/worksheets/sheet17.xml" ContentType="application/vnd.openxmlformats-officedocument.spreadsheetml.worksheet+xml"/>
  <Override PartName="/xl/worksheets/sheet2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9200" windowHeight="11490" firstSheet="16" activeTab="21"/>
  </bookViews>
  <sheets>
    <sheet name="All Results Keeped" sheetId="2" r:id="rId1"/>
    <sheet name="Section I Background" sheetId="3" r:id="rId2"/>
    <sheet name="Section II Multi-language" sheetId="4" r:id="rId3"/>
    <sheet name="Section II Open Question 8" sheetId="6" r:id="rId4"/>
    <sheet name="Section II Question 9" sheetId="15" r:id="rId5"/>
    <sheet name="Section II Open Question 10" sheetId="7" r:id="rId6"/>
    <sheet name="Section II Question 11 Box" sheetId="5" r:id="rId7"/>
    <sheet name="Section II Question 12" sheetId="16" r:id="rId8"/>
    <sheet name="Section II Open Question 13" sheetId="8" r:id="rId9"/>
    <sheet name="Section II Open Question 14" sheetId="9" r:id="rId10"/>
    <sheet name="Section II Question 15" sheetId="17" r:id="rId11"/>
    <sheet name="Section III JNI" sheetId="10" r:id="rId12"/>
    <sheet name="Section III Open Question 17" sheetId="11" r:id="rId13"/>
    <sheet name="Section III Question 18" sheetId="18" r:id="rId14"/>
    <sheet name="Section III Open Question 19" sheetId="12" r:id="rId15"/>
    <sheet name="Section III Cross Question 21" sheetId="19" r:id="rId16"/>
    <sheet name="Section IV Practices" sheetId="13" r:id="rId17"/>
    <sheet name="Section IV Question 23" sheetId="14" r:id="rId18"/>
    <sheet name="Section IV Question 24" sheetId="20" r:id="rId19"/>
    <sheet name="Section IV Question 25" sheetId="25" r:id="rId20"/>
    <sheet name="Section IV Question 26" sheetId="21" r:id="rId21"/>
    <sheet name="Section IV Question 27" sheetId="22" r:id="rId22"/>
    <sheet name="Section IV Open Question 28" sheetId="23" r:id="rId23"/>
    <sheet name="Section IV Question 29" sheetId="24" r:id="rId24"/>
    <sheet name="Section IV Question 30" sheetId="26" r:id="rId25"/>
    <sheet name="Section IV Question 31" sheetId="27" r:id="rId26"/>
    <sheet name="Sheet1" sheetId="30" r:id="rId27"/>
    <sheet name="Feuil1" sheetId="31" r:id="rId28"/>
  </sheets>
  <definedNames>
    <definedName name="_xlnm._FilterDatabase" localSheetId="0" hidden="1">'All Results Keeped'!$A$1:$HL$134</definedName>
  </definedNames>
  <calcPr calcId="125725"/>
</workbook>
</file>

<file path=xl/calcChain.xml><?xml version="1.0" encoding="utf-8"?>
<calcChain xmlns="http://schemas.openxmlformats.org/spreadsheetml/2006/main">
  <c r="C13" i="22"/>
  <c r="D13"/>
  <c r="E13"/>
  <c r="F13"/>
  <c r="G13"/>
  <c r="H13"/>
  <c r="B13"/>
  <c r="B4" i="30"/>
  <c r="B3"/>
  <c r="B2"/>
  <c r="H7" i="8"/>
  <c r="G28" i="9"/>
  <c r="I29"/>
  <c r="K27" i="7"/>
  <c r="K26"/>
  <c r="K7"/>
  <c r="K4"/>
  <c r="K6"/>
  <c r="K8"/>
  <c r="K9"/>
  <c r="K23"/>
  <c r="K5" l="1"/>
  <c r="M29"/>
  <c r="K25"/>
  <c r="K24"/>
  <c r="K22"/>
  <c r="K21"/>
  <c r="G27" i="9"/>
  <c r="G29"/>
  <c r="G26"/>
  <c r="H6" i="8"/>
  <c r="H8"/>
  <c r="H11"/>
  <c r="H10"/>
  <c r="H12"/>
  <c r="K4"/>
  <c r="K11"/>
  <c r="O4"/>
  <c r="O3"/>
  <c r="H9"/>
  <c r="K3"/>
  <c r="H5"/>
  <c r="H3"/>
  <c r="K9"/>
  <c r="K7"/>
  <c r="H4"/>
  <c r="G11" i="9"/>
  <c r="G10"/>
  <c r="G9"/>
  <c r="G8"/>
  <c r="G7"/>
  <c r="I4" i="12"/>
  <c r="I2"/>
  <c r="I3"/>
  <c r="L10" i="23"/>
  <c r="L8"/>
  <c r="I82" i="6" l="1"/>
  <c r="I81"/>
  <c r="I80"/>
  <c r="I79"/>
  <c r="I78"/>
  <c r="I77"/>
  <c r="I76"/>
  <c r="I75"/>
  <c r="I74"/>
  <c r="I73"/>
  <c r="I16"/>
  <c r="I72"/>
  <c r="I71"/>
  <c r="I70"/>
  <c r="I69"/>
  <c r="I68"/>
  <c r="I67"/>
  <c r="I66"/>
  <c r="I65"/>
  <c r="I64"/>
  <c r="I63"/>
  <c r="I62"/>
  <c r="I61"/>
  <c r="I60"/>
  <c r="I59"/>
  <c r="I58"/>
  <c r="I57"/>
  <c r="I56"/>
  <c r="I55"/>
  <c r="I15"/>
  <c r="I54"/>
  <c r="I53"/>
  <c r="I52"/>
  <c r="I51"/>
  <c r="I50"/>
  <c r="I49"/>
  <c r="I48"/>
  <c r="I47"/>
  <c r="I46"/>
  <c r="I45"/>
  <c r="I44"/>
  <c r="I43"/>
  <c r="I14"/>
  <c r="I42"/>
  <c r="I41"/>
  <c r="I10"/>
  <c r="I40"/>
  <c r="I13"/>
  <c r="I39"/>
  <c r="I38"/>
  <c r="I36"/>
  <c r="I12"/>
  <c r="I35"/>
  <c r="I34"/>
  <c r="I33"/>
  <c r="I9"/>
  <c r="I32"/>
  <c r="I31"/>
  <c r="I11"/>
  <c r="I7"/>
  <c r="I8"/>
  <c r="I6"/>
  <c r="I4"/>
  <c r="I3"/>
  <c r="I5"/>
  <c r="F82"/>
  <c r="F7"/>
  <c r="F72"/>
  <c r="F80"/>
  <c r="F81"/>
  <c r="F15"/>
  <c r="F35"/>
  <c r="F9"/>
  <c r="F73"/>
  <c r="F74"/>
  <c r="F75"/>
  <c r="F76"/>
  <c r="F77"/>
  <c r="F78"/>
  <c r="F79"/>
  <c r="F37"/>
  <c r="F26"/>
  <c r="F40"/>
  <c r="F30"/>
  <c r="F53"/>
  <c r="F60"/>
  <c r="F61"/>
  <c r="F62"/>
  <c r="F63"/>
  <c r="F64"/>
  <c r="F65"/>
  <c r="F66"/>
  <c r="F67"/>
  <c r="F68"/>
  <c r="F69"/>
  <c r="F70"/>
  <c r="F71"/>
  <c r="F13"/>
  <c r="F10"/>
  <c r="F6"/>
  <c r="F12"/>
  <c r="F44"/>
  <c r="F45"/>
  <c r="F46"/>
  <c r="F47"/>
  <c r="F48"/>
  <c r="F49"/>
  <c r="F50"/>
  <c r="F51"/>
  <c r="F52"/>
  <c r="F54"/>
  <c r="F55"/>
  <c r="F56"/>
  <c r="F57"/>
  <c r="F58"/>
  <c r="F59"/>
  <c r="F43"/>
  <c r="F42"/>
  <c r="F41"/>
  <c r="I6" i="22"/>
  <c r="I7"/>
  <c r="I8"/>
  <c r="I9"/>
  <c r="I10"/>
  <c r="I11"/>
  <c r="I12"/>
  <c r="I5"/>
  <c r="L6" i="23" l="1"/>
  <c r="L9"/>
  <c r="L7"/>
  <c r="K5" i="8"/>
  <c r="F39" i="6"/>
  <c r="F38"/>
  <c r="F36"/>
  <c r="F34"/>
  <c r="F33"/>
  <c r="F31"/>
  <c r="F25"/>
  <c r="F27"/>
  <c r="F28"/>
  <c r="F29"/>
  <c r="F24"/>
</calcChain>
</file>

<file path=xl/sharedStrings.xml><?xml version="1.0" encoding="utf-8"?>
<sst xmlns="http://schemas.openxmlformats.org/spreadsheetml/2006/main" count="12613" uniqueCount="1625">
  <si>
    <t>Respondent</t>
  </si>
  <si>
    <t>Language</t>
  </si>
  <si>
    <t>Date responded</t>
  </si>
  <si>
    <t>Distribution method</t>
  </si>
  <si>
    <t>Reached end</t>
  </si>
  <si>
    <t>Completion time (seconds)</t>
  </si>
  <si>
    <t>Browser</t>
  </si>
  <si>
    <t>Operating system</t>
  </si>
  <si>
    <t>IP</t>
  </si>
  <si>
    <t>Location (via IP)</t>
  </si>
  <si>
    <t>Referring sites</t>
  </si>
  <si>
    <t>1. What is your role within your organization? (Yamashita, A., &amp; Moonen, L. (2013, October). Do developers care about code smells? an exploratory survey. In Reverse Engineering (WCRE), 2013 20th Working Conference on (pp. 242-251). IEEE.)</t>
  </si>
  <si>
    <t>2. How many years of experience do you have in software engineering?</t>
  </si>
  <si>
    <t>3. What is the domain of activity of your organization?(https://en.wikipedia.org/wiki/Outline_of_software_engineering)</t>
  </si>
  <si>
    <t>4.1. Python</t>
  </si>
  <si>
    <t>4.2. C++</t>
  </si>
  <si>
    <t>4.3. Java</t>
  </si>
  <si>
    <t>4.4. C</t>
  </si>
  <si>
    <t>4.5. C#</t>
  </si>
  <si>
    <t>4.6. Php</t>
  </si>
  <si>
    <t>4.7. R</t>
  </si>
  <si>
    <t>4.8. JavaScript</t>
  </si>
  <si>
    <t>4.9. Other</t>
  </si>
  <si>
    <t>4.9. Other, please specify</t>
  </si>
  <si>
    <t>5.1. Imperative</t>
  </si>
  <si>
    <t>5.2. Functional</t>
  </si>
  <si>
    <t>5.3. Logic</t>
  </si>
  <si>
    <t>5.4. Object Oriented</t>
  </si>
  <si>
    <t>6. Have you heard/used multi-language programming (programs developped using more than one programming language)?</t>
  </si>
  <si>
    <t>7. To which domain your last multi-language project belongs to?</t>
  </si>
  <si>
    <t>8. Which pairs/sets of programming languages did you use when you developed multi-language project(s)?</t>
  </si>
  <si>
    <t>9. In your opinion, has the use of multi-language programming increased or decreased over time?</t>
  </si>
  <si>
    <t>10. From your previous answer, why did the use of multi-language increase or decrease over time?</t>
  </si>
  <si>
    <t>11.1. System Performance</t>
  </si>
  <si>
    <t>11.2. System architecture creation</t>
  </si>
  <si>
    <t>11.3. Implementation of initial code</t>
  </si>
  <si>
    <t>11.4. Memory usage</t>
  </si>
  <si>
    <t>11.5. Understandability of the system</t>
  </si>
  <si>
    <t>11.6. Translation of requirements to code</t>
  </si>
  <si>
    <t>11.7. Motivation of developers</t>
  </si>
  <si>
    <t>12.1. Security</t>
  </si>
  <si>
    <t>12.2. Performance</t>
  </si>
  <si>
    <t>12.3. Correctness</t>
  </si>
  <si>
    <t>12.4. Maintenance</t>
  </si>
  <si>
    <t>12.5. Robustness</t>
  </si>
  <si>
    <t>12.6. Other, please specify</t>
  </si>
  <si>
    <t>12.7. None of the above</t>
  </si>
  <si>
    <t>13. How did you solve those issues?</t>
  </si>
  <si>
    <t>14. Do you use any practices or patterns when developping multi-language systems?</t>
  </si>
  <si>
    <t>15. Do you have any experience or heard about JNI (Java/C(++)) Develpment?</t>
  </si>
  <si>
    <t>16. How often do you use JNI in your projects?</t>
  </si>
  <si>
    <t>17.1. Advantages:</t>
  </si>
  <si>
    <t>17.2. Disadvantages:</t>
  </si>
  <si>
    <t>18. Do you prefer using primitive or reference types when using JNI?</t>
  </si>
  <si>
    <t>19. From your previous answer, why would you prefer reference/primitive types?</t>
  </si>
  <si>
    <t>20.1. JNI_CreateJavaVM</t>
  </si>
  <si>
    <t>20.2. JNI_GetCreatedJavaVMs</t>
  </si>
  <si>
    <t>20.3. JNI_On Load</t>
  </si>
  <si>
    <t>20.4. JNI_OnUnload</t>
  </si>
  <si>
    <t>20.5. JNIEnv</t>
  </si>
  <si>
    <t>20.6. RegisterNatives</t>
  </si>
  <si>
    <t>20.7. Other</t>
  </si>
  <si>
    <t>20.7. Other, please specify</t>
  </si>
  <si>
    <t>21.1. Using field access and method callbacks</t>
  </si>
  <si>
    <t>21.2. Use of exceptions</t>
  </si>
  <si>
    <t>21.3. Use of native threads</t>
  </si>
  <si>
    <t>21.4. Use of primitives (GetStaticFieldID and GetFieldID)</t>
  </si>
  <si>
    <t>21.5. Other</t>
  </si>
  <si>
    <t>21.5. Other, please specify</t>
  </si>
  <si>
    <t>22.1. Blogs</t>
  </si>
  <si>
    <t>22.2. Discussion forms</t>
  </si>
  <si>
    <t>22.3. Programming Language Specification (example: JNI Specification)</t>
  </si>
  <si>
    <t>22.4. Books</t>
  </si>
  <si>
    <t>22.5. Articles</t>
  </si>
  <si>
    <t>22.6. Stack Overflow</t>
  </si>
  <si>
    <t>22.7. Youtube/Video tutorials</t>
  </si>
  <si>
    <t>22.8. Other, please specify</t>
  </si>
  <si>
    <t>23.1. Check Exceptions</t>
  </si>
  <si>
    <t>23.2. Check multi-language return values</t>
  </si>
  <si>
    <t>23.3. Take care of and release the strings</t>
  </si>
  <si>
    <t>23.4. Avoid asynchronous communication between the languages</t>
  </si>
  <si>
    <t>23.5. Minimize the number of threads that need to touch or be touched by the languages</t>
  </si>
  <si>
    <t>23.6. Safe load of the library (example: AccessController)</t>
  </si>
  <si>
    <t>23.7. Other</t>
  </si>
  <si>
    <t>23.7. Other, please specify</t>
  </si>
  <si>
    <t>24.1.1. Check Exceptions - Expandability</t>
  </si>
  <si>
    <t>24.1.2. Check Exceptions - Simplicity</t>
  </si>
  <si>
    <t>24.1.3. Check Exceptions - Reusability</t>
  </si>
  <si>
    <t>24.1.4. Check Exceptions - Learnability</t>
  </si>
  <si>
    <t>24.1.5. Check Exceptions - Understandability</t>
  </si>
  <si>
    <t>24.1.6. Check Exceptions - Modularity</t>
  </si>
  <si>
    <t>24.1.7. Check Exceptions - N/A</t>
  </si>
  <si>
    <t>24.2.1. Check multi-language return values - Expandability</t>
  </si>
  <si>
    <t>24.2.2. Check multi-language return values - Simplicity</t>
  </si>
  <si>
    <t>24.2.3. Check multi-language return values - Reusability</t>
  </si>
  <si>
    <t>24.2.4. Check multi-language return values - Learnability</t>
  </si>
  <si>
    <t>24.2.5. Check multi-language return values - Understandability</t>
  </si>
  <si>
    <t>24.2.6. Check multi-language return values - Modularity</t>
  </si>
  <si>
    <t>24.2.7. Check multi-language return values - N/A</t>
  </si>
  <si>
    <t>24.3.1. Take care of and release the strings - Expandability</t>
  </si>
  <si>
    <t>24.3.2. Take care of and release the strings - Simplicity</t>
  </si>
  <si>
    <t>24.3.3. Take care of and release the strings - Reusability</t>
  </si>
  <si>
    <t>24.3.4. Take care of and release the strings - Learnability</t>
  </si>
  <si>
    <t>24.3.5. Take care of and release the strings - Understandability</t>
  </si>
  <si>
    <t>24.3.6. Take care of and release the strings - Modularity</t>
  </si>
  <si>
    <t>24.3.7. Take care of and release the strings - N/A</t>
  </si>
  <si>
    <t>24.4.1. Avoid asynchronous communication between the languages - Expandability</t>
  </si>
  <si>
    <t>24.4.2. Avoid asynchronous communication between the languages - Simplicity</t>
  </si>
  <si>
    <t>24.4.3. Avoid asynchronous communication between the languages - Reusability</t>
  </si>
  <si>
    <t>24.4.4. Avoid asynchronous communication between the languages - Learnability</t>
  </si>
  <si>
    <t>24.4.5. Avoid asynchronous communication between the languages - Understandability</t>
  </si>
  <si>
    <t>24.4.6. Avoid asynchronous communication between the languages - Modularity</t>
  </si>
  <si>
    <t>24.4.7. Avoid asynchronous communication between the languages - N/A</t>
  </si>
  <si>
    <t>24.5.1. Minimize the number of threads that need to touch or be touched by the languages - Expandability</t>
  </si>
  <si>
    <t>24.5.2. Minimize the number of threads that need to touch or be touched by the languages - Simplicity</t>
  </si>
  <si>
    <t>24.5.3. Minimize the number of threads that need to touch or be touched by the languages - Reusability</t>
  </si>
  <si>
    <t>24.5.4. Minimize the number of threads that need to touch or be touched by the languages - Learnability</t>
  </si>
  <si>
    <t>24.5.5. Minimize the number of threads that need to touch or be touched by the languages - Understandability</t>
  </si>
  <si>
    <t>24.5.6. Minimize the number of threads that need to touch or be touched by the languages - Modularity</t>
  </si>
  <si>
    <t>24.5.7. Minimize the number of threads that need to touch or be touched by the languages - N/A</t>
  </si>
  <si>
    <t>24.6.1. Safe load of the library (example: AccessController) - Expandability</t>
  </si>
  <si>
    <t>24.6.2. Safe load of the library (example: AccessController) - Simplicity</t>
  </si>
  <si>
    <t>24.6.3. Safe load of the library (example: AccessController) - Reusability</t>
  </si>
  <si>
    <t>24.6.4. Safe load of the library (example: AccessController) - Learnability</t>
  </si>
  <si>
    <t>24.6.5. Safe load of the library (example: AccessController) - Understandability</t>
  </si>
  <si>
    <t>24.6.6. Safe load of the library (example: AccessController) - Modularity</t>
  </si>
  <si>
    <t>24.6.7. Safe load of the library (example: AccessController) - N/A</t>
  </si>
  <si>
    <t>24.7. Other</t>
  </si>
  <si>
    <t>24.7.1. Other, please specify - Expandability</t>
  </si>
  <si>
    <t>24.7.2. Other, please specify - Simplicity</t>
  </si>
  <si>
    <t>24.7.3. Other, please specify - Reusability</t>
  </si>
  <si>
    <t>24.7.4. Other, please specify - Learnability</t>
  </si>
  <si>
    <t>24.7.5. Other, please specify - Understandability</t>
  </si>
  <si>
    <t>24.7.6. Other, please specify - Modularity</t>
  </si>
  <si>
    <t>24.7.7. Other, please specify - N/A</t>
  </si>
  <si>
    <t>25.1. Lack of knowledge about patterns and practices</t>
  </si>
  <si>
    <t>25.2. Lack of time</t>
  </si>
  <si>
    <t>25.3. Lack of interest on patterns and practices</t>
  </si>
  <si>
    <t>25.4. Other, please specify</t>
  </si>
  <si>
    <t>26.1. Not caching method IDs, field IDs, and classes</t>
  </si>
  <si>
    <t>26.2. Using many local references without informing the JVM</t>
  </si>
  <si>
    <t>26.3. Not checking for exceptions</t>
  </si>
  <si>
    <t>26.4. Not checking return values</t>
  </si>
  <si>
    <t>26.5. Using global references incorrectly</t>
  </si>
  <si>
    <t>26.6. Buffer overflows</t>
  </si>
  <si>
    <t>26.7. Memory Management flaws</t>
  </si>
  <si>
    <t>26.8. Other</t>
  </si>
  <si>
    <t>26.8. Other, please specify</t>
  </si>
  <si>
    <t>27.1.1. Not caching method IDs, field IDs, and classes - Expandability</t>
  </si>
  <si>
    <t>27.1.2. Not caching method IDs, field IDs, and classes - Simplicity</t>
  </si>
  <si>
    <t>27.1.3. Not caching method IDs, field IDs, and classes - Reusability</t>
  </si>
  <si>
    <t>27.1.4. Not caching method IDs, field IDs, and classes - Learnability</t>
  </si>
  <si>
    <t>27.1.5. Not caching method IDs, field IDs, and classes - Understandability</t>
  </si>
  <si>
    <t>27.1.6. Not caching method IDs, field IDs, and classes - Modularity</t>
  </si>
  <si>
    <t>27.1.7. Not caching method IDs, field IDs, and classes - N/A</t>
  </si>
  <si>
    <t>27.2.1. Using many local references without informing the JVM - Expandability</t>
  </si>
  <si>
    <t>27.2.2. Using many local references without informing the JVM - Simplicity</t>
  </si>
  <si>
    <t>27.2.3. Using many local references without informing the JVM - Reusability</t>
  </si>
  <si>
    <t>27.2.4. Using many local references without informing the JVM - Learnability</t>
  </si>
  <si>
    <t>27.2.5. Using many local references without informing the JVM - Understandability</t>
  </si>
  <si>
    <t>27.2.6. Using many local references without informing the JVM - Modularity</t>
  </si>
  <si>
    <t>27.2.7. Using many local references without informing the JVM - N/A</t>
  </si>
  <si>
    <t>27.3.1. Not checking for exceptions - Expandability</t>
  </si>
  <si>
    <t>27.3.2. Not checking for exceptions - Simplicity</t>
  </si>
  <si>
    <t>27.3.3. Not checking for exceptions - Reusability</t>
  </si>
  <si>
    <t>27.3.4. Not checking for exceptions - Learnability</t>
  </si>
  <si>
    <t>27.3.5. Not checking for exceptions - Understandability</t>
  </si>
  <si>
    <t>27.3.6. Not checking for exceptions - Modularity</t>
  </si>
  <si>
    <t>27.3.7. Not checking for exceptions - N/A</t>
  </si>
  <si>
    <t>27.4.1. Not checking return values - Expandability</t>
  </si>
  <si>
    <t>27.4.2. Not checking return values - Simplicity</t>
  </si>
  <si>
    <t>27.4.3. Not checking return values - Reusability</t>
  </si>
  <si>
    <t>27.4.4. Not checking return values - Learnability</t>
  </si>
  <si>
    <t>27.4.5. Not checking return values - Understandability</t>
  </si>
  <si>
    <t>27.4.6. Not checking return values - Modularity</t>
  </si>
  <si>
    <t>27.4.7. Not checking return values - N/A</t>
  </si>
  <si>
    <t>27.5.1. Using global references incorrectly - Expandability</t>
  </si>
  <si>
    <t>27.5.2. Using global references incorrectly - Simplicity</t>
  </si>
  <si>
    <t>27.5.3. Using global references incorrectly - Reusability</t>
  </si>
  <si>
    <t>27.5.4. Using global references incorrectly - Learnability</t>
  </si>
  <si>
    <t>27.5.5. Using global references incorrectly - Understandability</t>
  </si>
  <si>
    <t>27.5.6. Using global references incorrectly - Modularity</t>
  </si>
  <si>
    <t>27.5.7. Using global references incorrectly - N/A</t>
  </si>
  <si>
    <t>27.6.1. Buffer overflows - Expandability</t>
  </si>
  <si>
    <t>27.6.2. Buffer overflows - Simplicity</t>
  </si>
  <si>
    <t>27.6.3. Buffer overflows - Reusability</t>
  </si>
  <si>
    <t>27.6.4. Buffer overflows - Learnability</t>
  </si>
  <si>
    <t>27.6.5. Buffer overflows - Understandability</t>
  </si>
  <si>
    <t>27.6.6. Buffer overflows - Modularity</t>
  </si>
  <si>
    <t>27.6.7. Buffer overflows - N/A</t>
  </si>
  <si>
    <t>27.7.1. Memory Management flaws - Expandability</t>
  </si>
  <si>
    <t>27.7.2. Memory Management flaws - Simplicity</t>
  </si>
  <si>
    <t>27.7.3. Memory Management flaws - Reusability</t>
  </si>
  <si>
    <t>27.7.4. Memory Management flaws - Learnability</t>
  </si>
  <si>
    <t>27.7.5. Memory Management flaws - Understandability</t>
  </si>
  <si>
    <t>27.7.6. Memory Management flaws - Modularity</t>
  </si>
  <si>
    <t>27.7.7. Memory Management flaws - N/A</t>
  </si>
  <si>
    <t>27.8. Other</t>
  </si>
  <si>
    <t>27.8.1. Other, please specify - Expandability</t>
  </si>
  <si>
    <t>27.8.2. Other, please specify - Simplicity</t>
  </si>
  <si>
    <t>27.8.3. Other, please specify - Reusability</t>
  </si>
  <si>
    <t>27.8.4. Other, please specify - Learnability</t>
  </si>
  <si>
    <t>27.8.5. Other, please specify - Understandability</t>
  </si>
  <si>
    <t>27.8.6. Other, please specify - Modularity</t>
  </si>
  <si>
    <t>27.8.7. Other, please specify - N/A</t>
  </si>
  <si>
    <t>28. Are you using any tools or methods to detect multi-language patterns and good/bad practices? If yes please describe.</t>
  </si>
  <si>
    <t>29.1. Validation of the code against specification (Checking exceptions, return values...)</t>
  </si>
  <si>
    <t>29.2. Performing code reviews</t>
  </si>
  <si>
    <t>29.3. Analyzing the method trace</t>
  </si>
  <si>
    <t>29.4. Generating dumps</t>
  </si>
  <si>
    <t>29.6. Other, please specify</t>
  </si>
  <si>
    <t>30. How much do you refactor to improve your multi-language code and remove bad practices?</t>
  </si>
  <si>
    <t>31.1. Requirement gathering and analysis</t>
  </si>
  <si>
    <t>31.2. Design</t>
  </si>
  <si>
    <t>31.3. Implementation or coding</t>
  </si>
  <si>
    <t>31.4. Testing</t>
  </si>
  <si>
    <t>31.5. Deployment</t>
  </si>
  <si>
    <t>31.6. Maintenance</t>
  </si>
  <si>
    <t>en</t>
  </si>
  <si>
    <t>2018-09-18 22:20</t>
  </si>
  <si>
    <t>Via web - link</t>
  </si>
  <si>
    <t>Google Chrome</t>
  </si>
  <si>
    <t>Android</t>
  </si>
  <si>
    <t>65.94.227.38</t>
  </si>
  <si>
    <t>Longueuil, Canada</t>
  </si>
  <si>
    <t>Developer</t>
  </si>
  <si>
    <t>1 year - 5 Years</t>
  </si>
  <si>
    <t>Analytics (Business,IT services, BigData...)</t>
  </si>
  <si>
    <t>Novice</t>
  </si>
  <si>
    <t>Practical</t>
  </si>
  <si>
    <t>Little Knowledge</t>
  </si>
  <si>
    <t>Yes</t>
  </si>
  <si>
    <t>Mobile Application</t>
  </si>
  <si>
    <t>Increased over time</t>
  </si>
  <si>
    <t>Neutral</t>
  </si>
  <si>
    <t>Performance</t>
  </si>
  <si>
    <t>Robustness</t>
  </si>
  <si>
    <t>No</t>
  </si>
  <si>
    <t>Discussion forms</t>
  </si>
  <si>
    <t>Articles</t>
  </si>
  <si>
    <t>Stack Overflow</t>
  </si>
  <si>
    <t>Often</t>
  </si>
  <si>
    <t>Rarely</t>
  </si>
  <si>
    <t>Reusability</t>
  </si>
  <si>
    <t>Learnability</t>
  </si>
  <si>
    <t>Understandability</t>
  </si>
  <si>
    <t>Simplicity</t>
  </si>
  <si>
    <t>Performing code reviews</t>
  </si>
  <si>
    <t>Generating dumps</t>
  </si>
  <si>
    <t>Medium effort</t>
  </si>
  <si>
    <t>2018-09-18 23:52</t>
  </si>
  <si>
    <t>Firefox</t>
  </si>
  <si>
    <t>Apple OS X</t>
  </si>
  <si>
    <t>154.20.34.80</t>
  </si>
  <si>
    <t>Victoria, Canada</t>
  </si>
  <si>
    <t>https://www.linkedin.com/messaging/thread/6447990595498622976/</t>
  </si>
  <si>
    <t>Education (research team, university)</t>
  </si>
  <si>
    <t>Comfortable</t>
  </si>
  <si>
    <t>Expert</t>
  </si>
  <si>
    <t>No knowledge of c++. Answer is not optional</t>
  </si>
  <si>
    <t>Client/Server Application</t>
  </si>
  <si>
    <t>I'm not sure if domain-specific languages (DSL) count too. What about configuration notations? my answers do not consider those. I think multi-language was not defined at the beginning, may be useful.  programming: Python, Javascript DSLs: HTML, CSS, Docker (Dockerfile), bash</t>
  </si>
  <si>
    <t>Positive impact</t>
  </si>
  <si>
    <t>Negative impact</t>
  </si>
  <si>
    <t>Correctness</t>
  </si>
  <si>
    <t>Correctness: increase test coverage</t>
  </si>
  <si>
    <t>For client/server applications, well-defined interfaces for the common code between backend and front-end.</t>
  </si>
  <si>
    <t>Maintainability. 1. Code in C, for example, is imperative, while in Java is object-oriented. 2. Changes on the Java code may require reviewing and modifying the C code</t>
  </si>
  <si>
    <t>Primitive than reference types</t>
  </si>
  <si>
    <t>N/A</t>
  </si>
  <si>
    <t>Blogs</t>
  </si>
  <si>
    <t>Books</t>
  </si>
  <si>
    <t>Youtube, Online courses</t>
  </si>
  <si>
    <t>Very Often</t>
  </si>
  <si>
    <t>I have little experience with JNI</t>
  </si>
  <si>
    <t>Low effort</t>
  </si>
  <si>
    <t>High effort</t>
  </si>
  <si>
    <t>2018-09-19 02:30</t>
  </si>
  <si>
    <t>77.136.85.233</t>
  </si>
  <si>
    <t>android-app://com.linkedin.android</t>
  </si>
  <si>
    <t>5-10 Years</t>
  </si>
  <si>
    <t>Finance and accounting</t>
  </si>
  <si>
    <t>C#/java/xhtml</t>
  </si>
  <si>
    <t>Decreased over time</t>
  </si>
  <si>
    <t>Maintenance</t>
  </si>
  <si>
    <t>Dk</t>
  </si>
  <si>
    <t>Lack of knowledge about patterns and practices</t>
  </si>
  <si>
    <t>Validation of the code against specification (Checking exceptions, return values...)</t>
  </si>
  <si>
    <t>Analyzing the method trace</t>
  </si>
  <si>
    <t>2018-09-19 02:50</t>
  </si>
  <si>
    <t>102.174.14.167</t>
  </si>
  <si>
    <t>Tunis, Tunisia</t>
  </si>
  <si>
    <t>Qc inspector</t>
  </si>
  <si>
    <t>Oilfield and energie</t>
  </si>
  <si>
    <t>Solidworks</t>
  </si>
  <si>
    <t>Embedded Systems/Operating Systems</t>
  </si>
  <si>
    <t>English french italian</t>
  </si>
  <si>
    <t>Work</t>
  </si>
  <si>
    <t>Expandability</t>
  </si>
  <si>
    <t>2018-09-19 06:00</t>
  </si>
  <si>
    <t>80.12.43.136</t>
  </si>
  <si>
    <t>Paris, France</t>
  </si>
  <si>
    <t>Software Engineer</t>
  </si>
  <si>
    <t>Swift</t>
  </si>
  <si>
    <t>C++, php, JavaScript</t>
  </si>
  <si>
    <t>Impossible to know</t>
  </si>
  <si>
    <t>Reference than primitive types</t>
  </si>
  <si>
    <t>Very often</t>
  </si>
  <si>
    <t>2018-09-19 07:53</t>
  </si>
  <si>
    <t>Windows 10</t>
  </si>
  <si>
    <t>195.68.112.61</t>
  </si>
  <si>
    <t>Boulogne-Billancourt, France</t>
  </si>
  <si>
    <t>https://www.linkedin.com/messaging/thread/6447989531244318720/</t>
  </si>
  <si>
    <t>Project Manager</t>
  </si>
  <si>
    <t>Python, java</t>
  </si>
  <si>
    <t>Security</t>
  </si>
  <si>
    <t>2018-09-19 08:35</t>
  </si>
  <si>
    <t>216.191.13.134</t>
  </si>
  <si>
    <t>Montreal, Canada</t>
  </si>
  <si>
    <t>https://www.linkedin.com/messaging/thread/6447988874839937024/</t>
  </si>
  <si>
    <t>More than 10 years</t>
  </si>
  <si>
    <t>Internet of Things</t>
  </si>
  <si>
    <t>Java and JavaScript</t>
  </si>
  <si>
    <t>To be update to date for the technologies we use</t>
  </si>
  <si>
    <t>using libraries written in different languages</t>
  </si>
  <si>
    <t>Primitive types does not need special attention like reference ones. For example, integer datatypes are easily exchanged as all languages have representation of these types.</t>
  </si>
  <si>
    <t>2018-09-19 09:32</t>
  </si>
  <si>
    <t>129.97.124.65</t>
  </si>
  <si>
    <t>Waterloo, Canada</t>
  </si>
  <si>
    <t>https://www.linkedin.com/messaging/thread/6447990740319563776/</t>
  </si>
  <si>
    <t>Research and development</t>
  </si>
  <si>
    <t>EmberJS, Ruby on rails Javascript, Python</t>
  </si>
  <si>
    <t>Web based applications has grown tremendously in recent years. Number of users online has also increased over time. These are the two major reasons in my opinion.</t>
  </si>
  <si>
    <t>Creating a team where the resources(employees) are assigned on a rotational basis to work on the maintenance and bug fixes. Every developer would work on the maintenance for some time in a 4 month span.</t>
  </si>
  <si>
    <t>Standard language/framework specific design patterns</t>
  </si>
  <si>
    <t>Youtube/Video tutorials</t>
  </si>
  <si>
    <t>Modularity</t>
  </si>
  <si>
    <t>2018-09-19 14:39</t>
  </si>
  <si>
    <t>132.207.170.19</t>
  </si>
  <si>
    <t>https://www.linkedin.com/messaging/thread/6447989861688365056/</t>
  </si>
  <si>
    <t>Desktop Application</t>
  </si>
  <si>
    <t>Java/C</t>
  </si>
  <si>
    <t>because the multiple language has more advantages and it is very helpful for a developer. Using multiple language we gain a lot of time and we reuse what exist instead of reinventing the wheel</t>
  </si>
  <si>
    <t>Using testing methods and implementing security tests (exceptions management)</t>
  </si>
  <si>
    <t>No, no specific practices</t>
  </si>
  <si>
    <t>more performance, we dont re invent the wheel</t>
  </si>
  <si>
    <t>difficult to manage some features like the security for example and i think it is a bit difficult for a beginner</t>
  </si>
  <si>
    <t>primitive types are more simple to use especially in JNI. The migration of primitives types from Java to C are simple for example Int --&gt; jint</t>
  </si>
  <si>
    <t>Programming Language Specification (example: JNI Specification)</t>
  </si>
  <si>
    <t>No, but i'm using Ptidej for detecting patrons in mono language systems</t>
  </si>
  <si>
    <t>Using tests</t>
  </si>
  <si>
    <t>2018-09-19 15:54</t>
  </si>
  <si>
    <t>80.214.27.110</t>
  </si>
  <si>
    <t>http://m.facebook.com/</t>
  </si>
  <si>
    <t>Banking and insurance</t>
  </si>
  <si>
    <t>C Sharp and c++</t>
  </si>
  <si>
    <t>Maintenance is difficult, integration is complex</t>
  </si>
  <si>
    <t>Hard work, late hours and sometimes reengineering.</t>
  </si>
  <si>
    <t>Initial scoping and purpose of use of two languages, must be very detailed and clear to all stakeholders.</t>
  </si>
  <si>
    <t>2018-09-19 16:09</t>
  </si>
  <si>
    <t>92.184.105.246</t>
  </si>
  <si>
    <t>Team Lead</t>
  </si>
  <si>
    <t>Frontscript</t>
  </si>
  <si>
    <t>Html 5</t>
  </si>
  <si>
    <t>None of the above</t>
  </si>
  <si>
    <t>2018-09-19 16:54</t>
  </si>
  <si>
    <t>41.230.79.3</t>
  </si>
  <si>
    <t>sql</t>
  </si>
  <si>
    <t>don't</t>
  </si>
  <si>
    <t>2018-09-19 17:16</t>
  </si>
  <si>
    <t>WebKit</t>
  </si>
  <si>
    <t>iOS - iPhone</t>
  </si>
  <si>
    <t>184.151.114.149</t>
  </si>
  <si>
    <t>Laval, Canada</t>
  </si>
  <si>
    <t>https://www.linkedin.com/</t>
  </si>
  <si>
    <t>Software Development</t>
  </si>
  <si>
    <t>Java</t>
  </si>
  <si>
    <t>Lack of time</t>
  </si>
  <si>
    <t>Lack of interest on patterns and practices</t>
  </si>
  <si>
    <t>2018-09-19 17:25</t>
  </si>
  <si>
    <t>197.5.2.175</t>
  </si>
  <si>
    <t>2018-09-19 17:40</t>
  </si>
  <si>
    <t>132.213.168.5</t>
  </si>
  <si>
    <t>Gatineau, Canada</t>
  </si>
  <si>
    <t>Games</t>
  </si>
  <si>
    <t>C++</t>
  </si>
  <si>
    <t>Remained the same</t>
  </si>
  <si>
    <t>2018-09-19 17:42</t>
  </si>
  <si>
    <t>196.178.174.47</t>
  </si>
  <si>
    <t>Robotics and Embeeded systems</t>
  </si>
  <si>
    <t>Domain : web  Backend : using Node js(runtime) Express js (framework) Javascript (language)  Front-end : Angular ( framework). Typescript (language ). React js (Javascript) html css</t>
  </si>
  <si>
    <t>Typescript</t>
  </si>
  <si>
    <t>Using design patterns</t>
  </si>
  <si>
    <t>2018-09-19 20:56</t>
  </si>
  <si>
    <t>Windows 8</t>
  </si>
  <si>
    <t>70.24.220.74</t>
  </si>
  <si>
    <t>Saint-Laurent, Canada</t>
  </si>
  <si>
    <t>https://www.linkedin.com/messaging/thread/6448336214532587521/?trk=eml-msg_digest-body-reply_to_sender&amp;midToken=AQFQB0NsaNI1Gg&amp;trkEmail=eml-email_type_messaging_digest-null-2-null-null-5sd217~jm9u5btj~xv-null-neptune/messaging.thread&amp;lipi=urn:li:page:email_email_type_messaging_digest;Y/x8BIjbQjW79DKeF++/vg==</t>
  </si>
  <si>
    <t>Tester</t>
  </si>
  <si>
    <t>industrial simulation</t>
  </si>
  <si>
    <t>java/c#</t>
  </si>
  <si>
    <t>Using by-pass</t>
  </si>
  <si>
    <t>just traditionnal practices and a lot of imagination</t>
  </si>
  <si>
    <t>2018-09-19 23:01</t>
  </si>
  <si>
    <t>Windows Vista</t>
  </si>
  <si>
    <t>174.230.166.95</t>
  </si>
  <si>
    <t>Saint Clair Shores, United States</t>
  </si>
  <si>
    <t>https://www.linkedin.com/messaging/thread/6291008365464158208/</t>
  </si>
  <si>
    <t>Systems Engineer</t>
  </si>
  <si>
    <t>Automotive</t>
  </si>
  <si>
    <t>python, C++</t>
  </si>
  <si>
    <t>Compatibility, interoperability of the two languages</t>
  </si>
  <si>
    <t>There were cases where we had to relax the system requirements. Maintainability of the code remains an issue. In my case, I've used multi-language programming simply because I had to re-use 2 or more libraries there were already written in two different languages.</t>
  </si>
  <si>
    <t>2018-09-19 23:08</t>
  </si>
  <si>
    <t>65.93.7.189</t>
  </si>
  <si>
    <t>Brossard, Canada</t>
  </si>
  <si>
    <t>English  French</t>
  </si>
  <si>
    <t>2018-09-19 23:26</t>
  </si>
  <si>
    <t>96.127.233.209</t>
  </si>
  <si>
    <t>JS, PHP, MySQL</t>
  </si>
  <si>
    <t>asd</t>
  </si>
  <si>
    <t>github</t>
  </si>
  <si>
    <t>2018-09-20 09:48</t>
  </si>
  <si>
    <t>Safari</t>
  </si>
  <si>
    <t>92.184.117.241</t>
  </si>
  <si>
    <t>Aubervilliers, France</t>
  </si>
  <si>
    <t>https://www.linkedin.com/messaging/thread/6448536462865506304/</t>
  </si>
  <si>
    <t>Java, C++/C Javascript, Java</t>
  </si>
  <si>
    <t>2018-09-20 10:02</t>
  </si>
  <si>
    <t>Windows 7</t>
  </si>
  <si>
    <t>41.248.167.5</t>
  </si>
  <si>
    <t>Rabat, Morocco</t>
  </si>
  <si>
    <t>https://www.linkedin.com/messaging/thread/6448536513553661952/</t>
  </si>
  <si>
    <t>Typescript / java</t>
  </si>
  <si>
    <t>2018-09-20 11:49</t>
  </si>
  <si>
    <t>197.3.93.17</t>
  </si>
  <si>
    <t>Sidi Bouzid, Tunisia</t>
  </si>
  <si>
    <t>https://www.linkedin.com/messaging/thread/6447996689356775425/</t>
  </si>
  <si>
    <t>Less than 1 year</t>
  </si>
  <si>
    <t>Multi-platform project (Web / Mobile / Desktop)</t>
  </si>
  <si>
    <t>PHP (Symphony) Java (JavaFx) Java (CodenameOne)</t>
  </si>
  <si>
    <t>2018-09-20 11:59</t>
  </si>
  <si>
    <t>165.227.224.20</t>
  </si>
  <si>
    <t>London, United Kingdom</t>
  </si>
  <si>
    <t>SQL</t>
  </si>
  <si>
    <t>c ,java,sql,python</t>
  </si>
  <si>
    <t>2018-09-20 15:37</t>
  </si>
  <si>
    <t>80.215.166.22</t>
  </si>
  <si>
    <t>eFront</t>
  </si>
  <si>
    <t>Sql</t>
  </si>
  <si>
    <t>2018-09-20 19:32</t>
  </si>
  <si>
    <t>196.234.240.122</t>
  </si>
  <si>
    <t>Kairouan, Tunisia</t>
  </si>
  <si>
    <t>https://l.facebook.com/</t>
  </si>
  <si>
    <t>c# et knockout.js</t>
  </si>
  <si>
    <t>2018-09-20 21:07</t>
  </si>
  <si>
    <t>X-Windows</t>
  </si>
  <si>
    <t>173.231.110.50</t>
  </si>
  <si>
    <t>https://www.linkedin.com/messaging/thread/6448336281238794240/?trk=eml-msg_digest-body-reply_to_sender&amp;midToken=AQFxkbc44E1gvQ&amp;trkEmail=eml-email_type_messaging_digest-null-2-null-null-2082m8~jm9uoz1w~fj-null-neptune/messaging.thread&amp;lipi=urn:li:page:email_email_type_messaging_digest;XQ6pSTsxQ72bOYyVeFpuRw==</t>
  </si>
  <si>
    <t>QA Manager</t>
  </si>
  <si>
    <t>Networks</t>
  </si>
  <si>
    <t>Python and C</t>
  </si>
  <si>
    <t>2018-09-20 22:19</t>
  </si>
  <si>
    <t>80.215.227.207</t>
  </si>
  <si>
    <t>Web applications</t>
  </si>
  <si>
    <t>Javascript, Typescript, Css, Sass, Html, Java</t>
  </si>
  <si>
    <t>Because we have more and more Frameworks and there is Frontend and Backend parts</t>
  </si>
  <si>
    <t>Doing a good conception, structure and keep each technology independant from the other.</t>
  </si>
  <si>
    <t>Writing specs for each part as a contract of communication between them.</t>
  </si>
  <si>
    <t>Code review, tools in each editor that helps to keep your code clean (tslint for example)</t>
  </si>
  <si>
    <t>2018-09-21 03:57</t>
  </si>
  <si>
    <t>155.56.44.136</t>
  </si>
  <si>
    <t>Walldorf, Germany</t>
  </si>
  <si>
    <t>R/ JavaScript</t>
  </si>
  <si>
    <t>Because of integrating and combining the new technologies such as artificial intelligence and IOT ...</t>
  </si>
  <si>
    <t>2018-09-21 04:48</t>
  </si>
  <si>
    <t>80.187.114.228</t>
  </si>
  <si>
    <t>Herford, Germany</t>
  </si>
  <si>
    <t>Architect</t>
  </si>
  <si>
    <t>Automation solutions</t>
  </si>
  <si>
    <t>Siemens, rockwell, abb, copada-data, IEC61131</t>
  </si>
  <si>
    <t>Node-red, tia portal ladder, tia portal structured text, html, xml</t>
  </si>
  <si>
    <t>It increases because different devices from different vendors communicate to each other to attend the goal of the developped automation solutions. Nowadays we are Collecting two worlds together: prozessautomation with it. We talk about industriy 4.0. Further with IoT we are connecting more and more the industry, clouds and home together.</t>
  </si>
  <si>
    <t>Compatibility</t>
  </si>
  <si>
    <t>There are ways and protkols like MQTT mesaage queing telementary transport that can connect everthing needed together.</t>
  </si>
  <si>
    <t>Learing by doing :)</t>
  </si>
  <si>
    <t>GMP : good manifacturing practices ISA 92 for Automation</t>
  </si>
  <si>
    <t>Debugging</t>
  </si>
  <si>
    <t>Never</t>
  </si>
  <si>
    <t>2018-09-21 06:21</t>
  </si>
  <si>
    <t>146.162.242.4</t>
  </si>
  <si>
    <t>Angular js , angular ts</t>
  </si>
  <si>
    <t>Angular typeScript / Rest Api</t>
  </si>
  <si>
    <t>Team work</t>
  </si>
  <si>
    <t>http://m.facebook.com</t>
  </si>
  <si>
    <t>2018-09-21 09:19</t>
  </si>
  <si>
    <t>77.136.41.127</t>
  </si>
  <si>
    <t>no one</t>
  </si>
  <si>
    <t>never used multi-language</t>
  </si>
  <si>
    <t>2018-09-21 10:55</t>
  </si>
  <si>
    <t>66.131.2.96</t>
  </si>
  <si>
    <t>Health &amp; Safety, Risk Management, Compliance and others.</t>
  </si>
  <si>
    <t>Software Application</t>
  </si>
  <si>
    <t>Java/ Nabsic</t>
  </si>
  <si>
    <t>to reduce cost by re-using code developed in different languages. Developers sometimes need to use tools that are built using a particular language, so there is a need to use multiple- languages to adapt the need for a particular tool.</t>
  </si>
  <si>
    <t>understandability</t>
  </si>
  <si>
    <t>Refactoring</t>
  </si>
  <si>
    <t>ability to call API functions written in C++ from Java client.</t>
  </si>
  <si>
    <t>difficult to debug</t>
  </si>
  <si>
    <t>2018-09-21 11:39</t>
  </si>
  <si>
    <t>142.119.16.109</t>
  </si>
  <si>
    <t>Flex</t>
  </si>
  <si>
    <t>Java/javascript</t>
  </si>
  <si>
    <t>Losing time when changing ide and platform</t>
  </si>
  <si>
    <t>Spending time to debug in order to understand all the architecture of the project</t>
  </si>
  <si>
    <t>Dubai, United Arab Emirates</t>
  </si>
  <si>
    <t>2018-09-21 11:52</t>
  </si>
  <si>
    <t>80.215.244.233</t>
  </si>
  <si>
    <t>.</t>
  </si>
  <si>
    <t>msdn</t>
  </si>
  <si>
    <t>2018-09-22 15:22</t>
  </si>
  <si>
    <t>37.165.8.74</t>
  </si>
  <si>
    <t>https://www.linkedin.com/messaging/thread/6448689402536349696/?trk=eml-msg_digest-body-reply_to_group&amp;midToken=AQE1mBQwATE3ug&amp;trkEmail=eml-email_type_messaging_digest-null-4-null-null-b169g~jmb8tirp~mj-null-neptune/messaging.thread&amp;lipi=urn:li:page:email_email_type_messaging_digest;/3orU1MUQ3ep7Bf0pZtpqQ==</t>
  </si>
  <si>
    <t>Back dev</t>
  </si>
  <si>
    <t>Java / python / bash / scala</t>
  </si>
  <si>
    <t>There are always devs who need to learn/ practice languages before they switch from one project to other</t>
  </si>
  <si>
    <t>We try to put the newbie in one language with a developer who master it better in pair programming</t>
  </si>
  <si>
    <t>Code review CI Pair programming Scrum / agile</t>
  </si>
  <si>
    <t>Avoid shared resources</t>
  </si>
  <si>
    <t>Québec, Canada</t>
  </si>
  <si>
    <t>2018-09-21 14:22</t>
  </si>
  <si>
    <t>197.19.205.49</t>
  </si>
  <si>
    <t>Php</t>
  </si>
  <si>
    <t>A</t>
  </si>
  <si>
    <t>B</t>
  </si>
  <si>
    <t>Cc</t>
  </si>
  <si>
    <t>2018-09-21 17:50</t>
  </si>
  <si>
    <t>196.178.30.198</t>
  </si>
  <si>
    <t>Aryanah, Tunisia</t>
  </si>
  <si>
    <t>Industry</t>
  </si>
  <si>
    <t>VB.NET</t>
  </si>
  <si>
    <t>University project</t>
  </si>
  <si>
    <t>VB.NET and WINDEV</t>
  </si>
  <si>
    <t>2018-09-21 18:04</t>
  </si>
  <si>
    <t>73.71.243.28</t>
  </si>
  <si>
    <t>San Francisco, United States</t>
  </si>
  <si>
    <t>https://l.messenger.com/</t>
  </si>
  <si>
    <t>Python and Javascript</t>
  </si>
  <si>
    <t>In the scope of web applications, the client has to be implemented in javascript. Until a couple years ago, Javascript was a frontend only language. Today Javascript is also use on the server with the help of Node JS.</t>
  </si>
  <si>
    <t>Self-employed</t>
  </si>
  <si>
    <t>2018-09-22 14:01</t>
  </si>
  <si>
    <t>107.179.244.87</t>
  </si>
  <si>
    <t>https://www.linkedin.com/messaging/thread/6447988687627182081/</t>
  </si>
  <si>
    <t>C++ and C#</t>
  </si>
  <si>
    <t>2 Reasons : 1) New languages appears each year and allows people to do specific jobs and tasks more efficiently. Since the corporations still want to produce and release functionalities with less investments and efforts, they like the new possibilities brought by new languages.                     2) Corporations already have their previous implementations and code in older languages and they want all of this 'old work' still be relevant and usable in nowadays context. So everything new that developers will be implemented needs to be backward compatible with the previous corporation framework.</t>
  </si>
  <si>
    <t>I didn't</t>
  </si>
  <si>
    <t>I'm using the same object-oriented practices</t>
  </si>
  <si>
    <t>reusability of old C++ code</t>
  </si>
  <si>
    <t>performance, readability</t>
  </si>
  <si>
    <t>2018-09-22 16:43</t>
  </si>
  <si>
    <t>80.215.204.27</t>
  </si>
  <si>
    <t>Shell, SQL, BO,  BI</t>
  </si>
  <si>
    <t>SQL, Shell, java, BO, BI</t>
  </si>
  <si>
    <t>We can use the benefits of the different languages to decrease over time</t>
  </si>
  <si>
    <t>Yes but it took time</t>
  </si>
  <si>
    <t>Yes, comment the code, norms  and advanced tests</t>
  </si>
  <si>
    <t>2018-09-23 06:40</t>
  </si>
  <si>
    <t>46.14.118.65</t>
  </si>
  <si>
    <t>Le Mont-sur-Lausanne, Switzerland</t>
  </si>
  <si>
    <t>Other, please specify</t>
  </si>
  <si>
    <t>java C++ HTML PHP</t>
  </si>
  <si>
    <t>2018-09-25 00:04</t>
  </si>
  <si>
    <t>132.204.216.166</t>
  </si>
  <si>
    <t>Python/Java</t>
  </si>
  <si>
    <t>Because of the increasingly used of APIs and the open-sourcesness which allows individuals to contribute a lot.</t>
  </si>
  <si>
    <t>Threading</t>
  </si>
  <si>
    <t>Using non-native threads over native threads because of their positive effect on portability</t>
  </si>
  <si>
    <t>Using threading to fork/split programs into two or more simultaneously running tasks (or pseudo-simultaneously) so that resources are shared between them, hence faster execution.</t>
  </si>
  <si>
    <t>2018-09-25 00:09</t>
  </si>
  <si>
    <t>Java and Python</t>
  </si>
  <si>
    <t>Sharing Libraries and APIs, the Open-source community of different background and skills, distributed applications that involve different platforms and frameworks.</t>
  </si>
  <si>
    <t>To use best practices both in design and use of corresponding languages.</t>
  </si>
  <si>
    <t>Strengths and weaknesses of the languages should be taken into account for the design.</t>
  </si>
  <si>
    <t>2018-09-25 16:53</t>
  </si>
  <si>
    <t>132.207.3.115</t>
  </si>
  <si>
    <t>Researcher</t>
  </si>
  <si>
    <t>Objective-C</t>
  </si>
  <si>
    <t>research, data preparation</t>
  </si>
  <si>
    <t>python java</t>
  </si>
  <si>
    <t>Systems are getting more complex and thus involve more technologies</t>
  </si>
  <si>
    <t>implemented more tests</t>
  </si>
  <si>
    <t>no</t>
  </si>
  <si>
    <t>2018-09-25 17:56</t>
  </si>
  <si>
    <t>142.116.234.188</t>
  </si>
  <si>
    <t>Java and Flex</t>
  </si>
  <si>
    <t>Using of libraries that are available in C++ only (opencv for exemple)</t>
  </si>
  <si>
    <t>More complex code</t>
  </si>
  <si>
    <t>2018-09-25 18:55</t>
  </si>
  <si>
    <t>198.168.27.218</t>
  </si>
  <si>
    <t>https://www.linkedin.com/messaging/thread/6448998062068101120/</t>
  </si>
  <si>
    <t>SQL, NoSQL</t>
  </si>
  <si>
    <t>java/javascript</t>
  </si>
  <si>
    <t>by asking advice to an expert</t>
  </si>
  <si>
    <t>very structured et secured</t>
  </si>
  <si>
    <t>take time to learn</t>
  </si>
  <si>
    <t>memory management</t>
  </si>
  <si>
    <t>openclassRoom, udemy, top coder</t>
  </si>
  <si>
    <t>2018-09-25 22:02</t>
  </si>
  <si>
    <t>Microsoft Edge</t>
  </si>
  <si>
    <t>162.222.83.177</t>
  </si>
  <si>
    <t>https://www.linkedin.com/feed/</t>
  </si>
  <si>
    <t>Java for Server side and JavaScript for the client side</t>
  </si>
  <si>
    <t>I guess because of the emerging of new languages/frameworks for specific domains that are suited for specific kind of tasks.</t>
  </si>
  <si>
    <t>Being update of each language</t>
  </si>
  <si>
    <t>Using third partyy API written in C/C++ libraries</t>
  </si>
  <si>
    <t>Most languages handle primitive types the same way. For example, integer values are handled similarly in different languages.</t>
  </si>
  <si>
    <t>NA</t>
  </si>
  <si>
    <t>2018-09-26 08:48</t>
  </si>
  <si>
    <t>142.169.78.28</t>
  </si>
  <si>
    <t>C#, Angular (javascript)</t>
  </si>
  <si>
    <t>Limitations of a language get extended by another language. They complement each other like a cyber-symbiosis.</t>
  </si>
  <si>
    <t>Unit and integration tests</t>
  </si>
  <si>
    <t>2018-09-26 09:24</t>
  </si>
  <si>
    <t>194.9.244.28</t>
  </si>
  <si>
    <t>Amersham, United Kingdom</t>
  </si>
  <si>
    <t>DevOps Engineer</t>
  </si>
  <si>
    <t>Healthcare</t>
  </si>
  <si>
    <t>Groovy</t>
  </si>
  <si>
    <t>C++/Java</t>
  </si>
  <si>
    <t>2018-09-26 12:29</t>
  </si>
  <si>
    <t>207.253.196.130</t>
  </si>
  <si>
    <t>https://www.linkedin.com/messaging/thread/6450746697617412097/?trk=eml-msg_digest-body-reply_to_sender&amp;midToken=AQGtbeMha-3PVA&amp;trkEmail=eml-email_type_messaging_digest-null-2-null-null-2y9698~jmjcb6z2~q2-null-neptune/messaging.thread&amp;lipi=urn:li:page:email_email_type_messaging_digest;wmyJw3sRSH+zxTbgWTtZ4w==</t>
  </si>
  <si>
    <t>Government applications (tax income, water meter management)</t>
  </si>
  <si>
    <t>groovy, Ansible</t>
  </si>
  <si>
    <t>Java/ NodeJS / AngularJS / Typescript</t>
  </si>
  <si>
    <t>there are more and more micro service which can be coded in any language and reused from any other languages.</t>
  </si>
  <si>
    <t>Continuous Integration and development server (Jenkins) to help maintain cohesion between project parts Code Review System such as SonarQube</t>
  </si>
  <si>
    <t>We are following company standards</t>
  </si>
  <si>
    <t>faster</t>
  </si>
  <si>
    <t>may behave differently from different environment</t>
  </si>
  <si>
    <t>SonarQube, SonarLint, JSHint, JSLint</t>
  </si>
  <si>
    <t>Tool SonarQube</t>
  </si>
  <si>
    <t>2018-09-26 20:37</t>
  </si>
  <si>
    <t>142.112.31.88</t>
  </si>
  <si>
    <t>Analyst developer</t>
  </si>
  <si>
    <t>Bash / ruby / haskel / prolog</t>
  </si>
  <si>
    <t>Bash+javascript</t>
  </si>
  <si>
    <t>2018-09-27 07:14</t>
  </si>
  <si>
    <t>41.216.232.218</t>
  </si>
  <si>
    <t>https://www.linkedin.com/feed/update/urn:li:activity:6450730479497805824/</t>
  </si>
  <si>
    <t>Java, JavaScript</t>
  </si>
  <si>
    <t>2018-09-27 09:40</t>
  </si>
  <si>
    <t>216.252.82.130</t>
  </si>
  <si>
    <t>Director</t>
  </si>
  <si>
    <t>COBOL,SQL,PL/1,CICS,JCL,CL</t>
  </si>
  <si>
    <t>Typical full-stack</t>
  </si>
  <si>
    <t>In the 80s, it was quite common. With server-side HTML generation with Web page, it decreased. With rich apps, full-stack is pretty common. So, it was common, became less common, now is back to being the norm (for software projects, not simple utilities).</t>
  </si>
  <si>
    <t>Security issue was due to the project being distributed, not multi-language. We applied standard techniques</t>
  </si>
  <si>
    <t>For Java projects, allows to interface directly to low-level capabilities</t>
  </si>
  <si>
    <t>PITA to debug</t>
  </si>
  <si>
    <t>No preference, don't remember. You survey does not allow for me to set that</t>
  </si>
  <si>
    <t>2018-09-27 15:50</t>
  </si>
  <si>
    <t>104.132.130.78</t>
  </si>
  <si>
    <t>https://www.linkedin.com/messaging/thread/6451152593686265856/?trk=eml-msg_digest-body-reply_to_sender&amp;midToken=AQHNcBXbdSFPsQ&amp;trkEmail=eml-email_type_messaging_digest-null-2-null-null-21bjbs~jmkyrcuk~21-null-neptune/messaging.thread&amp;lipi=urn:li:page:email_email_type_messaging_digest;ANWUTCwbTaqpLZMvsevBpg==</t>
  </si>
  <si>
    <t>Python/C++ C++/Java C#/C++</t>
  </si>
  <si>
    <t>Easier interfaces</t>
  </si>
  <si>
    <t>Lots of tests (unit, integration, system) and running those tests along with static code analysis before submitting the code.</t>
  </si>
  <si>
    <t>2018-09-27 17:00</t>
  </si>
  <si>
    <t>184.151.178.183</t>
  </si>
  <si>
    <t>Toronto, Canada</t>
  </si>
  <si>
    <t>Enterprise</t>
  </si>
  <si>
    <t>JavaScript, python</t>
  </si>
  <si>
    <t>Cloud era</t>
  </si>
  <si>
    <t>2018-09-27 17:03</t>
  </si>
  <si>
    <t>104.221.73.25</t>
  </si>
  <si>
    <t>Chambly, Canada</t>
  </si>
  <si>
    <t>https://www.linkedin.com/messaging/thread/6451153785225121792/?trk=eml-msg_digest-body-reply_to_sender&amp;midToken=AQGTNeODKZeEpw&amp;trkEmail=eml-email_type_messaging_digest-null-2-null-null-77qwb9~jmkymsqh~cb-null-neptune/messaging.thread&amp;lipi=urn:li:page:email_email_type_messaging_digest;mDQOiH6pT/mEBDBlwV5jxA==</t>
  </si>
  <si>
    <t>Go</t>
  </si>
  <si>
    <t>php/python/js  for backend js/typescript for frontend</t>
  </si>
  <si>
    <t>Each programming language has its own unique</t>
  </si>
  <si>
    <t>Audit</t>
  </si>
  <si>
    <t>2018-09-27 17:49</t>
  </si>
  <si>
    <t>24.114.93.120</t>
  </si>
  <si>
    <t>Swift, objective-c, c++ and JavaScript</t>
  </si>
  <si>
    <t>Because the compilers become more intelligent</t>
  </si>
  <si>
    <t>Hiring the right person for each language</t>
  </si>
  <si>
    <t>Separate responsibilities</t>
  </si>
  <si>
    <t>Adding more layers</t>
  </si>
  <si>
    <t>No preference</t>
  </si>
  <si>
    <t>2018-09-27 20:11</t>
  </si>
  <si>
    <t>184.162.97.237</t>
  </si>
  <si>
    <t>Verdun, Canada</t>
  </si>
  <si>
    <t>Web development</t>
  </si>
  <si>
    <t>Web application</t>
  </si>
  <si>
    <t>C# Node js JavaScript Php</t>
  </si>
  <si>
    <t>Because there is not a only way to do things.  Web api application with c#/java are more robust and mature to use.  Front end development can't be done without JavaScript.  There is so many use case for every language like python for data science.</t>
  </si>
  <si>
    <t>Learning curve</t>
  </si>
  <si>
    <t>2018-09-28 00:49</t>
  </si>
  <si>
    <t>74.15.104.65</t>
  </si>
  <si>
    <t>LaSalle, Canada</t>
  </si>
  <si>
    <t>https://www.linkedin.com/messaging/thread/6451226999208976385/</t>
  </si>
  <si>
    <t>Ejb Sql Server</t>
  </si>
  <si>
    <t>Its more client server based applications</t>
  </si>
  <si>
    <t>Unit tests</t>
  </si>
  <si>
    <t>2018-09-28 09:59</t>
  </si>
  <si>
    <t>68.40.138.48</t>
  </si>
  <si>
    <t>Northville, United States</t>
  </si>
  <si>
    <t>Bash/shell</t>
  </si>
  <si>
    <t>R JavaScript Java</t>
  </si>
  <si>
    <t>It is imperative to make it easier for users to access software: either via browser or mobile app while the server must carry the heavy lifting. The two sides are so different than one PL cannot include libraries for all purposes.</t>
  </si>
  <si>
    <t>Using existing libraries and testing</t>
  </si>
  <si>
    <t>Agile, TDD,</t>
  </si>
  <si>
    <t>Pluralsight and DataCamp video tutorials</t>
  </si>
  <si>
    <t>2018-09-28 10:42</t>
  </si>
  <si>
    <t>68.67.62.2</t>
  </si>
  <si>
    <t>https://www.linkedin.com/messaging/thread/6451070412557295617/</t>
  </si>
  <si>
    <t>C# and Java</t>
  </si>
  <si>
    <t>You need some extra time to understand the code</t>
  </si>
  <si>
    <t>2018-09-28 15:03</t>
  </si>
  <si>
    <t>77.93.54.14</t>
  </si>
  <si>
    <t>Zaporizhia, Ukraine</t>
  </si>
  <si>
    <t>Instant Messaging &amp; Social Media</t>
  </si>
  <si>
    <t>Client/Server &amp; Mobile Application</t>
  </si>
  <si>
    <t>Java + JavaScript, Java + C++ (JNI), C++ + JavaSctipt, Java + JavaScript + C++ + Objective-C</t>
  </si>
  <si>
    <t>For instance, using the reflection allows us to protect our mobile app more carefully, without exposing our algorithms to the client</t>
  </si>
  <si>
    <t>Easily )</t>
  </si>
  <si>
    <t>yes, I do. Microservice architecture is perfect to use in big systems development</t>
  </si>
  <si>
    <t>full access to the memory via C++ and all the C++ advantages</t>
  </si>
  <si>
    <t>some problems may happen when you are trying to pass the collection to C++ from Java</t>
  </si>
  <si>
    <t>To avoid types incompatibility</t>
  </si>
  <si>
    <t>68.67.33.3</t>
  </si>
  <si>
    <t>2018-09-28 14:30</t>
  </si>
  <si>
    <t>184.162.125.45</t>
  </si>
  <si>
    <t>Vaudreuil-Dorion, Canada</t>
  </si>
  <si>
    <t>https://www.linkedin.com/messaging/thread/6451495855928283136/?trk=eml-msg_digest-body-reply_to_sender&amp;midToken=AQGtMVQcFGIxUg&amp;trkEmail=eml-email_type_messaging_digest-null-2-null-null-3h5uc~jmmanijp~8d-null-neptune/messaging.thread&amp;lipi=urn:li:page:email_email_type_messaging_digest;+0Y5xGTQQLaRSXhunDlJtg==</t>
  </si>
  <si>
    <t>Senior Director</t>
  </si>
  <si>
    <t>Business Intelligence &amp; Automation Control</t>
  </si>
  <si>
    <t>Automation Systems</t>
  </si>
  <si>
    <t>Statement List, Sequential Function Chart, Ladder</t>
  </si>
  <si>
    <t>Upfront System Design</t>
  </si>
  <si>
    <t>2018-09-28 15:44</t>
  </si>
  <si>
    <t>216.113.38.218</t>
  </si>
  <si>
    <t>https://www.linkedin.com/messaging/thread/6451496163328827392/</t>
  </si>
  <si>
    <t>SAP languages</t>
  </si>
  <si>
    <t>Java/ABAP/ABSL</t>
  </si>
  <si>
    <t>With PaaS, many new plateforms are used, and more integrations are requested by companies</t>
  </si>
  <si>
    <t>2018-09-29 04:01</t>
  </si>
  <si>
    <t>80.214.17.83</t>
  </si>
  <si>
    <t>Technology consultant</t>
  </si>
  <si>
    <t>No multi-language projects</t>
  </si>
  <si>
    <t>2018-09-29 10:22</t>
  </si>
  <si>
    <t>69.17.236.115</t>
  </si>
  <si>
    <t>https://www.linkedin.com/messaging/thread/6451801151615700992/</t>
  </si>
  <si>
    <t>Fortran</t>
  </si>
  <si>
    <t>Fortran, C and C++ all together</t>
  </si>
  <si>
    <t>I did not answer neither case figure, because I don't know</t>
  </si>
  <si>
    <t>Technological, compiler issues</t>
  </si>
  <si>
    <t>Calling Microsoft directly</t>
  </si>
  <si>
    <t>Same as if not multi-languages projects</t>
  </si>
  <si>
    <t>I am the sole C/C++ coder in my organization. I consider all prototypes the many apps I develop.</t>
  </si>
  <si>
    <t>2018-09-29 11:08</t>
  </si>
  <si>
    <t>24.114.110.155</t>
  </si>
  <si>
    <t>Search Engine</t>
  </si>
  <si>
    <t>Node JS Python Java</t>
  </si>
  <si>
    <t>2018-09-29 11:55</t>
  </si>
  <si>
    <t>38.108.91.60</t>
  </si>
  <si>
    <t>https://www.linkedin.com/messaging/thread/6449875070985867265/</t>
  </si>
  <si>
    <t>Education</t>
  </si>
  <si>
    <t>Java, JavaScript, Cucumber, DQL (Documentum Query Language)</t>
  </si>
  <si>
    <t>single paradigms are more efficient, easy to communicate, like JavaScript paradigm</t>
  </si>
  <si>
    <t>A lot of documentation</t>
  </si>
  <si>
    <t>DRY 'Don't repeat yourself', KISS ‘Keep It Simple, Stupid’,</t>
  </si>
  <si>
    <t>IntelliJ Idea</t>
  </si>
  <si>
    <t>2018-09-29 13:27</t>
  </si>
  <si>
    <t>103.98.210.79</t>
  </si>
  <si>
    <t>Chandigarh, India</t>
  </si>
  <si>
    <t>https://www.linkedin.com/messaging/thread/6451152826193317888/</t>
  </si>
  <si>
    <t>Aviation</t>
  </si>
  <si>
    <t>Xamarine</t>
  </si>
  <si>
    <t>Its a business requirement.</t>
  </si>
  <si>
    <t>Just dragging the problem along with the project. Haven't really solved these issues yet.</t>
  </si>
  <si>
    <t>medium</t>
  </si>
  <si>
    <t>https://www.linkedin.com/feed/update/urn:li:activity:6450725351948713984/</t>
  </si>
  <si>
    <t>2018-09-30 15:19</t>
  </si>
  <si>
    <t>66.158.157.101</t>
  </si>
  <si>
    <t>java and C#</t>
  </si>
  <si>
    <t>projects composed of different blocks that may require different programming languages. programs may be written by different people expert on different languages.</t>
  </si>
  <si>
    <t>optimizing the number of different blocks written in different languages + test the code under different scenarios</t>
  </si>
  <si>
    <t>practice: test and stress your system to get the errors and debug them</t>
  </si>
  <si>
    <t>quick integration of different languages in one program</t>
  </si>
  <si>
    <t>coherence</t>
  </si>
  <si>
    <t>N.A.</t>
  </si>
  <si>
    <t>NO</t>
  </si>
  <si>
    <t>2018-09-30 16:32</t>
  </si>
  <si>
    <t>80.215.131.213</t>
  </si>
  <si>
    <t>SAP</t>
  </si>
  <si>
    <t>SAPUI5 and ABAP</t>
  </si>
  <si>
    <t>SAP documentation</t>
  </si>
  <si>
    <t>2018-10-01 09:59</t>
  </si>
  <si>
    <t>https://www.linkedin.com/messaging/thread/6451496705140625408/</t>
  </si>
  <si>
    <t>Java on Server site (Web service) C# (MVC web Application)</t>
  </si>
  <si>
    <t>It speed up the development process. We can easily integrate the system developed in different languages through web service.  It save the time to re write or develop system in same language.</t>
  </si>
  <si>
    <t>Proper documentation and training</t>
  </si>
  <si>
    <t>Facade, MVC</t>
  </si>
  <si>
    <t>Code or libraries written in C++, can be easily accessible in Java, no need to re-write these libs in Java.</t>
  </si>
  <si>
    <t>Hard to integrate and understand the code,for integration in C++ 'string' with small s, where as in Java 'String' with Capital S.</t>
  </si>
  <si>
    <t>No need to return the value, it update the value of reference.</t>
  </si>
  <si>
    <t>JDeodorant to detect anomalies and refactor the code.</t>
  </si>
  <si>
    <t>2018-10-01 10:24</t>
  </si>
  <si>
    <t>184.163.88.89</t>
  </si>
  <si>
    <t>https://www.linkedin.com/messaging/thread/6451494071813967872/</t>
  </si>
  <si>
    <t>JS/Wasm</t>
  </si>
  <si>
    <t>2018-10-01 10:53</t>
  </si>
  <si>
    <t>104.156.77.82</t>
  </si>
  <si>
    <t>https://www.linkedin.com/messaging/thread/6448283673778278401/</t>
  </si>
  <si>
    <t>transport</t>
  </si>
  <si>
    <t>C, C++, C#</t>
  </si>
  <si>
    <t>Connected and distributed applications</t>
  </si>
  <si>
    <t>Testing and troubleshooting</t>
  </si>
  <si>
    <t>We use the SOAP protocol between processes and we avoid using multi-langage within a process to avoid possible performance penalties. The most used pattern is the Observer pattern (service provider and subscriber).</t>
  </si>
  <si>
    <t>2018-10-01 20:56</t>
  </si>
  <si>
    <t>174.88.181.217</t>
  </si>
  <si>
    <t>VHDL</t>
  </si>
  <si>
    <t>Java/Matlab</t>
  </si>
  <si>
    <t>Work hard to figure out how to make things work and develop debug tools</t>
  </si>
  <si>
    <t>Not specially</t>
  </si>
  <si>
    <t>2018-10-01 21:32</t>
  </si>
  <si>
    <t>184.162.109.207</t>
  </si>
  <si>
    <t>Java/python</t>
  </si>
  <si>
    <t>Because one language can't solve all developpement problems.</t>
  </si>
  <si>
    <t>2018-10-01 21:44</t>
  </si>
  <si>
    <t>204.48.93.31</t>
  </si>
  <si>
    <t>Development was harder when getting both languages to play nice with each other.</t>
  </si>
  <si>
    <t>Keeping thongs as simple as possible in the interface between both languages.</t>
  </si>
  <si>
    <t>Not more than usual.</t>
  </si>
  <si>
    <t>Didn't use multi-language very often.</t>
  </si>
  <si>
    <t>2018-10-01 22:05</t>
  </si>
  <si>
    <t>66.131.116.62</t>
  </si>
  <si>
    <t>Html/css/js and java back end</t>
  </si>
  <si>
    <t>2018-10-02 06:26</t>
  </si>
  <si>
    <t>24.114.111.52</t>
  </si>
  <si>
    <t>https://www.linkedin.com/messaging/thread/6452697516688449536/?trk=eml-msg_digest-body-reply_to_sender&amp;midToken=AQHXOynHe2Q3KQ&amp;trkEmail=eml-email_type_messaging_digest-null-2-null-null-2jnpej~jmr1rgbb~7z-null-neptune/messaging.thread&amp;lipi=urn:li:page:email_email_type_messaging_digest;EjLGay1uTkKpmobHciebBg==</t>
  </si>
  <si>
    <t>Kotlin,Java</t>
  </si>
  <si>
    <t>Mvp</t>
  </si>
  <si>
    <t>2018-10-02 09:03</t>
  </si>
  <si>
    <t>72.143.210.28</t>
  </si>
  <si>
    <t>Java, javascript, xcp</t>
  </si>
  <si>
    <t>Sometime it accelerates the development . Other it complicates things and make maintainability very hard</t>
  </si>
  <si>
    <t>Some features are easy to be done in one language then the others. And offer more functions to do it</t>
  </si>
  <si>
    <t>1 or two</t>
  </si>
  <si>
    <t>2018-10-02 09:42</t>
  </si>
  <si>
    <t>204.48.79.144</t>
  </si>
  <si>
    <t>Java, VB.Net, C#/WPF</t>
  </si>
  <si>
    <t>There is more and more languages with their pros and cons so if you prefer theopportunities given by one specific language in a specific domain you can combine it with an other language</t>
  </si>
  <si>
    <t>Having different experts in different languages inside a single team</t>
  </si>
  <si>
    <t>Can be complex to setup</t>
  </si>
  <si>
    <t>2018-10-02 13:44</t>
  </si>
  <si>
    <t>145.132.80.117</t>
  </si>
  <si>
    <t>Valkenswaard, Netherlands</t>
  </si>
  <si>
    <t>C, C++ and Python</t>
  </si>
  <si>
    <t>For example we use python for testing. In the future this should be made bt C or C++</t>
  </si>
  <si>
    <t>None</t>
  </si>
  <si>
    <t>2018-10-02 13:33</t>
  </si>
  <si>
    <t>65.111.156.5</t>
  </si>
  <si>
    <t>https://www.linkedin.com/messaging/thread/6452882396651094016/</t>
  </si>
  <si>
    <t>Tensorflow</t>
  </si>
  <si>
    <t>javascript é python</t>
  </si>
  <si>
    <t>multi domain</t>
  </si>
  <si>
    <t>decoupling systems or services/layers</t>
  </si>
  <si>
    <t>yes</t>
  </si>
  <si>
    <t>portability</t>
  </si>
  <si>
    <t>performance</t>
  </si>
  <si>
    <t>compatibility</t>
  </si>
  <si>
    <t>2018-10-02 15:06</t>
  </si>
  <si>
    <t>207.96.218.69</t>
  </si>
  <si>
    <t>https://www.linkedin.com/messaging/thread/6452679393591459840/?trk=eml-msg_digest-body-reply_to_sender</t>
  </si>
  <si>
    <t>Business Intelligence</t>
  </si>
  <si>
    <t>T-SQL / CSharp</t>
  </si>
  <si>
    <t>2018-10-02 16:11</t>
  </si>
  <si>
    <t>5.78.164.228</t>
  </si>
  <si>
    <t>Tehran, Iran</t>
  </si>
  <si>
    <t>Core banking</t>
  </si>
  <si>
    <t>2018-10-02 17:09</t>
  </si>
  <si>
    <t>107.159.35.171</t>
  </si>
  <si>
    <t>https://www.linkedin.com/messaging/thread/6452881007807987712/?trk=eml-msg_digest-body-reply_to_sender&amp;midToken=AQHCF5I_rY_rZA&amp;trkEmail=eml-email_type_messaging_digest-null-2-null-null-u5equ~jmrr9tex~wm-null-neptune/messaging.thread&amp;lipi=urn:li:page:email_email_type_messaging_digest;Cf0baL6pTFCRZNj9XahPgA==</t>
  </si>
  <si>
    <t>golang</t>
  </si>
  <si>
    <t>java/typescript java/javascript java/R java/C++ golang/java java/bash? is bash accepted?</t>
  </si>
  <si>
    <t>I have answer neither, and I can't know why, I can just experience that around me it has remained stable.</t>
  </si>
  <si>
    <t>These were issue intrinsic with the use of multiple language. I dealt with the consequences of these issues, but I have not solved the issues themselves.</t>
  </si>
  <si>
    <t>Usually try to stick to patterns which lead to clear modularizability and separation of power/responsibility. Client/Server, MVVM, etc...</t>
  </si>
  <si>
    <t>I don't know of many more ways of interacting with a C/C++ library from Java</t>
  </si>
  <si>
    <t>Difficult to work with, difficult to maintain, Has a learning curve.</t>
  </si>
  <si>
    <t>2018-10-02 18:04</t>
  </si>
  <si>
    <t>72.0.245.76</t>
  </si>
  <si>
    <t>Saint-Hyacinthe, Canada</t>
  </si>
  <si>
    <t>Gosu</t>
  </si>
  <si>
    <t>Mix of Java, Gosu and JavaScript</t>
  </si>
  <si>
    <t>I think the rise of the mobile apps and the control done by the manufacturers on the apps developped for their OS might have decreased the use of multiple languages.</t>
  </si>
  <si>
    <t>Knowledge</t>
  </si>
  <si>
    <t>You need to train resources for multiple languages</t>
  </si>
  <si>
    <t>I think all regular good practices and patterns are applicable for multi-language systems, with a particular care to decouple the different technologies used.</t>
  </si>
  <si>
    <t>2018-10-02 19:21</t>
  </si>
  <si>
    <t>64.229.143.36</t>
  </si>
  <si>
    <t>Java, Javascript</t>
  </si>
  <si>
    <t>From my personal experience, compagnies like Google and Apple are giving developers more flexibility to design their applications.</t>
  </si>
  <si>
    <t>2018-10-03 11:23</t>
  </si>
  <si>
    <t>142.118.17.229</t>
  </si>
  <si>
    <t>kotlin</t>
  </si>
  <si>
    <t>java and kotlin</t>
  </si>
  <si>
    <t>sometimes compatabitlity and other people's comfort zone</t>
  </si>
  <si>
    <t>2018-10-03 15:20</t>
  </si>
  <si>
    <t>196.178.11.53</t>
  </si>
  <si>
    <t>https://www.linkedin.com/messaging/thread/6453320196655443968/?trk=eml-msg_digest-body-reply_to_sender</t>
  </si>
  <si>
    <t>web applications</t>
  </si>
  <si>
    <t>java j2ee</t>
  </si>
  <si>
    <t>2018-10-03 19:54</t>
  </si>
  <si>
    <t>66.131.124.165</t>
  </si>
  <si>
    <t>Java, c#, cobol, javascrip, angular JS...</t>
  </si>
  <si>
    <t>Depending on the team members, if everyone has a certain expertise in the language that he is working on, it should not cause an increase of overtime. But the integration between components from different language can be a risk.</t>
  </si>
  <si>
    <t>Misunderstanding</t>
  </si>
  <si>
    <t>Trying to communicate more and to be specific</t>
  </si>
  <si>
    <t>Not really, there is the global architecture of the different components, each one working with its language and how they communicate together.</t>
  </si>
  <si>
    <t>2018-10-03 15:51</t>
  </si>
  <si>
    <t>196.230.220.62</t>
  </si>
  <si>
    <t>Ben Arous, Tunisia</t>
  </si>
  <si>
    <t>C++, java</t>
  </si>
  <si>
    <t>Maintenance cost effective</t>
  </si>
  <si>
    <t>Dedicated developer to adapt specific modules for performance increase</t>
  </si>
  <si>
    <t>2018-10-03 16:32</t>
  </si>
  <si>
    <t>54.240.196.190</t>
  </si>
  <si>
    <t>Seattle, United States</t>
  </si>
  <si>
    <t>https://www.linkedin.com/messaging/thread/6453322015934816256/</t>
  </si>
  <si>
    <t>Javascript and Java</t>
  </si>
  <si>
    <t>Not checking session tokens</t>
  </si>
  <si>
    <t>2018-10-03 16:36</t>
  </si>
  <si>
    <t>162.246.218.28</t>
  </si>
  <si>
    <t>New York, United States</t>
  </si>
  <si>
    <t>https://www.linkedin.com/messaging/thread/6453323320740847616/?trk=eml-msg_digest-body-reply_to_sender&amp;midToken=AQEGUyie3GtOrw&amp;trkEmail=eml-email_type_messaging_digest-null-2-null-null-jdut5~jmtilfxx~4h-null-neptune/messaging.thread&amp;lipi=urn:li:page:email_email_type_messaging_digest;EmBKMkNyRyugohk+NqDLTg==</t>
  </si>
  <si>
    <t>node JS PERL JAVA C# .NET REACT</t>
  </si>
  <si>
    <t>2018-10-03 19:58</t>
  </si>
  <si>
    <t>184.162.246.100</t>
  </si>
  <si>
    <t>https://www.linkedin.com/messaging/thread/6452881746827575296/</t>
  </si>
  <si>
    <t>Mobile Apps</t>
  </si>
  <si>
    <t>Objective C</t>
  </si>
  <si>
    <t>Obj-C, JavaScript, SQL for frontend PHP and Java for Backend</t>
  </si>
  <si>
    <t>I think it has increased but not significantly I'm saying that assuming that some companies has written new code on top of some legacy code. But I also think that sometimes one needs to use multi-language in order to build a complex system.</t>
  </si>
  <si>
    <t>A project manager came back to me stating that one of our functionality wasn't working. It was a maintenance problem. The code was too old and broke over time (not sure if it was because of the constant update of the iOS version or because of our own updates) We checked the code and re-wrote it correctly.</t>
  </si>
  <si>
    <t>I didn't have that responsibility so I can't really answer...</t>
  </si>
  <si>
    <t>2018-10-03 20:11</t>
  </si>
  <si>
    <t>72.143.215.13</t>
  </si>
  <si>
    <t>consulting</t>
  </si>
  <si>
    <t>Golang</t>
  </si>
  <si>
    <t>JavaScript C#</t>
  </si>
  <si>
    <t>Microservices development. Smaller teams. Niche knowledge</t>
  </si>
  <si>
    <t>Have each person who knows best the language take care of it.</t>
  </si>
  <si>
    <t>SOLID, serverless</t>
  </si>
  <si>
    <t>2018-10-04 05:09</t>
  </si>
  <si>
    <t>185.33.12.254</t>
  </si>
  <si>
    <t>Saint-Cloud, France</t>
  </si>
  <si>
    <t>https://www.linkedin.com/messaging/thread/6453321261715062784/</t>
  </si>
  <si>
    <t>BI</t>
  </si>
  <si>
    <t>Datawarehouse</t>
  </si>
  <si>
    <t>T-SQL  DAX  MDX</t>
  </si>
  <si>
    <t>2018-10-04 05:51</t>
  </si>
  <si>
    <t>80.215.5.176</t>
  </si>
  <si>
    <t>Transportation</t>
  </si>
  <si>
    <t>AngularJS</t>
  </si>
  <si>
    <t>Java + nodeJS</t>
  </si>
  <si>
    <t>2018-10-04 11:45</t>
  </si>
  <si>
    <t>207.35.8.98</t>
  </si>
  <si>
    <t>Accounting</t>
  </si>
  <si>
    <t>Ruby</t>
  </si>
  <si>
    <t>Swift / Objective C C# / Visual Basic Javascript / Ruby (for integration tests)</t>
  </si>
  <si>
    <t>Languages will change, but sometimes the tools remain the same (e.g. iOS development switched from Objective C to Swift, but both can be built through Xcode, and there are still a lot of legacy plug-ins that are written in Objective C.)</t>
  </si>
  <si>
    <t>Understandability -- context switching, and developers that only know one of the languages</t>
  </si>
  <si>
    <t>Training Automated build processes</t>
  </si>
  <si>
    <t>2018-10-04 12:04</t>
  </si>
  <si>
    <t>197.0.75.52</t>
  </si>
  <si>
    <t>Sales engineer</t>
  </si>
  <si>
    <t>Led display and electronics</t>
  </si>
  <si>
    <t>C#</t>
  </si>
  <si>
    <t>Nothing</t>
  </si>
  <si>
    <t>Search for code source</t>
  </si>
  <si>
    <t>2018-10-04 13:15</t>
  </si>
  <si>
    <t>JavaScript, Python, sql</t>
  </si>
  <si>
    <t>JavaScript has become the language of the web, but no one likes coding in it.. so the backend is always different.  In addition, preferred languages change over time leading to a mixture of old and new languages. Further, within an organization there will be differing opinions about which languages should be embraced.   Lastly, database queries are done with SQL or other domain specific languages to abstract away the details of fulfilling the query. These seem to work better than a traditional language (citation needed)</t>
  </si>
  <si>
    <t>Human context switching</t>
  </si>
  <si>
    <t>Lol. We haven’t. We attempt to discourage the introduction of new languages</t>
  </si>
  <si>
    <t>Avoid. Or at least play to strengths.</t>
  </si>
  <si>
    <t>Interface with non java libraries.</t>
  </si>
  <si>
    <t>Maintainence headache—now you depend on what’s installed.</t>
  </si>
  <si>
    <t>?</t>
  </si>
  <si>
    <t>2018-10-04 14:40</t>
  </si>
  <si>
    <t>198.58.174.93</t>
  </si>
  <si>
    <t>https://www.linkedin.com/messaging/thread/6453326597498896384/</t>
  </si>
  <si>
    <t>I'm a student</t>
  </si>
  <si>
    <t>C# and typescript</t>
  </si>
  <si>
    <t>I answered it was impossible to know..</t>
  </si>
  <si>
    <t>by running experimentations in order to find the bottleneck</t>
  </si>
  <si>
    <t>2018-10-05 09:57</t>
  </si>
  <si>
    <t>https://www.linkedin.com/messaging/thread/6453319120065687552/</t>
  </si>
  <si>
    <t>Java Python Go Scala</t>
  </si>
  <si>
    <t>Documentation</t>
  </si>
  <si>
    <t>2018-10-05 13:38</t>
  </si>
  <si>
    <t>46.193.64.162</t>
  </si>
  <si>
    <t>Saint-Ouen, France</t>
  </si>
  <si>
    <t>Spring , Java , JavaScript, JSP , XML , CSS , FreeMarker</t>
  </si>
  <si>
    <t>2018-10-05 13:49</t>
  </si>
  <si>
    <t>69.70.103.42</t>
  </si>
  <si>
    <t>https://www.linkedin.com/messaging/thread/6454031966303064066/</t>
  </si>
  <si>
    <t>Java and Javascript, Python and Javascript, C and Javascript,</t>
  </si>
  <si>
    <t>Because some languages are better and handling server side communication while others are better on the front-end/client side.</t>
  </si>
  <si>
    <t>2018-10-05 16:39</t>
  </si>
  <si>
    <t>192.40.239.178</t>
  </si>
  <si>
    <t>https://www.linkedin.com/messaging/thread/6454026155094876161/</t>
  </si>
  <si>
    <t>-  -</t>
  </si>
  <si>
    <t>Performance, Flexibility</t>
  </si>
  <si>
    <t>Maintenance, Readability</t>
  </si>
  <si>
    <t>2018-10-05 20:20</t>
  </si>
  <si>
    <t>24.105.77.141</t>
  </si>
  <si>
    <t>Matlab  C#</t>
  </si>
  <si>
    <t>2018-10-06 00:09</t>
  </si>
  <si>
    <t>172.97.196.185</t>
  </si>
  <si>
    <t>https://www.linkedin.com/in/mouna-abidi-764aa692/detail/recent-activity/</t>
  </si>
  <si>
    <t>C++, C, Python, Matlab, Java</t>
  </si>
  <si>
    <t>More languages are available, developpers bring along preferences with them when contributing to components</t>
  </si>
  <si>
    <t>We haven't</t>
  </si>
  <si>
    <t>Proper encapsulation helps</t>
  </si>
  <si>
    <t>Sorry, the preceding question is unclear  'how do you evaluate' does not translate well to checkmarks...</t>
  </si>
  <si>
    <t>An utter lack of type-safety when bridging languages</t>
  </si>
  <si>
    <t>Same as previous ' How do you evaluate...'</t>
  </si>
  <si>
    <t>Nope</t>
  </si>
  <si>
    <t>2018-10-06 00:48</t>
  </si>
  <si>
    <t>92.96.215.18</t>
  </si>
  <si>
    <t>2018-10-06 01:09</t>
  </si>
  <si>
    <t>iOS - iPad</t>
  </si>
  <si>
    <t>102.158.25.184</t>
  </si>
  <si>
    <t>Zlanguage (Zebulon Soft. Ecole des mines de paris)</t>
  </si>
  <si>
    <t>UMAT (Abaqus soft.), modify source code of Zebulon Soft.</t>
  </si>
  <si>
    <t>C++/phyton</t>
  </si>
  <si>
    <t>Flexibility, use of built in blocks,..</t>
  </si>
  <si>
    <t>Not solved..limited use</t>
  </si>
  <si>
    <t>Similarities and analogie with existing applications</t>
  </si>
  <si>
    <t>No.</t>
  </si>
  <si>
    <t>2018-10-06 10:40</t>
  </si>
  <si>
    <t>107.77.234.158</t>
  </si>
  <si>
    <t>App development</t>
  </si>
  <si>
    <t>C, C++, C#, JavaScript</t>
  </si>
  <si>
    <t>Agility in some use cases</t>
  </si>
  <si>
    <t>Most of your questions are biased. You cannot asses impact this way. It highly depends on what languages are involved and in which direction the data flow happens  Resolution depends, typically we strive for encapsulation and enforcing strict boundaries on what gets done in every context</t>
  </si>
  <si>
    <t>Not anything I can disclose at this time</t>
  </si>
  <si>
    <t>2018-10-06 11:14</t>
  </si>
  <si>
    <t>76.68.147.144</t>
  </si>
  <si>
    <t>UE4 Blueprints</t>
  </si>
  <si>
    <t>Multiplatform (Pc, Mac, Linux, consoles and mobile) Games and Multiplatform Game Engine (PC, mac and linux)</t>
  </si>
  <si>
    <t>C# for our build tools, C++ as a base for the engine, Blueprints for game scripting and prototyping and a node base editor for the shading.</t>
  </si>
  <si>
    <t>The initial learning curve for new comers.</t>
  </si>
  <si>
    <t>My employer is a bit optimistic and try to hire only talented and motivated individuals.</t>
  </si>
  <si>
    <t>Most of the standard practices from the traditional languages remains.</t>
  </si>
  <si>
    <t>2018-10-06 12:43</t>
  </si>
  <si>
    <t>37.164.70.183</t>
  </si>
  <si>
    <t>java / javascript ( node js ) / html /css / script shell /</t>
  </si>
  <si>
    <t>In our days, people are seeking for workaround solutions to respond the bussiness need.  For example, a system which does heavy entreprise functionnalities and it is needed accessible on web.</t>
  </si>
  <si>
    <t>udemy</t>
  </si>
  <si>
    <t>IDEs</t>
  </si>
  <si>
    <t>2018-10-06 12:30</t>
  </si>
  <si>
    <t>74.59.164.18</t>
  </si>
  <si>
    <t>https://www.linkedin.com/messaging/thread/6451958676914868224/</t>
  </si>
  <si>
    <t>TypeScript/JavaScript</t>
  </si>
  <si>
    <t>Every language has its own uses</t>
  </si>
  <si>
    <t>2018-10-06 16:23</t>
  </si>
  <si>
    <t>67.170.74.158</t>
  </si>
  <si>
    <t>Redmond, United States</t>
  </si>
  <si>
    <t>PHP/Javascript, C#/Javascript</t>
  </si>
  <si>
    <t>Javascript became more famous with it new frameworks : Angular, React</t>
  </si>
  <si>
    <t>Follow industry best practices</t>
  </si>
  <si>
    <t>MVVM, MVC</t>
  </si>
  <si>
    <t>Provide a mechanism to call C++ functions from Java</t>
  </si>
  <si>
    <t>Performance issues</t>
  </si>
  <si>
    <t>2018-10-07 13:45</t>
  </si>
  <si>
    <t>154.108.138.35</t>
  </si>
  <si>
    <t>Hammam Sousse, Tunisia</t>
  </si>
  <si>
    <t>Ceo</t>
  </si>
  <si>
    <t>Multi domaines</t>
  </si>
  <si>
    <t>Visual basic DotNet</t>
  </si>
  <si>
    <t>C sharp Cobol</t>
  </si>
  <si>
    <t>Learning curve of thé team, ans interoperability pb</t>
  </si>
  <si>
    <t>2018-10-08 01:45</t>
  </si>
  <si>
    <t>70.81.199.200</t>
  </si>
  <si>
    <t>https://www.linkedin.com/messaging/thread/6454347091669065728/?trk=eml-msg_digest-body-reply_to_sender</t>
  </si>
  <si>
    <t>C, C++, RE2C, Ruby, Linux Shell Scripts, Python</t>
  </si>
  <si>
    <t>It was an old software that existed already when I joined the company. We couldn't switch because the clients also were using the old systems. We were forced to use multi-languages to bypass some limitations. The experts who joined also have different abilities. So to solve a specific problem, the different solutions were combined and ultimately lead to multi-language development.</t>
  </si>
  <si>
    <t>It requires a lot of effort for newcomers to understand the system.</t>
  </si>
  <si>
    <t>Lot of time.</t>
  </si>
  <si>
    <t>Tried to.</t>
  </si>
  <si>
    <t>A lot of tests are scheduled to run at least twice a week.</t>
  </si>
  <si>
    <t>Running tests</t>
  </si>
  <si>
    <t>2018-10-08 10:13</t>
  </si>
  <si>
    <t>107.159.41.116</t>
  </si>
  <si>
    <t>https://www.linkedin.com/messaging/thread/6454346456412356608/</t>
  </si>
  <si>
    <t>Angular (Typescript / Javascript) and dotNET (C#)</t>
  </si>
  <si>
    <t>Front end and back end grow together as the application grows</t>
  </si>
  <si>
    <t>More training on the part of the developers, which results in less motivation and less efficiency overall. The problems are only mitigated and not solved.</t>
  </si>
  <si>
    <t>2018-10-08 22:54</t>
  </si>
  <si>
    <t>162.222.83.140</t>
  </si>
  <si>
    <t>https://www.linkedin.com/messaging/thread/6447926159077318656/</t>
  </si>
  <si>
    <t>Java and R or Java and Python</t>
  </si>
  <si>
    <t>Because existing libraries on other languages or ease of use.</t>
  </si>
  <si>
    <t>Try and error reviewing the code carefully.</t>
  </si>
  <si>
    <t>2018-10-08 23:39</t>
  </si>
  <si>
    <t>70.50.149.241</t>
  </si>
  <si>
    <t>https://www.linkedin.com/messaging/thread/6455268848483602432/?trk=eml-msg_digest-body-reply_to_sender&amp;midToken=AQGCLUP_Ay02gQ&amp;trkEmail=eml-email_type_messaging_digest-null-2-null-null-1eypb5~jn167zq5~dm-null-neptune/messaging.thread&amp;lipi=urn:li:page:email_email_type_messaging_digest;SfQgRaJSRM2EGUbPbPmTTw==</t>
  </si>
  <si>
    <t>Micro services</t>
  </si>
  <si>
    <t>Java scala python</t>
  </si>
  <si>
    <t>2018-10-09 00:50</t>
  </si>
  <si>
    <t>92.167.211.144</t>
  </si>
  <si>
    <t>Rennes, France</t>
  </si>
  <si>
    <t>https://www.linkedin.com/messaging/thread/6455267847622008832/?trk=eml-msg_digest-body-reply_to_sender&amp;midToken=AQFP0SU0RJeNvg&amp;trkEmail=eml-email_type_messaging_digest-null-2-null-null-6f04h~jn16majz~b7-null-neptune/messaging.thread&amp;lipi=urn:li:page:email_email_type_messaging_digest;qntx9O21TsOMMsz1mASGag==</t>
  </si>
  <si>
    <t>Scala, Go</t>
  </si>
  <si>
    <t>js/java C/java C/js Go/js</t>
  </si>
  <si>
    <t>Code generation</t>
  </si>
  <si>
    <t>Code generation for shared function</t>
  </si>
  <si>
    <t>it works</t>
  </si>
  <si>
    <t>JNA is easier to use</t>
  </si>
  <si>
    <t>2018-10-09 12:47</t>
  </si>
  <si>
    <t>80.214.26.210</t>
  </si>
  <si>
    <t>Python-Java and Cobol-Java</t>
  </si>
  <si>
    <t>For sure my mission was to find out new functionalities  to adapt the legacy code from Cobol to the target one in java.</t>
  </si>
  <si>
    <t>2018-10-09 14:04</t>
  </si>
  <si>
    <t>184.147.212.198</t>
  </si>
  <si>
    <t>Apps</t>
  </si>
  <si>
    <t>Swift and java</t>
  </si>
  <si>
    <t>I wouldn’t say it decreased I would say that, the languages have their use for a specific business case</t>
  </si>
  <si>
    <t>2018-10-09 15:15</t>
  </si>
  <si>
    <t>24.37.71.218</t>
  </si>
  <si>
    <t>https://www.linkedin.com/messaging/thread/6455485530087002112/?trk=eml-msg_digest-body-reply_to_sender&amp;midToken=AQHVKFAtTzEvAw&amp;trkEmail=eml-email_type_messaging_digest-null-2-null-null-5nlmt~jn21im26~4r-null-neptune/messaging.thread&amp;lipi=urn:li:page:email_email_type_messaging_digest;fSTF9QvQRDqDZJ1RoYTTBQ==</t>
  </si>
  <si>
    <t>Shows and conventions</t>
  </si>
  <si>
    <t>Swift, Objective-C</t>
  </si>
  <si>
    <t>Swift, Objective-C, Javascript</t>
  </si>
  <si>
    <t>Convergence tech ( Web + Mobile App ) and Emergence of new languages ( Objective-C being progressively replaced by Swift or Java by Kotlin)</t>
  </si>
  <si>
    <t>Did not.  Usage of multiple languages inevitably adds complexity hence a more difficult maintenance.</t>
  </si>
  <si>
    <t>Regarding multi-language specifically, I use mainly two patterns : Facade, Decoration</t>
  </si>
  <si>
    <t>Not applicable to Swift, Objective-C, Javascript as it is not an external module.</t>
  </si>
  <si>
    <t>Keep</t>
  </si>
  <si>
    <t>2018-10-09 20:10</t>
  </si>
  <si>
    <t>45.45.32.190</t>
  </si>
  <si>
    <t>Blainville, Canada</t>
  </si>
  <si>
    <t>https://www.linkedin.com/messaging/thread/6455572513723293696/?trk=eml-msg_digest-body-reply_to_sender&amp;midToken=AQE8qlMOSNS4Wg&amp;trkEmail=eml-email_type_messaging_digest-null-2-null-null-4iidzm~jn2dv63w~vf-null-neptune/messaging.thread&amp;lipi=urn:li:page:email_email_type_messaging_digest;lUwm1GdRQU+H1D0Nxlc+sg==</t>
  </si>
  <si>
    <t>Aeronautics</t>
  </si>
  <si>
    <t>C, C++, Python</t>
  </si>
  <si>
    <t>216.123.239.30</t>
  </si>
  <si>
    <t>Lloydminster, Canada</t>
  </si>
  <si>
    <t>C# and java</t>
  </si>
  <si>
    <t>Section I: Background</t>
  </si>
  <si>
    <t>1.  What is your role within your organization? (Yamashita, A., &amp; Moonen, L. (2013, October). Do developers care about code smells? an exploratory survey. In Reverse Engineering (WCRE), 2013 20th Working Conference on (pp. 242-251). IEEE.)</t>
  </si>
  <si>
    <t>1 Software Engineer</t>
  </si>
  <si>
    <t>2 Developer</t>
  </si>
  <si>
    <t>3 Team Lead</t>
  </si>
  <si>
    <t>4 Tester</t>
  </si>
  <si>
    <t>5 Architect</t>
  </si>
  <si>
    <t>6 QA Manager</t>
  </si>
  <si>
    <t>7 Project Manager</t>
  </si>
  <si>
    <t>8 Self-employed</t>
  </si>
  <si>
    <t>9 Other, please specify</t>
  </si>
  <si>
    <t>Average</t>
  </si>
  <si>
    <t>Median</t>
  </si>
  <si>
    <t>Total respondents:</t>
  </si>
  <si>
    <t>Skipped question:</t>
  </si>
  <si>
    <t>2.  How many years of experience do you have in software engineering?</t>
  </si>
  <si>
    <t>1 Less than 1 year</t>
  </si>
  <si>
    <t>2 1 year - 5 Years</t>
  </si>
  <si>
    <t>3 5-10 Years</t>
  </si>
  <si>
    <t>4 More than 10 years</t>
  </si>
  <si>
    <t>3.  What is the domain of activity of your organization?(https://en.wikipedia.org/wiki/Outline_of_software_engineering)</t>
  </si>
  <si>
    <t>1 Research and development</t>
  </si>
  <si>
    <t>2 Networks</t>
  </si>
  <si>
    <t>3 Healthcare</t>
  </si>
  <si>
    <t>4 Analytics (Business,IT services, BigData...)</t>
  </si>
  <si>
    <t>5 Banking and insurance</t>
  </si>
  <si>
    <t>6 Robotics and Embeeded systems</t>
  </si>
  <si>
    <t>7 Games</t>
  </si>
  <si>
    <t>8 Other, please specify</t>
  </si>
  <si>
    <t>4.1.  What is your level of skill in the following languages? Please specify which other languages if relevant: (https://spectrum.ieee.org/at-work/innovation/the-2018-top-programming-languages)</t>
  </si>
  <si>
    <t>Python</t>
  </si>
  <si>
    <t>1 Novice</t>
  </si>
  <si>
    <t>2 Little Knowledge</t>
  </si>
  <si>
    <t>3 Practical</t>
  </si>
  <si>
    <t>4 Comfortable</t>
  </si>
  <si>
    <t>5 Expert</t>
  </si>
  <si>
    <t>4.2.  What is your level of skill in the following languages? Please specify which other languages if relevant: (https://spectrum.ieee.org/at-work/innovation/the-2018-top-programming-languages)</t>
  </si>
  <si>
    <t>4.3.  What is your level of skill in the following languages? Please specify which other languages if relevant: (https://spectrum.ieee.org/at-work/innovation/the-2018-top-programming-languages)</t>
  </si>
  <si>
    <t>4.4.  What is your level of skill in the following languages? Please specify which other languages if relevant: (https://spectrum.ieee.org/at-work/innovation/the-2018-top-programming-languages)</t>
  </si>
  <si>
    <t>C</t>
  </si>
  <si>
    <t>4.5.  What is your level of skill in the following languages? Please specify which other languages if relevant: (https://spectrum.ieee.org/at-work/innovation/the-2018-top-programming-languages)</t>
  </si>
  <si>
    <t>4.6.  What is your level of skill in the following languages? Please specify which other languages if relevant: (https://spectrum.ieee.org/at-work/innovation/the-2018-top-programming-languages)</t>
  </si>
  <si>
    <t>4.7.  What is your level of skill in the following languages? Please specify which other languages if relevant: (https://spectrum.ieee.org/at-work/innovation/the-2018-top-programming-languages)</t>
  </si>
  <si>
    <t>R</t>
  </si>
  <si>
    <t>4.8.  What is your level of skill in the following languages? Please specify which other languages if relevant: (https://spectrum.ieee.org/at-work/innovation/the-2018-top-programming-languages)</t>
  </si>
  <si>
    <t>JavaScript</t>
  </si>
  <si>
    <t>4.9.  What is your level of skill in the following languages? Please specify which other languages if relevant: (https://spectrum.ieee.org/at-work/innovation/the-2018-top-programming-languages)</t>
  </si>
  <si>
    <t>5.1.  Rank the following programming paradigms according to how familiar you are with each?(https://www.cs.bham.ac.uk/research/projects/poplog/paradigms_lectures/lecture1.html)</t>
  </si>
  <si>
    <t>Imperative</t>
  </si>
  <si>
    <t>5.2.  Rank the following programming paradigms according to how familiar you are with each?(https://www.cs.bham.ac.uk/research/projects/poplog/paradigms_lectures/lecture1.html)</t>
  </si>
  <si>
    <t>Functional</t>
  </si>
  <si>
    <t>5.3.  Rank the following programming paradigms according to how familiar you are with each?(https://www.cs.bham.ac.uk/research/projects/poplog/paradigms_lectures/lecture1.html)</t>
  </si>
  <si>
    <t>Logic</t>
  </si>
  <si>
    <t>5.4.  Rank the following programming paradigms according to how familiar you are with each?(https://www.cs.bham.ac.uk/research/projects/poplog/paradigms_lectures/lecture1.html)</t>
  </si>
  <si>
    <t>Object Oriented</t>
  </si>
  <si>
    <t>Closed questions</t>
  </si>
  <si>
    <t>6.  Have you heard/used multi-language programming (programs developped using more than one programming language)?</t>
  </si>
  <si>
    <t>1 Yes</t>
  </si>
  <si>
    <t>2 No</t>
  </si>
  <si>
    <t>7.  To which domain your last multi-language project belongs to?</t>
  </si>
  <si>
    <t>1 Client/Server Application</t>
  </si>
  <si>
    <t>2 Desktop Application</t>
  </si>
  <si>
    <t>3 Mobile Application</t>
  </si>
  <si>
    <t>4 Embedded Systems/Operating Systems</t>
  </si>
  <si>
    <t>5 Other, please specify</t>
  </si>
  <si>
    <t>9.  In your opinion, has the use of multi-language programming increased or decreased over time?</t>
  </si>
  <si>
    <t>1 Increased over time</t>
  </si>
  <si>
    <t>2 Decreased over time</t>
  </si>
  <si>
    <t>3 Remained the same</t>
  </si>
  <si>
    <t>4 Impossible to know</t>
  </si>
  <si>
    <t>11.1.  From your experience, how do you evaluate the impact of using more than one programming language in a project, to the following aspects of software development?</t>
  </si>
  <si>
    <t>System Performance</t>
  </si>
  <si>
    <t>1 Negative impact</t>
  </si>
  <si>
    <t>2 Neutral</t>
  </si>
  <si>
    <t>3 Positive impact</t>
  </si>
  <si>
    <t>- N/A</t>
  </si>
  <si>
    <t>11.2.  From your experience, how do you evaluate the impact of using more than one programming language in a project, to the following aspects of software development?</t>
  </si>
  <si>
    <t>System architecture creation</t>
  </si>
  <si>
    <t>11.3.  From your experience, how do you evaluate the impact of using more than one programming language in a project, to the following aspects of software development?</t>
  </si>
  <si>
    <t>Implementation of initial code</t>
  </si>
  <si>
    <t>11.4.  From your experience, how do you evaluate the impact of using more than one programming language in a project, to the following aspects of software development?</t>
  </si>
  <si>
    <t>Memory usage</t>
  </si>
  <si>
    <t>11.5.  From your experience, how do you evaluate the impact of using more than one programming language in a project, to the following aspects of software development?</t>
  </si>
  <si>
    <t>Understandability of the system</t>
  </si>
  <si>
    <t>11.6.  From your experience, how do you evaluate the impact of using more than one programming language in a project, to the following aspects of software development?</t>
  </si>
  <si>
    <t>Translation of requirements to code</t>
  </si>
  <si>
    <t>11.7.  From your experience, how do you evaluate the impact of using more than one programming language in a project, to the following aspects of software development?</t>
  </si>
  <si>
    <t>Motivation of developers</t>
  </si>
  <si>
    <t>11. From your experience, how do you evaluate the impact of using more than one programming language in a project, to the following aspects of software development?</t>
  </si>
  <si>
    <t xml:space="preserve"> N/A</t>
  </si>
  <si>
    <t>Maintenability</t>
  </si>
  <si>
    <t>Flexibility</t>
  </si>
  <si>
    <t>12.  What are the main issues you have encountered in your multi-language project(s)?</t>
  </si>
  <si>
    <t>15.  Do you have any experience or heard about JNI (Java/C(++)) Develpment?</t>
  </si>
  <si>
    <t>8.  Which pairs/sets of programming languages did you use when you developed multi-language project(s)?</t>
  </si>
  <si>
    <t>I'm not sure if domain-specific languages (DSL) count too. What about configuration notations?   programming: Python, Javascript DSLs: HTML, CSS, Docker (Dockerfile), bash</t>
  </si>
  <si>
    <t>Sets of languages</t>
  </si>
  <si>
    <t>Frequencies</t>
  </si>
  <si>
    <t>Python, Javascript DSLs: HTML, CSS, Docker (Dockerfile), bash</t>
  </si>
  <si>
    <t>C# and c++</t>
  </si>
  <si>
    <t xml:space="preserve"> Node js(runtime) Express js (framework) Javascript (language)  Front-end : Angular ( framework). Typescript (language ). React js (Javascript) </t>
  </si>
  <si>
    <t>python, C(++)</t>
  </si>
  <si>
    <t>split ?</t>
  </si>
  <si>
    <t>Java/C(++)</t>
  </si>
  <si>
    <t>Combination</t>
  </si>
  <si>
    <t>Cobol-Java</t>
  </si>
  <si>
    <t>Java and R</t>
  </si>
  <si>
    <t>Go and Js</t>
  </si>
  <si>
    <t>C(++)/JS</t>
  </si>
  <si>
    <t>Php/JS</t>
  </si>
  <si>
    <t>10.  From your previous answer, why did the use of multi-language increase or decrease over time?</t>
  </si>
  <si>
    <t>13.  How did you solve those issues?</t>
  </si>
  <si>
    <t>Solutions</t>
  </si>
  <si>
    <t>Tests</t>
  </si>
  <si>
    <t>Design patterns and practices</t>
  </si>
  <si>
    <t>Debuging</t>
  </si>
  <si>
    <t>The right person for the right language</t>
  </si>
  <si>
    <t>14.  Do you use any practices or patterns when developping multi-language systems?</t>
  </si>
  <si>
    <t>Only 34 use practices when developping multi-language systems</t>
  </si>
  <si>
    <t>Practices</t>
  </si>
  <si>
    <t>well-defined interfaces for the common code between backend and front-end</t>
  </si>
  <si>
    <t>design patterns</t>
  </si>
  <si>
    <t>Section III: Java Native Interface (JNI)</t>
  </si>
  <si>
    <t>16.  How often do you use JNI in your projects?</t>
  </si>
  <si>
    <t>1 Very Often</t>
  </si>
  <si>
    <t>2 Often</t>
  </si>
  <si>
    <t>3 Rarely</t>
  </si>
  <si>
    <t>17.  From your experience, what are the advantages and disadvatanges of using JNI?</t>
  </si>
  <si>
    <t>18.  Do you prefer using primitive or reference types when using JNI?</t>
  </si>
  <si>
    <t>1 Primitive than reference types</t>
  </si>
  <si>
    <t>2 Reference than primitive types</t>
  </si>
  <si>
    <t>3 No preference</t>
  </si>
  <si>
    <t>Advantages</t>
  </si>
  <si>
    <t>Desadvantages</t>
  </si>
  <si>
    <t>Maintainability 2.Changes on the Java code may require reviewing and modifying the C code</t>
  </si>
  <si>
    <t>Maintainability 1.Code in C, for example, is imperative, while in Java is object-oriented.</t>
  </si>
  <si>
    <t>19.  From your previous answer, why would you prefer reference/primitive types?</t>
  </si>
  <si>
    <t>12. Others issues</t>
  </si>
  <si>
    <t>7. Other domains</t>
  </si>
  <si>
    <t>1 Very often</t>
  </si>
  <si>
    <t>21.1.  How often do you use the following in your JNI projects?</t>
  </si>
  <si>
    <t>Using field access and method callbacks</t>
  </si>
  <si>
    <t>21.2.  How often do you use the following in your JNI projects?</t>
  </si>
  <si>
    <t>Use of exceptions</t>
  </si>
  <si>
    <t>21.3.  How often do you use the following in your JNI projects?</t>
  </si>
  <si>
    <t>Use of native threads</t>
  </si>
  <si>
    <t>21.4.  How often do you use the following in your JNI projects?</t>
  </si>
  <si>
    <t>Use of primitives (GetStaticFieldID and GetFieldID)</t>
  </si>
  <si>
    <t>21.5.  How often do you use the following in your JNI projects?</t>
  </si>
  <si>
    <t>21. How often do you use the following in your JNI projects?</t>
  </si>
  <si>
    <t>22.  Which learning sources do you use to learn multi-language patterns and practices?</t>
  </si>
  <si>
    <t>Section IV Patterns and Practices</t>
  </si>
  <si>
    <t>Other sources</t>
  </si>
  <si>
    <t>Other</t>
  </si>
  <si>
    <t>29.  How do you verify that you have avoided the common pitfalls when using multi-language systems? (https://www.ibm.com/developerworks/library/j-jni/index.html)</t>
  </si>
  <si>
    <t>23.1.  Are you following any of the below practices when developing multi-language systems? (https://www.ibm.com/developerworks/library/j-jni/index.html), (https://developer.android.com/training/articles/perf-jni)</t>
  </si>
  <si>
    <t>Check Exceptions</t>
  </si>
  <si>
    <t>23.2.  Are you following any of the below practices when developing multi-language systems? (https://www.ibm.com/developerworks/library/j-jni/index.html), (https://developer.android.com/training/articles/perf-jni)</t>
  </si>
  <si>
    <t>Check multi-language return values</t>
  </si>
  <si>
    <t>23.3.  Are you following any of the below practices when developing multi-language systems? (https://www.ibm.com/developerworks/library/j-jni/index.html), (https://developer.android.com/training/articles/perf-jni)</t>
  </si>
  <si>
    <t>Take care of and release the strings</t>
  </si>
  <si>
    <t>23.4.  Are you following any of the below practices when developing multi-language systems? (https://www.ibm.com/developerworks/library/j-jni/index.html), (https://developer.android.com/training/articles/perf-jni)</t>
  </si>
  <si>
    <t>Avoid asynchronous communication between the languages</t>
  </si>
  <si>
    <t>23.5.  Are you following any of the below practices when developing multi-language systems? (https://www.ibm.com/developerworks/library/j-jni/index.html), (https://developer.android.com/training/articles/perf-jni)</t>
  </si>
  <si>
    <t>Minimize the number of threads that need to touch or be touched by the languages</t>
  </si>
  <si>
    <t>23.6.  Are you following any of the below practices when developing multi-language systems? (https://www.ibm.com/developerworks/library/j-jni/index.html), (https://developer.android.com/training/articles/perf-jni)</t>
  </si>
  <si>
    <t>Safe load of the library (example: AccessController)</t>
  </si>
  <si>
    <t>23.7.  Are you following any of the below practices when developing multi-language systems? (https://www.ibm.com/developerworks/library/j-jni/index.html), (https://developer.android.com/training/articles/perf-jni)</t>
  </si>
  <si>
    <t>24.1.  How do you evaluate the impact of the following practices on those quality attributes?(https://www.ibm.com/developerworks/library/j-jni/index.html), (https://developer.android.com/training/articles/perf-jni)(Khomh, F., &amp; Gueheneuce, Y. G. (2008, April). Do design patterns impact software quality positively?. In Software Maintenance and Reengineering, 2008. CSMR 2008. 12th European Conference on (pp. 274-278). IEEE.)</t>
  </si>
  <si>
    <t>1 Expandability</t>
  </si>
  <si>
    <t>2 Simplicity</t>
  </si>
  <si>
    <t>3 Reusability</t>
  </si>
  <si>
    <t>4 Learnability</t>
  </si>
  <si>
    <t>5 Understandability</t>
  </si>
  <si>
    <t>6 Modularity</t>
  </si>
  <si>
    <t>24.2.  How do you evaluate the impact of the following practices on those quality attributes?(https://www.ibm.com/developerworks/library/j-jni/index.html), (https://developer.android.com/training/articles/perf-jni)(Khomh, F., &amp; Gueheneuce, Y. G. (2008, April). Do design patterns impact software quality positively?. In Software Maintenance and Reengineering, 2008. CSMR 2008. 12th European Conference on (pp. 274-278). IEEE.)</t>
  </si>
  <si>
    <t>24.3.  How do you evaluate the impact of the following practices on those quality attributes?(https://www.ibm.com/developerworks/library/j-jni/index.html), (https://developer.android.com/training/articles/perf-jni)(Khomh, F., &amp; Gueheneuce, Y. G. (2008, April). Do design patterns impact software quality positively?. In Software Maintenance and Reengineering, 2008. CSMR 2008. 12th European Conference on (pp. 274-278). IEEE.)</t>
  </si>
  <si>
    <t>24.4.  How do you evaluate the impact of the following practices on those quality attributes?(https://www.ibm.com/developerworks/library/j-jni/index.html), (https://developer.android.com/training/articles/perf-jni)(Khomh, F., &amp; Gueheneuce, Y. G. (2008, April). Do design patterns impact software quality positively?. In Software Maintenance and Reengineering, 2008. CSMR 2008. 12th European Conference on (pp. 274-278). IEEE.)</t>
  </si>
  <si>
    <t>24.5.  How do you evaluate the impact of the following practices on those quality attributes?(https://www.ibm.com/developerworks/library/j-jni/index.html), (https://developer.android.com/training/articles/perf-jni)(Khomh, F., &amp; Gueheneuce, Y. G. (2008, April). Do design patterns impact software quality positively?. In Software Maintenance and Reengineering, 2008. CSMR 2008. 12th European Conference on (pp. 274-278). IEEE.)</t>
  </si>
  <si>
    <t>24.6.  How do you evaluate the impact of the following practices on those quality attributes?(https://www.ibm.com/developerworks/library/j-jni/index.html), (https://developer.android.com/training/articles/perf-jni)(Khomh, F., &amp; Gueheneuce, Y. G. (2008, April). Do design patterns impact software quality positively?. In Software Maintenance and Reengineering, 2008. CSMR 2008. 12th European Conference on (pp. 274-278). IEEE.)</t>
  </si>
  <si>
    <t>24.7.  How do you evaluate the impact of the following practices on those quality attributes?(https://www.ibm.com/developerworks/library/j-jni/index.html), (https://developer.android.com/training/articles/perf-jni)(Khomh, F., &amp; Gueheneuce, Y. G. (2008, April). Do design patterns impact software quality positively?. In Software Maintenance and Reengineering, 2008. CSMR 2008. 12th European Conference on (pp. 274-278). IEEE.)</t>
  </si>
  <si>
    <t>25.  If you answer N/A in the previous question, please provide an explanation</t>
  </si>
  <si>
    <t>23.  Are you following any of the below practices when developing multi-language systems? (https://www.ibm.com/developerworks/library/j-jni/index.html), (https://developer.android.com/training/articles/perf-jni)</t>
  </si>
  <si>
    <t>26.1.  How often do you encounter the following pitfalls in your project(s)? (https://www.ibm.com/developerworks/library/j-jni/index.html), (Tan, G., &amp; Croft, J. (2008, July). An Empirical Security Study of the Native Code in the JDK. In Usenix Security Symposium (pp. 365-378))</t>
  </si>
  <si>
    <t>Not caching method IDs, field IDs, and classes</t>
  </si>
  <si>
    <t>26.2.  How often do you encounter the following pitfalls in your project(s)? (https://www.ibm.com/developerworks/library/j-jni/index.html), (Tan, G., &amp; Croft, J. (2008, July). An Empirical Security Study of the Native Code in the JDK. In Usenix Security Symposium (pp. 365-378))</t>
  </si>
  <si>
    <t>Using many local references without informing the JVM</t>
  </si>
  <si>
    <t>26.3.  How often do you encounter the following pitfalls in your project(s)? (https://www.ibm.com/developerworks/library/j-jni/index.html), (Tan, G., &amp; Croft, J. (2008, July). An Empirical Security Study of the Native Code in the JDK. In Usenix Security Symposium (pp. 365-378))</t>
  </si>
  <si>
    <t>Not checking for exceptions</t>
  </si>
  <si>
    <t>26.4.  How often do you encounter the following pitfalls in your project(s)? (https://www.ibm.com/developerworks/library/j-jni/index.html), (Tan, G., &amp; Croft, J. (2008, July). An Empirical Security Study of the Native Code in the JDK. In Usenix Security Symposium (pp. 365-378))</t>
  </si>
  <si>
    <t>Not checking return values</t>
  </si>
  <si>
    <t>26.5.  How often do you encounter the following pitfalls in your project(s)? (https://www.ibm.com/developerworks/library/j-jni/index.html), (Tan, G., &amp; Croft, J. (2008, July). An Empirical Security Study of the Native Code in the JDK. In Usenix Security Symposium (pp. 365-378))</t>
  </si>
  <si>
    <t>Using global references incorrectly</t>
  </si>
  <si>
    <t>26.6.  How often do you encounter the following pitfalls in your project(s)? (https://www.ibm.com/developerworks/library/j-jni/index.html), (Tan, G., &amp; Croft, J. (2008, July). An Empirical Security Study of the Native Code in the JDK. In Usenix Security Symposium (pp. 365-378))</t>
  </si>
  <si>
    <t>Buffer overflows</t>
  </si>
  <si>
    <t>26.7.  How often do you encounter the following pitfalls in your project(s)? (https://www.ibm.com/developerworks/library/j-jni/index.html), (Tan, G., &amp; Croft, J. (2008, July). An Empirical Security Study of the Native Code in the JDK. In Usenix Security Symposium (pp. 365-378))</t>
  </si>
  <si>
    <t>Memory Management flaws</t>
  </si>
  <si>
    <t>26.8.  How often do you encounter the following pitfalls in your project(s)? (https://www.ibm.com/developerworks/library/j-jni/index.html), (Tan, G., &amp; Croft, J. (2008, July). An Empirical Security Study of the Native Code in the JDK. In Usenix Security Symposium (pp. 365-378))</t>
  </si>
  <si>
    <t>26.  How often do you encounter the following pitfalls in your project(s)? (https://www.ibm.com/developerworks/library/j-jni/index.html), (Tan, G., &amp; Croft, J. (2008, July). An Empirical Security Study of the Native Code in the JDK. In Usenix Security Symposium (pp. 365-378))</t>
  </si>
  <si>
    <t>27.1.  How do you evaluate the impact of the following pitfalls on those quality attributes?</t>
  </si>
  <si>
    <t>27.2.  How do you evaluate the impact of the following pitfalls on those quality attributes?</t>
  </si>
  <si>
    <t>27.3.  How do you evaluate the impact of the following pitfalls on those quality attributes?</t>
  </si>
  <si>
    <t>27.4.  How do you evaluate the impact of the following pitfalls on those quality attributes?</t>
  </si>
  <si>
    <t>27.5.  How do you evaluate the impact of the following pitfalls on those quality attributes?</t>
  </si>
  <si>
    <t>27.6.  How do you evaluate the impact of the following pitfalls on those quality attributes?</t>
  </si>
  <si>
    <t>27.7.  How do you evaluate the impact of the following pitfalls on those quality attributes?</t>
  </si>
  <si>
    <t>27.8.  How do you evaluate the impact of the following pitfalls on those quality attributes?</t>
  </si>
  <si>
    <t>28.  Are you using any tools or methods to detect multi-language patterns and good/bad practices? If yes please describe.</t>
  </si>
  <si>
    <t>No, but i'm using Ptidej to detect patterns in mono language systems</t>
  </si>
  <si>
    <t>Method/Tool</t>
  </si>
  <si>
    <t>30.  How much do you refactor to improve your multi-language code and remove bad practices?</t>
  </si>
  <si>
    <t>4 Never</t>
  </si>
  <si>
    <t>31.1.  From your experience, how do you evaluate the effort needed to remove bad practices of multi-language systems in those phases? (https://www.linkedin.com/pulse/what-software-development-life-cycle-sdlc-phases-private-limited/)</t>
  </si>
  <si>
    <t>Requirement gathering and analysis</t>
  </si>
  <si>
    <t>1 Low effort</t>
  </si>
  <si>
    <t>2 Medium effort</t>
  </si>
  <si>
    <t>3 High effort</t>
  </si>
  <si>
    <t>31.2.  From your experience, how do you evaluate the effort needed to remove bad practices of multi-language systems in those phases? (https://www.linkedin.com/pulse/what-software-development-life-cycle-sdlc-phases-private-limited/)</t>
  </si>
  <si>
    <t>Design</t>
  </si>
  <si>
    <t>31.3.  From your experience, how do you evaluate the effort needed to remove bad practices of multi-language systems in those phases? (https://www.linkedin.com/pulse/what-software-development-life-cycle-sdlc-phases-private-limited/)</t>
  </si>
  <si>
    <t>Implementation or coding</t>
  </si>
  <si>
    <t>31.4.  From your experience, how do you evaluate the effort needed to remove bad practices of multi-language systems in those phases? (https://www.linkedin.com/pulse/what-software-development-life-cycle-sdlc-phases-private-limited/)</t>
  </si>
  <si>
    <t>Testing</t>
  </si>
  <si>
    <t>31.5.  From your experience, how do you evaluate the effort needed to remove bad practices of multi-language systems in those phases? (https://www.linkedin.com/pulse/what-software-development-life-cycle-sdlc-phases-private-limited/)</t>
  </si>
  <si>
    <t>Deployment</t>
  </si>
  <si>
    <t>31.6.  From your experience, how do you evaluate the effort needed to remove bad practices of multi-language systems in those phases? (https://www.linkedin.com/pulse/what-software-development-life-cycle-sdlc-phases-private-limited/)</t>
  </si>
  <si>
    <t>2018-10-11 19:31</t>
  </si>
  <si>
    <t>45.45.91.35</t>
  </si>
  <si>
    <t>Chateauguay, Canada</t>
  </si>
  <si>
    <t>Physical Security IP Systems</t>
  </si>
  <si>
    <t>C++, C#, C++/CLI, XAML</t>
  </si>
  <si>
    <t>It's easier to interoperate between languages.</t>
  </si>
  <si>
    <t>It's a work in progress and not necessarily linked directly to multi-language. Multi-language tends to increase the impacts of bad designs, since there is a tendancy to use new languages to code faster instead of designing the software in a better way.</t>
  </si>
  <si>
    <t>Some when they apply.</t>
  </si>
  <si>
    <t>2018-10-12 11:12</t>
  </si>
  <si>
    <t>131.107.147.211</t>
  </si>
  <si>
    <t>https://www.linkedin.com/mynetwork/</t>
  </si>
  <si>
    <t>Cloud infrastructure development</t>
  </si>
  <si>
    <t>C# and Golang</t>
  </si>
  <si>
    <t>In terms of my project we had to use more than one programming language due to some regulations. We are still trying to resolve the issues.</t>
  </si>
  <si>
    <t>2018-10-10 22:25</t>
  </si>
  <si>
    <t>216.252.92.234</t>
  </si>
  <si>
    <t>https://www.linkedin.com/messaging/thread/6455485085813739521/</t>
  </si>
  <si>
    <t>JavaScript/Java</t>
  </si>
  <si>
    <t>As systems grow in size and complexity, one language cannot resolve all the possible problem out there. Hence, using a language that fits best the problem at hand is common these days. Specially with the growing popularity of modular design architecture such as microservice architecture. This architectural design pattern allows one to choose the best technology per business requirement.</t>
  </si>
  <si>
    <t>Encouraging knowledge sharing and documentation amoung team members</t>
  </si>
  <si>
    <t>Yes. MVC, microservice, Client/Server, Scrum (to allow quick reaction to needed change), documentation.</t>
  </si>
  <si>
    <t>Allow access to lower level functionality not available at a higher level coding paradigm. Vice-versa</t>
  </si>
  <si>
    <t>Increase in complexity, maintenance and required competance</t>
  </si>
  <si>
    <t>Not used</t>
  </si>
  <si>
    <t>Static code analysis (i.e. SonarQube)</t>
  </si>
  <si>
    <t>2018-10-10 20:18</t>
  </si>
  <si>
    <t>24.200.148.86</t>
  </si>
  <si>
    <t>Mobile Development</t>
  </si>
  <si>
    <t>Swift and Objective-C for iOS</t>
  </si>
  <si>
    <t>My real answer is 'I don't know' but it wasn't one of the possible choices :). Increased over time is my best guess. When switching to a new programming language in a project, there is probably a need to still use the old code that written in another language and writing projects in two different languages can use the different strengths of each language.</t>
  </si>
  <si>
    <t>Object-Oriented design</t>
  </si>
  <si>
    <t>CEO</t>
  </si>
  <si>
    <t>Done</t>
  </si>
  <si>
    <t>Js/C++/C#</t>
  </si>
  <si>
    <t>Bash/javascript</t>
  </si>
  <si>
    <t>To check</t>
  </si>
  <si>
    <t>C#/Node js/JavaScript Php</t>
  </si>
  <si>
    <t>R/Js/Java</t>
  </si>
  <si>
    <t>Fortran/C / C++</t>
  </si>
  <si>
    <t>Node JS/Python/Java</t>
  </si>
  <si>
    <t>Java/JavaScript/Cucumber/DQL (Documentum Query Language)</t>
  </si>
  <si>
    <t>Cobol/C#</t>
  </si>
  <si>
    <t>C#/Matlab</t>
  </si>
  <si>
    <t>Excluded</t>
  </si>
  <si>
    <t>T-SQL / C#</t>
  </si>
  <si>
    <t>Java/Gosu/JavaScript</t>
  </si>
  <si>
    <t>TypeScript/Js</t>
  </si>
  <si>
    <t>TypeScript/C#</t>
  </si>
  <si>
    <t>T-SQL/DAX/MDX</t>
  </si>
  <si>
    <t>C# / Visual Basic</t>
  </si>
  <si>
    <t>Js/Ruby</t>
  </si>
  <si>
    <t>split ? Front and back</t>
  </si>
  <si>
    <t>Java, c#, cobol, javascript, angular JS...</t>
  </si>
  <si>
    <t>Java, c#, cobol, javascript, angular JS</t>
  </si>
  <si>
    <t>golang/java</t>
  </si>
  <si>
    <t xml:space="preserve"> java/bash</t>
  </si>
  <si>
    <t>Exclude</t>
  </si>
  <si>
    <t>Swift / Objective C</t>
  </si>
  <si>
    <t xml:space="preserve">Exclude because We can not extract the sets from this aswer: ull-stack really is referring to the 'stack' everything from low-level programing, system- administration, and much more, to that higher level, front-end, web-development, stuff. There is a lot more in-between, but the ideas is that if you are a full-stack developer, you have the ability to work anywhere in the stack. </t>
  </si>
  <si>
    <t>Ejb/Sql Server</t>
  </si>
  <si>
    <t>Added</t>
  </si>
  <si>
    <t>Java/Js Added</t>
  </si>
  <si>
    <t>Excluded because: C# with another language not specified</t>
  </si>
  <si>
    <t>python,java script abap ui5</t>
  </si>
  <si>
    <t>C#, Javascript, SQL Server (SQL, SSIS, SSAS,...)</t>
  </si>
  <si>
    <t>2018-10-13 08:39</t>
  </si>
  <si>
    <t>64.229.49.251</t>
  </si>
  <si>
    <t>Pierrefonds, Canada</t>
  </si>
  <si>
    <t>2018-10-16 11:33</t>
  </si>
  <si>
    <t>162.211.96.53</t>
  </si>
  <si>
    <t>https://www.linkedin.com/messaging/thread/6453328246883774464/</t>
  </si>
  <si>
    <t>SQL Server</t>
  </si>
  <si>
    <t>Complex applications require multiple technologies to be functional. The role of the developer is to master every aspect of the application to understand it fully.</t>
  </si>
  <si>
    <t>Readibility</t>
  </si>
  <si>
    <t>With training</t>
  </si>
  <si>
    <t>Nope, just Standard Code Application</t>
  </si>
  <si>
    <t>Saving time</t>
  </si>
  <si>
    <t>reuse of code</t>
  </si>
  <si>
    <t>Maintenance problems</t>
  </si>
  <si>
    <t>Complex integration</t>
  </si>
  <si>
    <t>Combining technologies</t>
  </si>
  <si>
    <t>Reduce cost developemt</t>
  </si>
  <si>
    <t>Reuse of code</t>
  </si>
  <si>
    <t>Comaptibility problems</t>
  </si>
  <si>
    <t>Efficient programming</t>
  </si>
  <si>
    <t>Combine benefits that offer each language</t>
  </si>
  <si>
    <t>blank</t>
  </si>
  <si>
    <t>Blank</t>
  </si>
  <si>
    <t>Number of participants</t>
  </si>
  <si>
    <t>Percentage of participants</t>
  </si>
  <si>
    <t>Q3 Other response analysis</t>
  </si>
  <si>
    <t>Automotive Solutions</t>
  </si>
  <si>
    <t>Government</t>
  </si>
  <si>
    <t>Health</t>
  </si>
  <si>
    <t>Q4 Other response analysis</t>
  </si>
  <si>
    <t>linting tools (JSLint,JSHint,Tslint)</t>
  </si>
  <si>
    <t>Mono-language patterns detection tools</t>
  </si>
  <si>
    <t>GMP</t>
  </si>
  <si>
    <t>linting tool/Running tests</t>
  </si>
  <si>
    <t>One answer could belong to more than one category</t>
  </si>
  <si>
    <t>https://www.sitepoint.com/comparison-javascript-linting-tools/</t>
  </si>
  <si>
    <t>https://www.sonarqube.org/</t>
  </si>
  <si>
    <t>linting tool/Mono-language patterns detection tools</t>
  </si>
  <si>
    <t>https://www.developpez.net/forums/d1835356/general-developpement/alm/outils/sonar-qube-sonar-lint-bien/</t>
  </si>
  <si>
    <t>Mono-language patterns detection tools (SonarQube,Ptidej,Jdeodorant)</t>
  </si>
  <si>
    <t>Easy</t>
  </si>
  <si>
    <t>Simple</t>
  </si>
  <si>
    <t>Memory Mangement</t>
  </si>
  <si>
    <t>Avoid incompatibility</t>
  </si>
  <si>
    <t>Easy/Simple</t>
  </si>
  <si>
    <t>Easy/Avoid incompatibility</t>
  </si>
  <si>
    <t>Detailed specification from the begining</t>
  </si>
  <si>
    <t>Good practices</t>
  </si>
  <si>
    <t>Private information</t>
  </si>
  <si>
    <t>Check with Yann, DP vs Good practices</t>
  </si>
  <si>
    <t>Microservice Architecture</t>
  </si>
  <si>
    <t>Microservice Architecture/Desin patterns</t>
  </si>
  <si>
    <t>Comments/Tests</t>
  </si>
  <si>
    <t>Code review</t>
  </si>
  <si>
    <t>Object Oriented Design Principle</t>
  </si>
  <si>
    <t>or Standard Good Design practices</t>
  </si>
  <si>
    <t>Standard Good Design and code practices</t>
  </si>
  <si>
    <t>design patterns/Standard Good Design and code practices</t>
  </si>
  <si>
    <t>Split the prograns ysing threadings</t>
  </si>
  <si>
    <t>Tests and stress the system</t>
  </si>
  <si>
    <t>Code review and CI pair programming</t>
  </si>
  <si>
    <t>Design Pattern and Architectural Pattern</t>
  </si>
  <si>
    <t>Architectural Patterns (MVVM, MVC)</t>
  </si>
  <si>
    <t>Design Patterns, Client/server, Architectural Patterns</t>
  </si>
  <si>
    <t>Architectural Patterns</t>
  </si>
  <si>
    <t>Code generation for shared function, microservice Architecture</t>
  </si>
  <si>
    <t>Code generation, microservice architecture</t>
  </si>
  <si>
    <t>Standard Good Design/Code patterns and practices</t>
  </si>
  <si>
    <t>Micro services Architecture</t>
  </si>
  <si>
    <t>Architectural Patterns (MVVM, MVC, Client/server)</t>
  </si>
  <si>
    <t>Applying tests</t>
  </si>
  <si>
    <t>Adding comments</t>
  </si>
  <si>
    <t>We haven’t. We attempt to discourage the introduction of new languages</t>
  </si>
  <si>
    <t>Issues not solved still lloking for solutions</t>
  </si>
  <si>
    <t>They are trying to avoid multi-language due to issues not solved</t>
  </si>
  <si>
    <t>lib and Tests</t>
  </si>
  <si>
    <t>Requirement relaxation</t>
  </si>
  <si>
    <t>use of tool</t>
  </si>
  <si>
    <t>understanding the system architecture</t>
  </si>
  <si>
    <t>Practice simple communication as possible</t>
  </si>
  <si>
    <t>Decoupling</t>
  </si>
  <si>
    <t>DEALING WITH THE ISSUES, MITIGATING THEM, OR AVOID MLD BUT NOT SOLVED</t>
  </si>
  <si>
    <t>dont focus on design but in time</t>
  </si>
  <si>
    <t xml:space="preserve">Tests,security tests </t>
  </si>
  <si>
    <t>by-pass</t>
  </si>
  <si>
    <t>use of MQTT Messaging to connect client/server application in different languages</t>
  </si>
  <si>
    <t>Use of Sonar cube</t>
  </si>
  <si>
    <t>Continuous Integration is a development practice that requires developers to integrate code into a shared repository at regular intervals. </t>
  </si>
  <si>
    <t>use of tool jenkins, sonarqube, tests</t>
  </si>
  <si>
    <t>tests</t>
  </si>
  <si>
    <t>standard practices</t>
  </si>
  <si>
    <t>adapt code</t>
  </si>
  <si>
    <t>architectural design pattern</t>
  </si>
  <si>
    <t>audit, source code analysis, tests to discover bugs</t>
  </si>
  <si>
    <t>Reengineering techniques, developer experience</t>
  </si>
  <si>
    <t>Use of Thread practice</t>
  </si>
  <si>
    <t>tests, optimise and minimise ml</t>
  </si>
  <si>
    <t>Debugging. Developer experiene</t>
  </si>
  <si>
    <t>continous integration process, tests</t>
  </si>
  <si>
    <t>Reuse benefits of each language</t>
  </si>
  <si>
    <t>waste of time</t>
  </si>
  <si>
    <t>Design adaption</t>
  </si>
  <si>
    <t>code review</t>
  </si>
  <si>
    <t>code generation</t>
  </si>
  <si>
    <t>use of specific tool</t>
  </si>
  <si>
    <t>It was also pointed out that good tool support can solve (some of ) these problems.</t>
  </si>
  <si>
    <t>Reengineering techniques</t>
  </si>
  <si>
    <t>Standrad practices</t>
  </si>
  <si>
    <t>Minimise interaction between languages</t>
  </si>
  <si>
    <t>refactoring,  code review</t>
  </si>
  <si>
    <t>refactoring</t>
  </si>
  <si>
    <t>extract dev experience?</t>
  </si>
  <si>
    <t>Developer experience with those issues</t>
  </si>
  <si>
    <t>Developer experience</t>
  </si>
  <si>
    <t>Design patterns and standard practices, architectural DP</t>
  </si>
  <si>
    <t>Tests and debuging</t>
  </si>
  <si>
    <t>Reengineering techniques/Refactoring</t>
  </si>
  <si>
    <t>only 2 use specific tools to access the quality of mls</t>
  </si>
  <si>
    <t>Reason for increase</t>
  </si>
  <si>
    <t>Reason for decrease</t>
  </si>
  <si>
    <t>Wast of time</t>
  </si>
  <si>
    <t xml:space="preserve">Maintenability </t>
  </si>
  <si>
    <t>Integration</t>
  </si>
  <si>
    <t>Interoperability</t>
  </si>
  <si>
    <t>Skills of developers</t>
  </si>
  <si>
    <t>Emmergence of new languages/convergence of technologies</t>
  </si>
  <si>
    <t>Benefit  from advantages of different languages</t>
  </si>
  <si>
    <t>Complex systems needs more than one language</t>
  </si>
  <si>
    <t>flexibility</t>
  </si>
  <si>
    <t>Convergence techniques and emergence of new languages</t>
  </si>
  <si>
    <t>Migration of project both languages exists</t>
  </si>
  <si>
    <t>emergence of new languages</t>
  </si>
  <si>
    <t>Emmergence of new languages</t>
  </si>
  <si>
    <t>Compatibility problems</t>
  </si>
  <si>
    <t>Training time</t>
  </si>
  <si>
    <t>Training developers</t>
  </si>
  <si>
    <t>convergence of technologies</t>
  </si>
  <si>
    <t>complex syst?</t>
  </si>
  <si>
    <t>maintenance, integration</t>
  </si>
  <si>
    <t>emergence of tech?</t>
  </si>
  <si>
    <t>Agility</t>
  </si>
  <si>
    <t>include agility</t>
  </si>
  <si>
    <t>migration?</t>
  </si>
  <si>
    <t>integration, training dev</t>
  </si>
  <si>
    <t>Compatibility, comfort zone</t>
  </si>
  <si>
    <t>Reuse od code</t>
  </si>
  <si>
    <t>Complex, less efficient</t>
  </si>
  <si>
    <t>Complexity</t>
  </si>
  <si>
    <t>Migration of projects</t>
  </si>
  <si>
    <t>Complex systems need more than one language</t>
  </si>
  <si>
    <t>Flexibility/Agility/Interoperability</t>
  </si>
  <si>
    <t>Split the programs using threadings</t>
  </si>
  <si>
    <t>former les personnes pourquils sont plus experts et q qui il faut assigner le bug a resoudre</t>
  </si>
  <si>
    <t>adding an split with practice</t>
  </si>
  <si>
    <t>distingsh between oratique and oatterns</t>
  </si>
  <si>
    <t>consequences of lack of ML Practices and guidelines</t>
  </si>
  <si>
    <t>24. How do you evaluate the impact of the following practices on those quality attributes? Select where you believe there is a positive impact(https://www.ibm.com/developerworks/library/j-jni/index.html), (https://developer.android.com/training/articles/perf-jni)(Khomh, F., &amp; Gueheneuce, Y. G. (2008, April). Do design patterns impact software quality positively?. In Software Maintenance and Reengineering, 2008. CSMR 2008. 12th European Conference on (pp. 274-278). IEEE.)</t>
  </si>
  <si>
    <t>27.1.  How do you evaluate the impact of the following pitfalls on those quality attributes? Select where you believe there is a negative impact</t>
  </si>
  <si>
    <t>Using dedicated tools</t>
  </si>
  <si>
    <t>29.5. Using dedicated tools</t>
  </si>
  <si>
    <t xml:space="preserve"> Canada</t>
  </si>
  <si>
    <t xml:space="preserve"> Tunisia</t>
  </si>
  <si>
    <t xml:space="preserve"> France</t>
  </si>
  <si>
    <t xml:space="preserve"> United States</t>
  </si>
  <si>
    <t xml:space="preserve"> Morocco</t>
  </si>
  <si>
    <t xml:space="preserve"> United Kingdom</t>
  </si>
  <si>
    <t xml:space="preserve"> Germany</t>
  </si>
  <si>
    <t xml:space="preserve"> Switzerland</t>
  </si>
  <si>
    <t xml:space="preserve"> Ukraine</t>
  </si>
  <si>
    <t xml:space="preserve"> India</t>
  </si>
  <si>
    <t xml:space="preserve"> Netherlands</t>
  </si>
  <si>
    <t xml:space="preserve"> Iran</t>
  </si>
  <si>
    <t xml:space="preserve"> United Arab Emirates</t>
  </si>
  <si>
    <t>Country</t>
  </si>
  <si>
    <t>Number</t>
  </si>
  <si>
    <t>Researcher Analyst</t>
  </si>
  <si>
    <t xml:space="preserve">Lack of knowledge about those practices. </t>
  </si>
  <si>
    <t>Lack of knowledge about those practices.</t>
  </si>
  <si>
    <t>OpenclassRoom, udemy, top coder</t>
  </si>
  <si>
    <t>There is more and more languages with their pros and cons so if you prefer the opportunities given by one specific language in a specific domain you can combine it with an other language</t>
  </si>
  <si>
    <t>Not solved..limited use of multiple languages</t>
  </si>
</sst>
</file>

<file path=xl/styles.xml><?xml version="1.0" encoding="utf-8"?>
<styleSheet xmlns="http://schemas.openxmlformats.org/spreadsheetml/2006/main">
  <numFmts count="6">
    <numFmt numFmtId="42" formatCode="_ * #,##0_)\ &quot;$&quot;_ ;_ * \(#,##0\)\ &quot;$&quot;_ ;_ * &quot;-&quot;_)\ &quot;$&quot;_ ;_ @_ "/>
    <numFmt numFmtId="41" formatCode="_ * #,##0_)\ _$_ ;_ * \(#,##0\)\ _$_ ;_ * &quot;-&quot;_)\ _$_ ;_ @_ "/>
    <numFmt numFmtId="44" formatCode="_ * #,##0.00_)\ &quot;$&quot;_ ;_ * \(#,##0.00\)\ &quot;$&quot;_ ;_ * &quot;-&quot;??_)\ &quot;$&quot;_ ;_ @_ "/>
    <numFmt numFmtId="43" formatCode="_ * #,##0.00_)\ _$_ ;_ * \(#,##0.00\)\ _$_ ;_ * &quot;-&quot;??_)\ _$_ ;_ @_ "/>
    <numFmt numFmtId="164" formatCode="#.00"/>
    <numFmt numFmtId="165" formatCode="0.##"/>
  </numFmts>
  <fonts count="6">
    <font>
      <sz val="10"/>
      <color theme="1"/>
      <name val="Arial"/>
      <family val="2"/>
    </font>
    <font>
      <sz val="11"/>
      <color theme="1"/>
      <name val="Calibri"/>
      <family val="2"/>
      <scheme val="minor"/>
    </font>
    <font>
      <b/>
      <sz val="10"/>
      <color theme="1"/>
      <name val="Arial"/>
      <family val="2"/>
    </font>
    <font>
      <sz val="10"/>
      <color theme="1"/>
      <name val="Arial"/>
      <family val="2"/>
    </font>
    <font>
      <sz val="10"/>
      <color rgb="FF000000"/>
      <name val="Arial"/>
      <family val="2"/>
    </font>
    <font>
      <b/>
      <sz val="11"/>
      <color theme="1"/>
      <name val="Calibri"/>
      <family val="2"/>
      <scheme val="minor"/>
    </font>
  </fonts>
  <fills count="39">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2"/>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
      <patternFill patternType="solid">
        <fgColor theme="6" tint="0.39997558519241921"/>
        <bgColor indexed="64"/>
      </patternFill>
    </fill>
    <fill>
      <patternFill patternType="solid">
        <fgColor rgb="FFFFFF00"/>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bgColor indexed="64"/>
      </patternFill>
    </fill>
    <fill>
      <patternFill patternType="solid">
        <fgColor theme="2" tint="-0.499984740745262"/>
        <bgColor indexed="64"/>
      </patternFill>
    </fill>
    <fill>
      <patternFill patternType="solid">
        <fgColor rgb="FF00B050"/>
        <bgColor indexed="64"/>
      </patternFill>
    </fill>
    <fill>
      <patternFill patternType="solid">
        <fgColor theme="6" tint="-0.249977111117893"/>
        <bgColor indexed="64"/>
      </patternFill>
    </fill>
    <fill>
      <patternFill patternType="solid">
        <fgColor theme="1" tint="0.249977111117893"/>
        <bgColor indexed="64"/>
      </patternFill>
    </fill>
    <fill>
      <patternFill patternType="solid">
        <fgColor rgb="FFC0000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8">
    <xf numFmtId="0" fontId="0"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1" fillId="0" borderId="0"/>
    <xf numFmtId="0" fontId="3" fillId="0" borderId="0"/>
  </cellStyleXfs>
  <cellXfs count="95">
    <xf numFmtId="0" fontId="0" fillId="0" borderId="0" xfId="0"/>
    <xf numFmtId="0" fontId="2" fillId="0" borderId="0" xfId="0" applyFont="1" applyAlignment="1">
      <alignment vertical="center"/>
    </xf>
    <xf numFmtId="16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10" borderId="0" xfId="0" applyFill="1"/>
    <xf numFmtId="0" fontId="0" fillId="11" borderId="0" xfId="0" applyFill="1"/>
    <xf numFmtId="0" fontId="2" fillId="7" borderId="0" xfId="0" applyFont="1" applyFill="1"/>
    <xf numFmtId="0" fontId="0" fillId="0" borderId="0" xfId="0" applyFill="1"/>
    <xf numFmtId="0" fontId="0" fillId="12" borderId="0" xfId="0" applyFill="1"/>
    <xf numFmtId="0" fontId="0" fillId="13"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1" borderId="0" xfId="0" applyFill="1"/>
    <xf numFmtId="0" fontId="0" fillId="23" borderId="0" xfId="0" applyFill="1"/>
    <xf numFmtId="0" fontId="2" fillId="24" borderId="0" xfId="0" applyFont="1" applyFill="1"/>
    <xf numFmtId="0" fontId="2" fillId="20" borderId="0" xfId="0" applyFont="1" applyFill="1"/>
    <xf numFmtId="0" fontId="2" fillId="11" borderId="0" xfId="0" applyFont="1" applyFill="1"/>
    <xf numFmtId="0" fontId="0" fillId="26" borderId="0" xfId="0" applyFill="1"/>
    <xf numFmtId="0" fontId="0" fillId="27" borderId="0" xfId="0" applyFill="1"/>
    <xf numFmtId="0" fontId="0" fillId="28" borderId="0" xfId="0" applyFill="1"/>
    <xf numFmtId="0" fontId="0" fillId="29" borderId="0" xfId="0" applyFill="1"/>
    <xf numFmtId="0" fontId="2" fillId="0" borderId="0" xfId="0" applyFont="1"/>
    <xf numFmtId="0" fontId="0" fillId="30" borderId="0" xfId="0" applyFill="1"/>
    <xf numFmtId="0" fontId="0" fillId="31" borderId="0" xfId="0" applyFill="1"/>
    <xf numFmtId="0" fontId="4" fillId="0" borderId="0" xfId="0" applyFont="1"/>
    <xf numFmtId="0" fontId="0" fillId="0" borderId="0" xfId="0" applyFont="1" applyFill="1" applyBorder="1"/>
    <xf numFmtId="165" fontId="0" fillId="0" borderId="0" xfId="0" applyNumberFormat="1" applyFont="1" applyFill="1" applyBorder="1"/>
    <xf numFmtId="164" fontId="0" fillId="0" borderId="0" xfId="0" applyNumberFormat="1" applyFont="1" applyFill="1" applyBorder="1"/>
    <xf numFmtId="0" fontId="2" fillId="5" borderId="0" xfId="0" applyFont="1" applyFill="1" applyAlignment="1">
      <alignment vertical="center"/>
    </xf>
    <xf numFmtId="0" fontId="0" fillId="6" borderId="0" xfId="0" applyFill="1" applyAlignment="1">
      <alignment wrapText="1"/>
    </xf>
    <xf numFmtId="0" fontId="0" fillId="0" borderId="0" xfId="0" applyAlignment="1">
      <alignment wrapText="1"/>
    </xf>
    <xf numFmtId="0" fontId="0" fillId="2" borderId="0" xfId="0" applyFill="1" applyAlignment="1">
      <alignment wrapText="1"/>
    </xf>
    <xf numFmtId="0" fontId="0" fillId="13" borderId="0" xfId="0" applyFill="1" applyAlignment="1">
      <alignment wrapText="1"/>
    </xf>
    <xf numFmtId="0" fontId="1" fillId="0" borderId="0" xfId="6"/>
    <xf numFmtId="0" fontId="3" fillId="0" borderId="0" xfId="7"/>
    <xf numFmtId="0" fontId="3" fillId="0" borderId="0" xfId="7" applyFill="1"/>
    <xf numFmtId="0" fontId="5" fillId="2" borderId="0" xfId="6" applyFont="1" applyFill="1"/>
    <xf numFmtId="0" fontId="0" fillId="21" borderId="0" xfId="0" applyFill="1" applyAlignment="1">
      <alignment wrapText="1"/>
    </xf>
    <xf numFmtId="0" fontId="0" fillId="10" borderId="0" xfId="0" applyFill="1" applyAlignment="1">
      <alignment wrapText="1"/>
    </xf>
    <xf numFmtId="0" fontId="1" fillId="0" borderId="0" xfId="6"/>
    <xf numFmtId="0" fontId="3" fillId="0" borderId="0" xfId="7"/>
    <xf numFmtId="0" fontId="5" fillId="2" borderId="0" xfId="6" applyFont="1" applyFill="1"/>
    <xf numFmtId="0" fontId="3" fillId="32" borderId="0" xfId="7" applyFill="1"/>
    <xf numFmtId="0" fontId="3" fillId="4" borderId="0" xfId="7" applyFill="1"/>
    <xf numFmtId="0" fontId="3" fillId="5" borderId="0" xfId="7" applyFill="1"/>
    <xf numFmtId="0" fontId="3" fillId="6" borderId="0" xfId="7" applyFill="1"/>
    <xf numFmtId="0" fontId="3" fillId="23" borderId="0" xfId="7" applyFill="1"/>
    <xf numFmtId="0" fontId="3" fillId="25" borderId="0" xfId="7" applyFill="1"/>
    <xf numFmtId="0" fontId="3" fillId="28" borderId="0" xfId="7" applyFill="1"/>
    <xf numFmtId="0" fontId="3" fillId="33" borderId="0" xfId="7" applyFill="1"/>
    <xf numFmtId="0" fontId="3" fillId="0" borderId="0" xfId="7"/>
    <xf numFmtId="0" fontId="0" fillId="16" borderId="0" xfId="0" applyFill="1" applyAlignment="1">
      <alignment wrapText="1"/>
    </xf>
    <xf numFmtId="0" fontId="0" fillId="12" borderId="0" xfId="0" applyFill="1" applyAlignment="1">
      <alignment wrapText="1"/>
    </xf>
    <xf numFmtId="0" fontId="0" fillId="2" borderId="0" xfId="0" applyFill="1" applyAlignment="1">
      <alignment vertical="top" wrapText="1"/>
    </xf>
    <xf numFmtId="0" fontId="0" fillId="18" borderId="0" xfId="0" applyFill="1" applyAlignment="1">
      <alignment vertical="top" wrapText="1"/>
    </xf>
    <xf numFmtId="0" fontId="0" fillId="25" borderId="0" xfId="0" applyFill="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0" borderId="0" xfId="0" applyAlignment="1"/>
    <xf numFmtId="0" fontId="0" fillId="7" borderId="0" xfId="0" applyFill="1" applyAlignment="1">
      <alignment wrapText="1"/>
    </xf>
    <xf numFmtId="0" fontId="0" fillId="5" borderId="0" xfId="0" applyFill="1" applyAlignment="1">
      <alignment wrapText="1"/>
    </xf>
    <xf numFmtId="0" fontId="0" fillId="4" borderId="0" xfId="0" applyFill="1" applyAlignment="1">
      <alignment wrapText="1"/>
    </xf>
    <xf numFmtId="0" fontId="2" fillId="5" borderId="0" xfId="0" applyFont="1" applyFill="1" applyAlignment="1">
      <alignment wrapText="1"/>
    </xf>
    <xf numFmtId="0" fontId="0" fillId="3" borderId="0" xfId="0" applyFill="1" applyAlignment="1">
      <alignment wrapText="1"/>
    </xf>
    <xf numFmtId="0" fontId="0" fillId="22" borderId="0" xfId="0" applyFill="1" applyAlignment="1">
      <alignment wrapText="1"/>
    </xf>
    <xf numFmtId="0" fontId="0" fillId="20" borderId="0" xfId="0" applyFill="1" applyAlignment="1">
      <alignment wrapText="1"/>
    </xf>
    <xf numFmtId="0" fontId="0" fillId="8" borderId="0" xfId="0" applyFill="1" applyAlignment="1">
      <alignment wrapText="1"/>
    </xf>
    <xf numFmtId="0" fontId="0" fillId="14" borderId="0" xfId="0" applyFill="1" applyAlignment="1">
      <alignment wrapText="1"/>
    </xf>
    <xf numFmtId="0" fontId="0" fillId="18" borderId="0" xfId="0" applyFill="1" applyAlignment="1">
      <alignment wrapText="1"/>
    </xf>
    <xf numFmtId="0" fontId="0" fillId="9" borderId="0" xfId="0" applyFill="1" applyAlignment="1">
      <alignment wrapText="1"/>
    </xf>
    <xf numFmtId="0" fontId="0" fillId="34" borderId="0" xfId="0" applyFill="1" applyAlignment="1">
      <alignment wrapText="1"/>
    </xf>
    <xf numFmtId="0" fontId="0" fillId="11" borderId="0" xfId="0" applyFill="1" applyAlignment="1">
      <alignment wrapText="1"/>
    </xf>
    <xf numFmtId="0" fontId="0" fillId="35" borderId="0" xfId="0" applyFill="1" applyAlignment="1">
      <alignment wrapText="1"/>
    </xf>
    <xf numFmtId="0" fontId="0" fillId="11" borderId="1" xfId="0" applyFill="1" applyBorder="1"/>
    <xf numFmtId="0" fontId="0" fillId="11" borderId="2" xfId="0" applyFill="1" applyBorder="1"/>
    <xf numFmtId="0" fontId="0" fillId="0" borderId="3" xfId="0" applyBorder="1"/>
    <xf numFmtId="0" fontId="0" fillId="0" borderId="4" xfId="0"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20" borderId="0" xfId="0" applyFill="1"/>
    <xf numFmtId="0" fontId="0" fillId="36" borderId="0" xfId="0" applyFill="1"/>
    <xf numFmtId="0" fontId="0" fillId="34" borderId="0" xfId="0" applyFill="1"/>
    <xf numFmtId="0" fontId="0" fillId="37" borderId="0" xfId="0" applyFill="1" applyAlignment="1">
      <alignment wrapText="1"/>
    </xf>
    <xf numFmtId="0" fontId="0" fillId="38" borderId="0" xfId="0" applyFill="1" applyAlignment="1">
      <alignment wrapText="1"/>
    </xf>
    <xf numFmtId="0" fontId="0" fillId="0" borderId="0" xfId="7" applyFont="1"/>
  </cellXfs>
  <cellStyles count="8">
    <cellStyle name="Comma" xfId="4"/>
    <cellStyle name="Comma [0]" xfId="5"/>
    <cellStyle name="Currency" xfId="2"/>
    <cellStyle name="Currency [0]" xfId="3"/>
    <cellStyle name="Normal" xfId="0" builtinId="0"/>
    <cellStyle name="Normal 2" xfId="7"/>
    <cellStyle name="Normal 3" xfId="6"/>
    <cellStyle name="Percent" xfId="1"/>
  </cellStyles>
  <dxfs count="0"/>
  <tableStyles count="0" defaultTableStyle="TableStyleMedium9" defaultPivotStyle="PivotStyleLight16"/>
  <colors>
    <mruColors>
      <color rgb="FFCC33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lang val="fr-CA"/>
  <c:chart>
    <c:plotArea>
      <c:layout/>
      <c:pieChart>
        <c:varyColors val="1"/>
        <c:ser>
          <c:idx val="0"/>
          <c:order val="0"/>
          <c:dLbls>
            <c:spPr>
              <a:noFill/>
              <a:ln>
                <a:noFill/>
              </a:ln>
              <a:effectLst/>
            </c:spPr>
            <c:showVal val="1"/>
            <c:showLeaderLines val="1"/>
            <c:extLst xmlns:c16r2="http://schemas.microsoft.com/office/drawing/2015/06/chart">
              <c:ext xmlns:c15="http://schemas.microsoft.com/office/drawing/2012/chart" uri="{CE6537A1-D6FC-4f65-9D91-7224C49458BB}">
                <c15:layout/>
              </c:ext>
            </c:extLst>
          </c:dLbls>
          <c:cat>
            <c:strRef>
              <c:f>'Section I Background'!$B$4:$B$12</c:f>
              <c:strCache>
                <c:ptCount val="9"/>
                <c:pt idx="0">
                  <c:v>1 Software Engineer</c:v>
                </c:pt>
                <c:pt idx="1">
                  <c:v>2 Developer</c:v>
                </c:pt>
                <c:pt idx="2">
                  <c:v>3 Team Lead</c:v>
                </c:pt>
                <c:pt idx="3">
                  <c:v>4 Tester</c:v>
                </c:pt>
                <c:pt idx="4">
                  <c:v>5 Architect</c:v>
                </c:pt>
                <c:pt idx="5">
                  <c:v>6 QA Manager</c:v>
                </c:pt>
                <c:pt idx="6">
                  <c:v>7 Project Manager</c:v>
                </c:pt>
                <c:pt idx="7">
                  <c:v>8 Self-employed</c:v>
                </c:pt>
                <c:pt idx="8">
                  <c:v>9 Other, please specify</c:v>
                </c:pt>
              </c:strCache>
            </c:strRef>
          </c:cat>
          <c:val>
            <c:numRef>
              <c:f>'Section I Background'!$C$4:$C$12</c:f>
              <c:numCache>
                <c:formatCode>General</c:formatCode>
                <c:ptCount val="9"/>
                <c:pt idx="0">
                  <c:v>53</c:v>
                </c:pt>
                <c:pt idx="1">
                  <c:v>33</c:v>
                </c:pt>
                <c:pt idx="2">
                  <c:v>11</c:v>
                </c:pt>
                <c:pt idx="3">
                  <c:v>3</c:v>
                </c:pt>
                <c:pt idx="4">
                  <c:v>4</c:v>
                </c:pt>
                <c:pt idx="5">
                  <c:v>1</c:v>
                </c:pt>
                <c:pt idx="6">
                  <c:v>7</c:v>
                </c:pt>
                <c:pt idx="7">
                  <c:v>3</c:v>
                </c:pt>
                <c:pt idx="8">
                  <c:v>18</c:v>
                </c:pt>
              </c:numCache>
            </c:numRef>
          </c:val>
          <c:extLst xmlns:c16r2="http://schemas.microsoft.com/office/drawing/2015/06/chart">
            <c:ext xmlns:c16="http://schemas.microsoft.com/office/drawing/2014/chart" uri="{C3380CC4-5D6E-409C-BE32-E72D297353CC}">
              <c16:uniqueId val="{00000000-CB58-4868-8B0E-5EEF3E27636F}"/>
            </c:ext>
          </c:extLst>
        </c:ser>
        <c:firstSliceAng val="0"/>
      </c:pieChart>
    </c:plotArea>
    <c:legend>
      <c:legendPos val="r"/>
      <c:layout/>
    </c:legend>
    <c:plotVisOnly val="1"/>
    <c:dispBlanksAs val="zero"/>
  </c:chart>
  <c:printSettings>
    <c:headerFooter/>
    <c:pageMargins b="0.75000000000000155" l="0.70000000000000062" r="0.70000000000000062" t="0.7500000000000015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fr-CA"/>
  <c:style val="13"/>
  <c:chart>
    <c:view3D>
      <c:rAngAx val="1"/>
    </c:view3D>
    <c:plotArea>
      <c:layout/>
      <c:bar3DChart>
        <c:barDir val="col"/>
        <c:grouping val="percentStacked"/>
        <c:ser>
          <c:idx val="0"/>
          <c:order val="0"/>
          <c:tx>
            <c:strRef>
              <c:f>'Section II Question 11 Box'!$B$2</c:f>
              <c:strCache>
                <c:ptCount val="1"/>
                <c:pt idx="0">
                  <c:v>Negative impact</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Box'!$B$3:$B$9</c:f>
              <c:numCache>
                <c:formatCode>General</c:formatCode>
                <c:ptCount val="7"/>
                <c:pt idx="0">
                  <c:v>16</c:v>
                </c:pt>
                <c:pt idx="1">
                  <c:v>33</c:v>
                </c:pt>
                <c:pt idx="2">
                  <c:v>29</c:v>
                </c:pt>
                <c:pt idx="3">
                  <c:v>22</c:v>
                </c:pt>
                <c:pt idx="4">
                  <c:v>65</c:v>
                </c:pt>
                <c:pt idx="5">
                  <c:v>24</c:v>
                </c:pt>
                <c:pt idx="6">
                  <c:v>26</c:v>
                </c:pt>
              </c:numCache>
            </c:numRef>
          </c:val>
          <c:extLst xmlns:c16r2="http://schemas.microsoft.com/office/drawing/2015/06/chart">
            <c:ext xmlns:c16="http://schemas.microsoft.com/office/drawing/2014/chart" uri="{C3380CC4-5D6E-409C-BE32-E72D297353CC}">
              <c16:uniqueId val="{00000000-32E9-4799-8C98-4912030B701C}"/>
            </c:ext>
          </c:extLst>
        </c:ser>
        <c:ser>
          <c:idx val="1"/>
          <c:order val="1"/>
          <c:tx>
            <c:strRef>
              <c:f>'Section II Question 11 Box'!$C$2</c:f>
              <c:strCache>
                <c:ptCount val="1"/>
                <c:pt idx="0">
                  <c:v>Neutral</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Box'!$C$3:$C$9</c:f>
              <c:numCache>
                <c:formatCode>General</c:formatCode>
                <c:ptCount val="7"/>
                <c:pt idx="0">
                  <c:v>38</c:v>
                </c:pt>
                <c:pt idx="1">
                  <c:v>39</c:v>
                </c:pt>
                <c:pt idx="2">
                  <c:v>44</c:v>
                </c:pt>
                <c:pt idx="3">
                  <c:v>53</c:v>
                </c:pt>
                <c:pt idx="4">
                  <c:v>27</c:v>
                </c:pt>
                <c:pt idx="5">
                  <c:v>54</c:v>
                </c:pt>
                <c:pt idx="6">
                  <c:v>25</c:v>
                </c:pt>
              </c:numCache>
            </c:numRef>
          </c:val>
          <c:extLst xmlns:c16r2="http://schemas.microsoft.com/office/drawing/2015/06/chart">
            <c:ext xmlns:c16="http://schemas.microsoft.com/office/drawing/2014/chart" uri="{C3380CC4-5D6E-409C-BE32-E72D297353CC}">
              <c16:uniqueId val="{00000001-32E9-4799-8C98-4912030B701C}"/>
            </c:ext>
          </c:extLst>
        </c:ser>
        <c:ser>
          <c:idx val="2"/>
          <c:order val="2"/>
          <c:tx>
            <c:strRef>
              <c:f>'Section II Question 11 Box'!$D$2</c:f>
              <c:strCache>
                <c:ptCount val="1"/>
                <c:pt idx="0">
                  <c:v>Positive impact</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Box'!$D$3:$D$9</c:f>
              <c:numCache>
                <c:formatCode>General</c:formatCode>
                <c:ptCount val="7"/>
                <c:pt idx="0">
                  <c:v>71</c:v>
                </c:pt>
                <c:pt idx="1">
                  <c:v>51</c:v>
                </c:pt>
                <c:pt idx="2">
                  <c:v>47</c:v>
                </c:pt>
                <c:pt idx="3">
                  <c:v>43</c:v>
                </c:pt>
                <c:pt idx="4">
                  <c:v>33</c:v>
                </c:pt>
                <c:pt idx="5">
                  <c:v>45</c:v>
                </c:pt>
                <c:pt idx="6">
                  <c:v>74</c:v>
                </c:pt>
              </c:numCache>
            </c:numRef>
          </c:val>
          <c:extLst xmlns:c16r2="http://schemas.microsoft.com/office/drawing/2015/06/chart">
            <c:ext xmlns:c16="http://schemas.microsoft.com/office/drawing/2014/chart" uri="{C3380CC4-5D6E-409C-BE32-E72D297353CC}">
              <c16:uniqueId val="{00000002-32E9-4799-8C98-4912030B701C}"/>
            </c:ext>
          </c:extLst>
        </c:ser>
        <c:ser>
          <c:idx val="3"/>
          <c:order val="3"/>
          <c:tx>
            <c:strRef>
              <c:f>'Section II Question 11 Box'!$E$2</c:f>
              <c:strCache>
                <c:ptCount val="1"/>
                <c:pt idx="0">
                  <c:v> N/A</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Box'!$E$3:$E$9</c:f>
              <c:numCache>
                <c:formatCode>General</c:formatCode>
                <c:ptCount val="7"/>
                <c:pt idx="0">
                  <c:v>8</c:v>
                </c:pt>
                <c:pt idx="1">
                  <c:v>10</c:v>
                </c:pt>
                <c:pt idx="2">
                  <c:v>13</c:v>
                </c:pt>
                <c:pt idx="3">
                  <c:v>15</c:v>
                </c:pt>
                <c:pt idx="4">
                  <c:v>8</c:v>
                </c:pt>
                <c:pt idx="5">
                  <c:v>10</c:v>
                </c:pt>
                <c:pt idx="6">
                  <c:v>8</c:v>
                </c:pt>
              </c:numCache>
            </c:numRef>
          </c:val>
          <c:extLst xmlns:c16r2="http://schemas.microsoft.com/office/drawing/2015/06/chart">
            <c:ext xmlns:c16="http://schemas.microsoft.com/office/drawing/2014/chart" uri="{C3380CC4-5D6E-409C-BE32-E72D297353CC}">
              <c16:uniqueId val="{00000003-32E9-4799-8C98-4912030B701C}"/>
            </c:ext>
          </c:extLst>
        </c:ser>
        <c:shape val="box"/>
        <c:axId val="152628608"/>
        <c:axId val="152650880"/>
        <c:axId val="0"/>
      </c:bar3DChart>
      <c:catAx>
        <c:axId val="152628608"/>
        <c:scaling>
          <c:orientation val="minMax"/>
        </c:scaling>
        <c:axPos val="b"/>
        <c:numFmt formatCode="General" sourceLinked="0"/>
        <c:tickLblPos val="nextTo"/>
        <c:crossAx val="152650880"/>
        <c:crosses val="autoZero"/>
        <c:auto val="1"/>
        <c:lblAlgn val="ctr"/>
        <c:lblOffset val="100"/>
      </c:catAx>
      <c:valAx>
        <c:axId val="152650880"/>
        <c:scaling>
          <c:orientation val="minMax"/>
        </c:scaling>
        <c:axPos val="l"/>
        <c:majorGridlines/>
        <c:numFmt formatCode="0%" sourceLinked="1"/>
        <c:tickLblPos val="nextTo"/>
        <c:crossAx val="152628608"/>
        <c:crosses val="autoZero"/>
        <c:crossBetween val="between"/>
      </c:valAx>
    </c:plotArea>
    <c:legend>
      <c:legendPos val="r"/>
      <c:layout/>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fr-CA"/>
  <c:style val="11"/>
  <c:chart>
    <c:view3D>
      <c:rAngAx val="1"/>
    </c:view3D>
    <c:plotArea>
      <c:layout>
        <c:manualLayout>
          <c:layoutTarget val="inner"/>
          <c:xMode val="edge"/>
          <c:yMode val="edge"/>
          <c:x val="6.0497036884924471E-2"/>
          <c:y val="4.2923886339740577E-2"/>
          <c:w val="0.78052650565267678"/>
          <c:h val="0.55389152975384071"/>
        </c:manualLayout>
      </c:layout>
      <c:bar3DChart>
        <c:barDir val="col"/>
        <c:grouping val="percentStacked"/>
        <c:ser>
          <c:idx val="0"/>
          <c:order val="0"/>
          <c:tx>
            <c:strRef>
              <c:f>'Section II Question 11 Box'!$B$2</c:f>
              <c:strCache>
                <c:ptCount val="1"/>
                <c:pt idx="0">
                  <c:v>Negative impact</c:v>
                </c:pt>
              </c:strCache>
            </c:strRef>
          </c:tx>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Box'!$B$3:$B$9</c:f>
              <c:numCache>
                <c:formatCode>General</c:formatCode>
                <c:ptCount val="7"/>
                <c:pt idx="0">
                  <c:v>16</c:v>
                </c:pt>
                <c:pt idx="1">
                  <c:v>33</c:v>
                </c:pt>
                <c:pt idx="2">
                  <c:v>29</c:v>
                </c:pt>
                <c:pt idx="3">
                  <c:v>22</c:v>
                </c:pt>
                <c:pt idx="4">
                  <c:v>65</c:v>
                </c:pt>
                <c:pt idx="5">
                  <c:v>24</c:v>
                </c:pt>
                <c:pt idx="6">
                  <c:v>26</c:v>
                </c:pt>
              </c:numCache>
            </c:numRef>
          </c:val>
          <c:extLst xmlns:c16r2="http://schemas.microsoft.com/office/drawing/2015/06/chart">
            <c:ext xmlns:c16="http://schemas.microsoft.com/office/drawing/2014/chart" uri="{C3380CC4-5D6E-409C-BE32-E72D297353CC}">
              <c16:uniqueId val="{00000000-62B0-44AA-9CF3-EEE1BE126747}"/>
            </c:ext>
          </c:extLst>
        </c:ser>
        <c:ser>
          <c:idx val="1"/>
          <c:order val="1"/>
          <c:tx>
            <c:strRef>
              <c:f>'Section II Question 11 Box'!$C$2</c:f>
              <c:strCache>
                <c:ptCount val="1"/>
                <c:pt idx="0">
                  <c:v>Neutral</c:v>
                </c:pt>
              </c:strCache>
            </c:strRef>
          </c:tx>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Box'!$C$3:$C$9</c:f>
              <c:numCache>
                <c:formatCode>General</c:formatCode>
                <c:ptCount val="7"/>
                <c:pt idx="0">
                  <c:v>38</c:v>
                </c:pt>
                <c:pt idx="1">
                  <c:v>39</c:v>
                </c:pt>
                <c:pt idx="2">
                  <c:v>44</c:v>
                </c:pt>
                <c:pt idx="3">
                  <c:v>53</c:v>
                </c:pt>
                <c:pt idx="4">
                  <c:v>27</c:v>
                </c:pt>
                <c:pt idx="5">
                  <c:v>54</c:v>
                </c:pt>
                <c:pt idx="6">
                  <c:v>25</c:v>
                </c:pt>
              </c:numCache>
            </c:numRef>
          </c:val>
          <c:extLst xmlns:c16r2="http://schemas.microsoft.com/office/drawing/2015/06/chart">
            <c:ext xmlns:c16="http://schemas.microsoft.com/office/drawing/2014/chart" uri="{C3380CC4-5D6E-409C-BE32-E72D297353CC}">
              <c16:uniqueId val="{00000001-62B0-44AA-9CF3-EEE1BE126747}"/>
            </c:ext>
          </c:extLst>
        </c:ser>
        <c:ser>
          <c:idx val="2"/>
          <c:order val="2"/>
          <c:tx>
            <c:strRef>
              <c:f>'Section II Question 11 Box'!$D$2</c:f>
              <c:strCache>
                <c:ptCount val="1"/>
                <c:pt idx="0">
                  <c:v>Positive impact</c:v>
                </c:pt>
              </c:strCache>
            </c:strRef>
          </c:tx>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Box'!$D$3:$D$9</c:f>
              <c:numCache>
                <c:formatCode>General</c:formatCode>
                <c:ptCount val="7"/>
                <c:pt idx="0">
                  <c:v>71</c:v>
                </c:pt>
                <c:pt idx="1">
                  <c:v>51</c:v>
                </c:pt>
                <c:pt idx="2">
                  <c:v>47</c:v>
                </c:pt>
                <c:pt idx="3">
                  <c:v>43</c:v>
                </c:pt>
                <c:pt idx="4">
                  <c:v>33</c:v>
                </c:pt>
                <c:pt idx="5">
                  <c:v>45</c:v>
                </c:pt>
                <c:pt idx="6">
                  <c:v>74</c:v>
                </c:pt>
              </c:numCache>
            </c:numRef>
          </c:val>
          <c:extLst xmlns:c16r2="http://schemas.microsoft.com/office/drawing/2015/06/chart">
            <c:ext xmlns:c16="http://schemas.microsoft.com/office/drawing/2014/chart" uri="{C3380CC4-5D6E-409C-BE32-E72D297353CC}">
              <c16:uniqueId val="{00000002-62B0-44AA-9CF3-EEE1BE126747}"/>
            </c:ext>
          </c:extLst>
        </c:ser>
        <c:ser>
          <c:idx val="3"/>
          <c:order val="3"/>
          <c:tx>
            <c:strRef>
              <c:f>'Section II Question 11 Box'!$E$2</c:f>
              <c:strCache>
                <c:ptCount val="1"/>
                <c:pt idx="0">
                  <c:v> N/A</c:v>
                </c:pt>
              </c:strCache>
            </c:strRef>
          </c:tx>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Box'!$E$3:$E$9</c:f>
              <c:numCache>
                <c:formatCode>General</c:formatCode>
                <c:ptCount val="7"/>
                <c:pt idx="0">
                  <c:v>8</c:v>
                </c:pt>
                <c:pt idx="1">
                  <c:v>10</c:v>
                </c:pt>
                <c:pt idx="2">
                  <c:v>13</c:v>
                </c:pt>
                <c:pt idx="3">
                  <c:v>15</c:v>
                </c:pt>
                <c:pt idx="4">
                  <c:v>8</c:v>
                </c:pt>
                <c:pt idx="5">
                  <c:v>10</c:v>
                </c:pt>
                <c:pt idx="6">
                  <c:v>8</c:v>
                </c:pt>
              </c:numCache>
            </c:numRef>
          </c:val>
          <c:extLst xmlns:c16r2="http://schemas.microsoft.com/office/drawing/2015/06/chart">
            <c:ext xmlns:c16="http://schemas.microsoft.com/office/drawing/2014/chart" uri="{C3380CC4-5D6E-409C-BE32-E72D297353CC}">
              <c16:uniqueId val="{00000003-62B0-44AA-9CF3-EEE1BE126747}"/>
            </c:ext>
          </c:extLst>
        </c:ser>
        <c:shape val="box"/>
        <c:axId val="152691456"/>
        <c:axId val="152692992"/>
        <c:axId val="0"/>
      </c:bar3DChart>
      <c:catAx>
        <c:axId val="152691456"/>
        <c:scaling>
          <c:orientation val="minMax"/>
        </c:scaling>
        <c:axPos val="b"/>
        <c:numFmt formatCode="General" sourceLinked="0"/>
        <c:tickLblPos val="nextTo"/>
        <c:crossAx val="152692992"/>
        <c:crosses val="autoZero"/>
        <c:auto val="1"/>
        <c:lblAlgn val="ctr"/>
        <c:lblOffset val="100"/>
      </c:catAx>
      <c:valAx>
        <c:axId val="152692992"/>
        <c:scaling>
          <c:orientation val="minMax"/>
        </c:scaling>
        <c:axPos val="l"/>
        <c:majorGridlines/>
        <c:numFmt formatCode="0%" sourceLinked="1"/>
        <c:tickLblPos val="nextTo"/>
        <c:crossAx val="152691456"/>
        <c:crosses val="autoZero"/>
        <c:crossBetween val="between"/>
      </c:valAx>
    </c:plotArea>
    <c:legend>
      <c:legendPos val="r"/>
      <c:layout/>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fr-CA"/>
  <c:style val="13"/>
  <c:chart>
    <c:title>
      <c:tx>
        <c:rich>
          <a:bodyPr/>
          <a:lstStyle/>
          <a:p>
            <a:pPr>
              <a:defRPr/>
            </a:pPr>
            <a:r>
              <a:rPr lang="en-US"/>
              <a:t>Solution to Solve ML Issues</a:t>
            </a:r>
          </a:p>
        </c:rich>
      </c:tx>
      <c:layout>
        <c:manualLayout>
          <c:xMode val="edge"/>
          <c:yMode val="edge"/>
          <c:x val="0.42440783883896921"/>
          <c:y val="3.0573245340965435E-2"/>
        </c:manualLayout>
      </c:layout>
    </c:title>
    <c:view3D>
      <c:rAngAx val="1"/>
    </c:view3D>
    <c:plotArea>
      <c:layout/>
      <c:bar3DChart>
        <c:barDir val="bar"/>
        <c:grouping val="stacked"/>
        <c:ser>
          <c:idx val="0"/>
          <c:order val="0"/>
          <c:tx>
            <c:strRef>
              <c:f>'Section II Open Question 13'!$H$2</c:f>
              <c:strCache>
                <c:ptCount val="1"/>
                <c:pt idx="0">
                  <c:v>Frequencies</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II Open Question 13'!$G$3:$G$12</c:f>
              <c:strCache>
                <c:ptCount val="10"/>
                <c:pt idx="0">
                  <c:v>use of specific tool</c:v>
                </c:pt>
                <c:pt idx="1">
                  <c:v>Documentation</c:v>
                </c:pt>
                <c:pt idx="2">
                  <c:v>Minimise interaction between languages</c:v>
                </c:pt>
                <c:pt idx="3">
                  <c:v>Developer experience with those issues</c:v>
                </c:pt>
                <c:pt idx="4">
                  <c:v>code review</c:v>
                </c:pt>
                <c:pt idx="5">
                  <c:v>Reengineering techniques/Refactoring</c:v>
                </c:pt>
                <c:pt idx="6">
                  <c:v>Issues not solved still lloking for solutions</c:v>
                </c:pt>
                <c:pt idx="7">
                  <c:v>Design patterns and standard practices, architectural DP</c:v>
                </c:pt>
                <c:pt idx="8">
                  <c:v>Tests and debuging</c:v>
                </c:pt>
                <c:pt idx="9">
                  <c:v>Team work</c:v>
                </c:pt>
              </c:strCache>
            </c:strRef>
          </c:cat>
          <c:val>
            <c:numRef>
              <c:f>'Section II Open Question 13'!$H$3:$H$12</c:f>
              <c:numCache>
                <c:formatCode>General</c:formatCode>
                <c:ptCount val="10"/>
                <c:pt idx="0">
                  <c:v>2</c:v>
                </c:pt>
                <c:pt idx="1">
                  <c:v>3</c:v>
                </c:pt>
                <c:pt idx="2">
                  <c:v>3</c:v>
                </c:pt>
                <c:pt idx="3">
                  <c:v>4</c:v>
                </c:pt>
                <c:pt idx="4">
                  <c:v>5</c:v>
                </c:pt>
                <c:pt idx="5">
                  <c:v>6</c:v>
                </c:pt>
                <c:pt idx="6">
                  <c:v>8</c:v>
                </c:pt>
                <c:pt idx="7">
                  <c:v>9</c:v>
                </c:pt>
                <c:pt idx="8">
                  <c:v>13</c:v>
                </c:pt>
                <c:pt idx="9">
                  <c:v>14</c:v>
                </c:pt>
              </c:numCache>
            </c:numRef>
          </c:val>
          <c:extLst xmlns:c16r2="http://schemas.microsoft.com/office/drawing/2015/06/chart">
            <c:ext xmlns:c16="http://schemas.microsoft.com/office/drawing/2014/chart" uri="{C3380CC4-5D6E-409C-BE32-E72D297353CC}">
              <c16:uniqueId val="{00000000-C7BE-4AC8-85B3-14DA95BE1C5A}"/>
            </c:ext>
          </c:extLst>
        </c:ser>
        <c:shape val="box"/>
        <c:axId val="152838912"/>
        <c:axId val="152840448"/>
        <c:axId val="0"/>
      </c:bar3DChart>
      <c:catAx>
        <c:axId val="152838912"/>
        <c:scaling>
          <c:orientation val="minMax"/>
        </c:scaling>
        <c:axPos val="l"/>
        <c:numFmt formatCode="General" sourceLinked="0"/>
        <c:tickLblPos val="nextTo"/>
        <c:crossAx val="152840448"/>
        <c:crosses val="autoZero"/>
        <c:auto val="1"/>
        <c:lblAlgn val="ctr"/>
        <c:lblOffset val="100"/>
      </c:catAx>
      <c:valAx>
        <c:axId val="152840448"/>
        <c:scaling>
          <c:orientation val="minMax"/>
        </c:scaling>
        <c:axPos val="b"/>
        <c:majorGridlines/>
        <c:numFmt formatCode="General" sourceLinked="1"/>
        <c:tickLblPos val="nextTo"/>
        <c:crossAx val="152838912"/>
        <c:crosses val="autoZero"/>
        <c:crossBetween val="between"/>
      </c:valAx>
    </c:plotArea>
    <c:legend>
      <c:legendPos val="r"/>
      <c:layout/>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fr-CA"/>
  <c:chart>
    <c:title>
      <c:tx>
        <c:rich>
          <a:bodyPr/>
          <a:lstStyle/>
          <a:p>
            <a:pPr>
              <a:defRPr/>
            </a:pPr>
            <a:r>
              <a:rPr lang="en-US"/>
              <a:t>Practices used in MLS</a:t>
            </a:r>
          </a:p>
        </c:rich>
      </c:tx>
      <c:layout/>
    </c:title>
    <c:view3D>
      <c:rAngAx val="1"/>
    </c:view3D>
    <c:plotArea>
      <c:layout/>
      <c:bar3DChart>
        <c:barDir val="bar"/>
        <c:grouping val="stacked"/>
        <c:ser>
          <c:idx val="0"/>
          <c:order val="0"/>
          <c:tx>
            <c:strRef>
              <c:f>'Section II Open Question 14'!$G$24</c:f>
              <c:strCache>
                <c:ptCount val="1"/>
                <c:pt idx="0">
                  <c:v>Frequencies</c:v>
                </c:pt>
              </c:strCache>
            </c:strRef>
          </c:tx>
          <c:cat>
            <c:strRef>
              <c:f>'Section II Open Question 14'!$F$25:$F$29</c:f>
              <c:strCache>
                <c:ptCount val="5"/>
                <c:pt idx="0">
                  <c:v>Code review</c:v>
                </c:pt>
                <c:pt idx="1">
                  <c:v>Applying tests</c:v>
                </c:pt>
                <c:pt idx="2">
                  <c:v>Detailed specification from the begining</c:v>
                </c:pt>
                <c:pt idx="3">
                  <c:v>Architectural Patterns (MVVM, MVC, Client/server)</c:v>
                </c:pt>
                <c:pt idx="4">
                  <c:v>Standard Good Design/Code patterns and practices</c:v>
                </c:pt>
              </c:strCache>
            </c:strRef>
          </c:cat>
          <c:val>
            <c:numRef>
              <c:f>'Section II Open Question 14'!$G$25:$G$29</c:f>
              <c:numCache>
                <c:formatCode>General</c:formatCode>
                <c:ptCount val="5"/>
                <c:pt idx="0">
                  <c:v>2</c:v>
                </c:pt>
                <c:pt idx="1">
                  <c:v>2</c:v>
                </c:pt>
                <c:pt idx="2">
                  <c:v>3</c:v>
                </c:pt>
                <c:pt idx="3">
                  <c:v>9</c:v>
                </c:pt>
                <c:pt idx="4">
                  <c:v>17</c:v>
                </c:pt>
              </c:numCache>
            </c:numRef>
          </c:val>
          <c:extLst xmlns:c16r2="http://schemas.microsoft.com/office/drawing/2015/06/chart">
            <c:ext xmlns:c16="http://schemas.microsoft.com/office/drawing/2014/chart" uri="{C3380CC4-5D6E-409C-BE32-E72D297353CC}">
              <c16:uniqueId val="{00000000-D9DA-424A-88E1-25D67E567553}"/>
            </c:ext>
          </c:extLst>
        </c:ser>
        <c:shape val="box"/>
        <c:axId val="152812544"/>
        <c:axId val="152814336"/>
        <c:axId val="0"/>
      </c:bar3DChart>
      <c:catAx>
        <c:axId val="152812544"/>
        <c:scaling>
          <c:orientation val="minMax"/>
        </c:scaling>
        <c:axPos val="l"/>
        <c:numFmt formatCode="General" sourceLinked="0"/>
        <c:tickLblPos val="nextTo"/>
        <c:crossAx val="152814336"/>
        <c:crosses val="autoZero"/>
        <c:auto val="1"/>
        <c:lblAlgn val="ctr"/>
        <c:lblOffset val="100"/>
      </c:catAx>
      <c:valAx>
        <c:axId val="152814336"/>
        <c:scaling>
          <c:orientation val="minMax"/>
        </c:scaling>
        <c:axPos val="b"/>
        <c:majorGridlines/>
        <c:numFmt formatCode="General" sourceLinked="1"/>
        <c:tickLblPos val="nextTo"/>
        <c:crossAx val="152812544"/>
        <c:crosses val="autoZero"/>
        <c:crossBetween val="between"/>
      </c:valAx>
    </c:plotArea>
    <c:legend>
      <c:legendPos val="r"/>
      <c:layout/>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fr-CA"/>
  <c:chart>
    <c:view3D>
      <c:rAngAx val="1"/>
    </c:view3D>
    <c:plotArea>
      <c:layout/>
      <c:bar3DChart>
        <c:barDir val="col"/>
        <c:grouping val="percentStacked"/>
        <c:ser>
          <c:idx val="0"/>
          <c:order val="0"/>
          <c:tx>
            <c:strRef>
              <c:f>'Section III Cross Question 21'!$B$5</c:f>
              <c:strCache>
                <c:ptCount val="1"/>
                <c:pt idx="0">
                  <c:v>Very often</c:v>
                </c:pt>
              </c:strCache>
            </c:strRef>
          </c:tx>
          <c:cat>
            <c:strRef>
              <c:f>'Section III Cross Question 21'!$A$6:$A$10</c:f>
              <c:strCache>
                <c:ptCount val="5"/>
                <c:pt idx="0">
                  <c:v>Using field access and method callbacks</c:v>
                </c:pt>
                <c:pt idx="1">
                  <c:v>Use of exceptions</c:v>
                </c:pt>
                <c:pt idx="2">
                  <c:v>Use of native threads</c:v>
                </c:pt>
                <c:pt idx="3">
                  <c:v>Use of primitives (GetStaticFieldID and GetFieldID)</c:v>
                </c:pt>
                <c:pt idx="4">
                  <c:v>Other, please specify</c:v>
                </c:pt>
              </c:strCache>
            </c:strRef>
          </c:cat>
          <c:val>
            <c:numRef>
              <c:f>'Section III Cross Question 21'!$B$6:$B$10</c:f>
              <c:numCache>
                <c:formatCode>General</c:formatCode>
                <c:ptCount val="5"/>
                <c:pt idx="0">
                  <c:v>7</c:v>
                </c:pt>
                <c:pt idx="1">
                  <c:v>8</c:v>
                </c:pt>
                <c:pt idx="2">
                  <c:v>5</c:v>
                </c:pt>
                <c:pt idx="3">
                  <c:v>4</c:v>
                </c:pt>
                <c:pt idx="4">
                  <c:v>1</c:v>
                </c:pt>
              </c:numCache>
            </c:numRef>
          </c:val>
          <c:extLst xmlns:c16r2="http://schemas.microsoft.com/office/drawing/2015/06/chart">
            <c:ext xmlns:c16="http://schemas.microsoft.com/office/drawing/2014/chart" uri="{C3380CC4-5D6E-409C-BE32-E72D297353CC}">
              <c16:uniqueId val="{00000000-C2B4-43E2-990D-50A54FBB6961}"/>
            </c:ext>
          </c:extLst>
        </c:ser>
        <c:ser>
          <c:idx val="1"/>
          <c:order val="1"/>
          <c:tx>
            <c:strRef>
              <c:f>'Section III Cross Question 21'!$C$5</c:f>
              <c:strCache>
                <c:ptCount val="1"/>
                <c:pt idx="0">
                  <c:v>Often</c:v>
                </c:pt>
              </c:strCache>
            </c:strRef>
          </c:tx>
          <c:cat>
            <c:strRef>
              <c:f>'Section III Cross Question 21'!$A$6:$A$10</c:f>
              <c:strCache>
                <c:ptCount val="5"/>
                <c:pt idx="0">
                  <c:v>Using field access and method callbacks</c:v>
                </c:pt>
                <c:pt idx="1">
                  <c:v>Use of exceptions</c:v>
                </c:pt>
                <c:pt idx="2">
                  <c:v>Use of native threads</c:v>
                </c:pt>
                <c:pt idx="3">
                  <c:v>Use of primitives (GetStaticFieldID and GetFieldID)</c:v>
                </c:pt>
                <c:pt idx="4">
                  <c:v>Other, please specify</c:v>
                </c:pt>
              </c:strCache>
            </c:strRef>
          </c:cat>
          <c:val>
            <c:numRef>
              <c:f>'Section III Cross Question 21'!$C$6:$C$10</c:f>
              <c:numCache>
                <c:formatCode>General</c:formatCode>
                <c:ptCount val="5"/>
                <c:pt idx="0">
                  <c:v>15</c:v>
                </c:pt>
                <c:pt idx="1">
                  <c:v>10</c:v>
                </c:pt>
                <c:pt idx="2">
                  <c:v>3</c:v>
                </c:pt>
                <c:pt idx="3">
                  <c:v>13</c:v>
                </c:pt>
                <c:pt idx="4">
                  <c:v>2</c:v>
                </c:pt>
              </c:numCache>
            </c:numRef>
          </c:val>
          <c:extLst xmlns:c16r2="http://schemas.microsoft.com/office/drawing/2015/06/chart">
            <c:ext xmlns:c16="http://schemas.microsoft.com/office/drawing/2014/chart" uri="{C3380CC4-5D6E-409C-BE32-E72D297353CC}">
              <c16:uniqueId val="{00000001-C2B4-43E2-990D-50A54FBB6961}"/>
            </c:ext>
          </c:extLst>
        </c:ser>
        <c:ser>
          <c:idx val="2"/>
          <c:order val="2"/>
          <c:tx>
            <c:strRef>
              <c:f>'Section III Cross Question 21'!$D$5</c:f>
              <c:strCache>
                <c:ptCount val="1"/>
                <c:pt idx="0">
                  <c:v>Rarely</c:v>
                </c:pt>
              </c:strCache>
            </c:strRef>
          </c:tx>
          <c:cat>
            <c:strRef>
              <c:f>'Section III Cross Question 21'!$A$6:$A$10</c:f>
              <c:strCache>
                <c:ptCount val="5"/>
                <c:pt idx="0">
                  <c:v>Using field access and method callbacks</c:v>
                </c:pt>
                <c:pt idx="1">
                  <c:v>Use of exceptions</c:v>
                </c:pt>
                <c:pt idx="2">
                  <c:v>Use of native threads</c:v>
                </c:pt>
                <c:pt idx="3">
                  <c:v>Use of primitives (GetStaticFieldID and GetFieldID)</c:v>
                </c:pt>
                <c:pt idx="4">
                  <c:v>Other, please specify</c:v>
                </c:pt>
              </c:strCache>
            </c:strRef>
          </c:cat>
          <c:val>
            <c:numRef>
              <c:f>'Section III Cross Question 21'!$D$6:$D$10</c:f>
              <c:numCache>
                <c:formatCode>General</c:formatCode>
                <c:ptCount val="5"/>
                <c:pt idx="0">
                  <c:v>9</c:v>
                </c:pt>
                <c:pt idx="1">
                  <c:v>11</c:v>
                </c:pt>
                <c:pt idx="2">
                  <c:v>11</c:v>
                </c:pt>
                <c:pt idx="3">
                  <c:v>11</c:v>
                </c:pt>
                <c:pt idx="4">
                  <c:v>2</c:v>
                </c:pt>
              </c:numCache>
            </c:numRef>
          </c:val>
          <c:extLst xmlns:c16r2="http://schemas.microsoft.com/office/drawing/2015/06/chart">
            <c:ext xmlns:c16="http://schemas.microsoft.com/office/drawing/2014/chart" uri="{C3380CC4-5D6E-409C-BE32-E72D297353CC}">
              <c16:uniqueId val="{00000002-C2B4-43E2-990D-50A54FBB6961}"/>
            </c:ext>
          </c:extLst>
        </c:ser>
        <c:ser>
          <c:idx val="3"/>
          <c:order val="3"/>
          <c:tx>
            <c:strRef>
              <c:f>'Section III Cross Question 21'!$E$5</c:f>
              <c:strCache>
                <c:ptCount val="1"/>
                <c:pt idx="0">
                  <c:v>N/A</c:v>
                </c:pt>
              </c:strCache>
            </c:strRef>
          </c:tx>
          <c:cat>
            <c:strRef>
              <c:f>'Section III Cross Question 21'!$A$6:$A$10</c:f>
              <c:strCache>
                <c:ptCount val="5"/>
                <c:pt idx="0">
                  <c:v>Using field access and method callbacks</c:v>
                </c:pt>
                <c:pt idx="1">
                  <c:v>Use of exceptions</c:v>
                </c:pt>
                <c:pt idx="2">
                  <c:v>Use of native threads</c:v>
                </c:pt>
                <c:pt idx="3">
                  <c:v>Use of primitives (GetStaticFieldID and GetFieldID)</c:v>
                </c:pt>
                <c:pt idx="4">
                  <c:v>Other, please specify</c:v>
                </c:pt>
              </c:strCache>
            </c:strRef>
          </c:cat>
          <c:val>
            <c:numRef>
              <c:f>'Section III Cross Question 21'!$E$6:$E$10</c:f>
              <c:numCache>
                <c:formatCode>General</c:formatCode>
                <c:ptCount val="5"/>
                <c:pt idx="0">
                  <c:v>12</c:v>
                </c:pt>
                <c:pt idx="1">
                  <c:v>12</c:v>
                </c:pt>
                <c:pt idx="2">
                  <c:v>14</c:v>
                </c:pt>
                <c:pt idx="3">
                  <c:v>15</c:v>
                </c:pt>
                <c:pt idx="4">
                  <c:v>14</c:v>
                </c:pt>
              </c:numCache>
            </c:numRef>
          </c:val>
          <c:extLst xmlns:c16r2="http://schemas.microsoft.com/office/drawing/2015/06/chart">
            <c:ext xmlns:c16="http://schemas.microsoft.com/office/drawing/2014/chart" uri="{C3380CC4-5D6E-409C-BE32-E72D297353CC}">
              <c16:uniqueId val="{00000003-C2B4-43E2-990D-50A54FBB6961}"/>
            </c:ext>
          </c:extLst>
        </c:ser>
        <c:shape val="box"/>
        <c:axId val="153124224"/>
        <c:axId val="153130112"/>
        <c:axId val="0"/>
      </c:bar3DChart>
      <c:catAx>
        <c:axId val="153124224"/>
        <c:scaling>
          <c:orientation val="minMax"/>
        </c:scaling>
        <c:axPos val="b"/>
        <c:numFmt formatCode="General" sourceLinked="0"/>
        <c:tickLblPos val="nextTo"/>
        <c:crossAx val="153130112"/>
        <c:crosses val="autoZero"/>
        <c:auto val="1"/>
        <c:lblAlgn val="ctr"/>
        <c:lblOffset val="100"/>
      </c:catAx>
      <c:valAx>
        <c:axId val="153130112"/>
        <c:scaling>
          <c:orientation val="minMax"/>
        </c:scaling>
        <c:axPos val="l"/>
        <c:majorGridlines/>
        <c:numFmt formatCode="0%" sourceLinked="1"/>
        <c:tickLblPos val="nextTo"/>
        <c:crossAx val="153124224"/>
        <c:crosses val="autoZero"/>
        <c:crossBetween val="between"/>
      </c:valAx>
    </c:plotArea>
    <c:legend>
      <c:legendPos val="r"/>
      <c:layout/>
    </c:legend>
    <c:plotVisOnly val="1"/>
    <c:dispBlanksAs val="gap"/>
  </c:chart>
  <c:printSettings>
    <c:headerFooter/>
    <c:pageMargins b="0.75000000000000178" l="0.70000000000000062" r="0.70000000000000062" t="0.750000000000001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fr-CA"/>
  <c:chart>
    <c:title>
      <c:tx>
        <c:rich>
          <a:bodyPr/>
          <a:lstStyle/>
          <a:p>
            <a:pPr>
              <a:defRPr/>
            </a:pPr>
            <a:r>
              <a:rPr lang="fr-CA"/>
              <a:t>Patterns</a:t>
            </a:r>
            <a:r>
              <a:rPr lang="fr-CA" baseline="0"/>
              <a:t> learning sources</a:t>
            </a:r>
            <a:endParaRPr lang="fr-CA"/>
          </a:p>
        </c:rich>
      </c:tx>
      <c:layout>
        <c:manualLayout>
          <c:xMode val="edge"/>
          <c:yMode val="edge"/>
          <c:x val="0.2589689226589868"/>
          <c:y val="1.3201320132013243E-2"/>
        </c:manualLayout>
      </c:layout>
    </c:title>
    <c:plotArea>
      <c:layout/>
      <c:pieChart>
        <c:varyColors val="1"/>
        <c:ser>
          <c:idx val="0"/>
          <c:order val="0"/>
          <c:dLbls>
            <c:spPr>
              <a:noFill/>
              <a:ln>
                <a:noFill/>
              </a:ln>
              <a:effectLst/>
            </c:spPr>
            <c:showCatName val="1"/>
            <c:showPercent val="1"/>
            <c:showLeaderLines val="1"/>
            <c:extLst xmlns:c16r2="http://schemas.microsoft.com/office/drawing/2015/06/chart">
              <c:ext xmlns:c15="http://schemas.microsoft.com/office/drawing/2012/chart" uri="{CE6537A1-D6FC-4f65-9D91-7224C49458BB}">
                <c15:layout/>
              </c:ext>
            </c:extLst>
          </c:dLbls>
          <c:cat>
            <c:strRef>
              <c:f>'Section IV Practices'!$B$4:$B$11</c:f>
              <c:strCache>
                <c:ptCount val="8"/>
                <c:pt idx="0">
                  <c:v>Blogs</c:v>
                </c:pt>
                <c:pt idx="1">
                  <c:v>Discussion forms</c:v>
                </c:pt>
                <c:pt idx="2">
                  <c:v>Programming Language Specification (example: JNI Specification)</c:v>
                </c:pt>
                <c:pt idx="3">
                  <c:v>Books</c:v>
                </c:pt>
                <c:pt idx="4">
                  <c:v>Articles</c:v>
                </c:pt>
                <c:pt idx="5">
                  <c:v>Stack Overflow</c:v>
                </c:pt>
                <c:pt idx="6">
                  <c:v>Youtube/Video tutorials</c:v>
                </c:pt>
                <c:pt idx="7">
                  <c:v>Other, please specify</c:v>
                </c:pt>
              </c:strCache>
            </c:strRef>
          </c:cat>
          <c:val>
            <c:numRef>
              <c:f>'Section IV Practices'!$C$4:$C$11</c:f>
              <c:numCache>
                <c:formatCode>General</c:formatCode>
                <c:ptCount val="8"/>
                <c:pt idx="0">
                  <c:v>54</c:v>
                </c:pt>
                <c:pt idx="1">
                  <c:v>51</c:v>
                </c:pt>
                <c:pt idx="2">
                  <c:v>36</c:v>
                </c:pt>
                <c:pt idx="3">
                  <c:v>34</c:v>
                </c:pt>
                <c:pt idx="4">
                  <c:v>34</c:v>
                </c:pt>
                <c:pt idx="5">
                  <c:v>70</c:v>
                </c:pt>
                <c:pt idx="6">
                  <c:v>42</c:v>
                </c:pt>
                <c:pt idx="7">
                  <c:v>11</c:v>
                </c:pt>
              </c:numCache>
            </c:numRef>
          </c:val>
          <c:extLst xmlns:c16r2="http://schemas.microsoft.com/office/drawing/2015/06/chart">
            <c:ext xmlns:c16="http://schemas.microsoft.com/office/drawing/2014/chart" uri="{C3380CC4-5D6E-409C-BE32-E72D297353CC}">
              <c16:uniqueId val="{00000000-0CC0-400B-BF4F-2D1BE7EFE3C6}"/>
            </c:ext>
          </c:extLst>
        </c:ser>
        <c:ser>
          <c:idx val="1"/>
          <c:order val="1"/>
          <c:dLbls>
            <c:spPr>
              <a:noFill/>
              <a:ln>
                <a:noFill/>
              </a:ln>
              <a:effectLst/>
            </c:spPr>
            <c:showCatName val="1"/>
            <c:showPercent val="1"/>
            <c:showLeaderLines val="1"/>
            <c:extLst xmlns:c16r2="http://schemas.microsoft.com/office/drawing/2015/06/chart">
              <c:ext xmlns:c15="http://schemas.microsoft.com/office/drawing/2012/chart" uri="{CE6537A1-D6FC-4f65-9D91-7224C49458BB}"/>
            </c:extLst>
          </c:dLbls>
          <c:cat>
            <c:strRef>
              <c:f>'Section IV Practices'!$B$4:$B$11</c:f>
              <c:strCache>
                <c:ptCount val="8"/>
                <c:pt idx="0">
                  <c:v>Blogs</c:v>
                </c:pt>
                <c:pt idx="1">
                  <c:v>Discussion forms</c:v>
                </c:pt>
                <c:pt idx="2">
                  <c:v>Programming Language Specification (example: JNI Specification)</c:v>
                </c:pt>
                <c:pt idx="3">
                  <c:v>Books</c:v>
                </c:pt>
                <c:pt idx="4">
                  <c:v>Articles</c:v>
                </c:pt>
                <c:pt idx="5">
                  <c:v>Stack Overflow</c:v>
                </c:pt>
                <c:pt idx="6">
                  <c:v>Youtube/Video tutorials</c:v>
                </c:pt>
                <c:pt idx="7">
                  <c:v>Other, please specify</c:v>
                </c:pt>
              </c:strCache>
            </c:strRef>
          </c:cat>
          <c:val>
            <c:numRef>
              <c:f>'Section IV Practices'!$D$4:$D$11</c:f>
              <c:numCache>
                <c:formatCode>General</c:formatCode>
                <c:ptCount val="8"/>
                <c:pt idx="0">
                  <c:v>58.06</c:v>
                </c:pt>
                <c:pt idx="1">
                  <c:v>54.84</c:v>
                </c:pt>
                <c:pt idx="2">
                  <c:v>38.71</c:v>
                </c:pt>
                <c:pt idx="3">
                  <c:v>36.56</c:v>
                </c:pt>
                <c:pt idx="4">
                  <c:v>36.56</c:v>
                </c:pt>
                <c:pt idx="5">
                  <c:v>75.27</c:v>
                </c:pt>
                <c:pt idx="6">
                  <c:v>45.16</c:v>
                </c:pt>
                <c:pt idx="7">
                  <c:v>11.83</c:v>
                </c:pt>
              </c:numCache>
            </c:numRef>
          </c:val>
          <c:extLst xmlns:c16r2="http://schemas.microsoft.com/office/drawing/2015/06/chart">
            <c:ext xmlns:c16="http://schemas.microsoft.com/office/drawing/2014/chart" uri="{C3380CC4-5D6E-409C-BE32-E72D297353CC}">
              <c16:uniqueId val="{00000001-0CC0-400B-BF4F-2D1BE7EFE3C6}"/>
            </c:ext>
          </c:extLst>
        </c:ser>
        <c:dLbls>
          <c:showCatName val="1"/>
          <c:showPercent val="1"/>
        </c:dLbls>
        <c:firstSliceAng val="0"/>
      </c:pieChart>
    </c:plotArea>
    <c:plotVisOnly val="1"/>
    <c:dispBlanksAs val="zero"/>
  </c:chart>
  <c:printSettings>
    <c:headerFooter/>
    <c:pageMargins b="0.75000000000000155" l="0.70000000000000062" r="0.70000000000000062" t="0.7500000000000015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fr-CA"/>
  <c:chart>
    <c:view3D>
      <c:rAngAx val="1"/>
    </c:view3D>
    <c:plotArea>
      <c:layout/>
      <c:bar3DChart>
        <c:barDir val="col"/>
        <c:grouping val="percentStacked"/>
        <c:ser>
          <c:idx val="0"/>
          <c:order val="0"/>
          <c:tx>
            <c:strRef>
              <c:f>'Section IV Question 23'!$B$3</c:f>
              <c:strCache>
                <c:ptCount val="1"/>
                <c:pt idx="0">
                  <c:v>1 Very Often</c:v>
                </c:pt>
              </c:strCache>
            </c:strRef>
          </c:tx>
          <c:cat>
            <c:strRef>
              <c:f>'Section IV Question 23'!$A$4:$A$10</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23'!$B$4:$B$10</c:f>
              <c:numCache>
                <c:formatCode>General</c:formatCode>
                <c:ptCount val="7"/>
                <c:pt idx="0">
                  <c:v>39</c:v>
                </c:pt>
                <c:pt idx="1">
                  <c:v>26</c:v>
                </c:pt>
                <c:pt idx="2">
                  <c:v>16</c:v>
                </c:pt>
                <c:pt idx="3">
                  <c:v>10</c:v>
                </c:pt>
                <c:pt idx="4">
                  <c:v>11</c:v>
                </c:pt>
                <c:pt idx="5">
                  <c:v>11</c:v>
                </c:pt>
                <c:pt idx="6">
                  <c:v>3</c:v>
                </c:pt>
              </c:numCache>
            </c:numRef>
          </c:val>
          <c:extLst xmlns:c16r2="http://schemas.microsoft.com/office/drawing/2015/06/chart">
            <c:ext xmlns:c16="http://schemas.microsoft.com/office/drawing/2014/chart" uri="{C3380CC4-5D6E-409C-BE32-E72D297353CC}">
              <c16:uniqueId val="{00000000-C175-49CA-B635-54639DE48D53}"/>
            </c:ext>
          </c:extLst>
        </c:ser>
        <c:ser>
          <c:idx val="1"/>
          <c:order val="1"/>
          <c:tx>
            <c:strRef>
              <c:f>'Section IV Question 23'!$C$3</c:f>
              <c:strCache>
                <c:ptCount val="1"/>
                <c:pt idx="0">
                  <c:v>2 Often</c:v>
                </c:pt>
              </c:strCache>
            </c:strRef>
          </c:tx>
          <c:cat>
            <c:strRef>
              <c:f>'Section IV Question 23'!$A$4:$A$10</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23'!$C$4:$C$10</c:f>
              <c:numCache>
                <c:formatCode>General</c:formatCode>
                <c:ptCount val="7"/>
                <c:pt idx="0">
                  <c:v>29</c:v>
                </c:pt>
                <c:pt idx="1">
                  <c:v>40</c:v>
                </c:pt>
                <c:pt idx="2">
                  <c:v>28</c:v>
                </c:pt>
                <c:pt idx="3">
                  <c:v>38</c:v>
                </c:pt>
                <c:pt idx="4">
                  <c:v>38</c:v>
                </c:pt>
                <c:pt idx="5">
                  <c:v>30</c:v>
                </c:pt>
                <c:pt idx="6">
                  <c:v>7</c:v>
                </c:pt>
              </c:numCache>
            </c:numRef>
          </c:val>
          <c:extLst xmlns:c16r2="http://schemas.microsoft.com/office/drawing/2015/06/chart">
            <c:ext xmlns:c16="http://schemas.microsoft.com/office/drawing/2014/chart" uri="{C3380CC4-5D6E-409C-BE32-E72D297353CC}">
              <c16:uniqueId val="{00000001-C175-49CA-B635-54639DE48D53}"/>
            </c:ext>
          </c:extLst>
        </c:ser>
        <c:ser>
          <c:idx val="2"/>
          <c:order val="2"/>
          <c:tx>
            <c:strRef>
              <c:f>'Section IV Question 23'!$D$3</c:f>
              <c:strCache>
                <c:ptCount val="1"/>
                <c:pt idx="0">
                  <c:v>3 Rarely</c:v>
                </c:pt>
              </c:strCache>
            </c:strRef>
          </c:tx>
          <c:cat>
            <c:strRef>
              <c:f>'Section IV Question 23'!$A$4:$A$10</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23'!$D$4:$D$10</c:f>
              <c:numCache>
                <c:formatCode>General</c:formatCode>
                <c:ptCount val="7"/>
                <c:pt idx="0">
                  <c:v>16</c:v>
                </c:pt>
                <c:pt idx="1">
                  <c:v>14</c:v>
                </c:pt>
                <c:pt idx="2">
                  <c:v>26</c:v>
                </c:pt>
                <c:pt idx="3">
                  <c:v>29</c:v>
                </c:pt>
                <c:pt idx="4">
                  <c:v>20</c:v>
                </c:pt>
                <c:pt idx="5">
                  <c:v>21</c:v>
                </c:pt>
                <c:pt idx="6">
                  <c:v>1</c:v>
                </c:pt>
              </c:numCache>
            </c:numRef>
          </c:val>
          <c:extLst xmlns:c16r2="http://schemas.microsoft.com/office/drawing/2015/06/chart">
            <c:ext xmlns:c16="http://schemas.microsoft.com/office/drawing/2014/chart" uri="{C3380CC4-5D6E-409C-BE32-E72D297353CC}">
              <c16:uniqueId val="{00000002-C175-49CA-B635-54639DE48D53}"/>
            </c:ext>
          </c:extLst>
        </c:ser>
        <c:ser>
          <c:idx val="3"/>
          <c:order val="3"/>
          <c:tx>
            <c:strRef>
              <c:f>'Section IV Question 23'!$E$3</c:f>
              <c:strCache>
                <c:ptCount val="1"/>
                <c:pt idx="0">
                  <c:v>- N/A</c:v>
                </c:pt>
              </c:strCache>
            </c:strRef>
          </c:tx>
          <c:cat>
            <c:strRef>
              <c:f>'Section IV Question 23'!$A$4:$A$10</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23'!$E$4:$E$10</c:f>
              <c:numCache>
                <c:formatCode>General</c:formatCode>
                <c:ptCount val="7"/>
                <c:pt idx="0">
                  <c:v>9</c:v>
                </c:pt>
                <c:pt idx="1">
                  <c:v>13</c:v>
                </c:pt>
                <c:pt idx="2">
                  <c:v>23</c:v>
                </c:pt>
                <c:pt idx="3">
                  <c:v>16</c:v>
                </c:pt>
                <c:pt idx="4">
                  <c:v>24</c:v>
                </c:pt>
                <c:pt idx="5">
                  <c:v>31</c:v>
                </c:pt>
                <c:pt idx="6">
                  <c:v>17</c:v>
                </c:pt>
              </c:numCache>
            </c:numRef>
          </c:val>
          <c:extLst xmlns:c16r2="http://schemas.microsoft.com/office/drawing/2015/06/chart">
            <c:ext xmlns:c16="http://schemas.microsoft.com/office/drawing/2014/chart" uri="{C3380CC4-5D6E-409C-BE32-E72D297353CC}">
              <c16:uniqueId val="{00000003-C175-49CA-B635-54639DE48D53}"/>
            </c:ext>
          </c:extLst>
        </c:ser>
        <c:shape val="box"/>
        <c:axId val="153262336"/>
        <c:axId val="153276416"/>
        <c:axId val="0"/>
      </c:bar3DChart>
      <c:catAx>
        <c:axId val="153262336"/>
        <c:scaling>
          <c:orientation val="minMax"/>
        </c:scaling>
        <c:axPos val="b"/>
        <c:numFmt formatCode="General" sourceLinked="0"/>
        <c:tickLblPos val="nextTo"/>
        <c:crossAx val="153276416"/>
        <c:crosses val="autoZero"/>
        <c:auto val="1"/>
        <c:lblAlgn val="ctr"/>
        <c:lblOffset val="100"/>
      </c:catAx>
      <c:valAx>
        <c:axId val="153276416"/>
        <c:scaling>
          <c:orientation val="minMax"/>
        </c:scaling>
        <c:axPos val="l"/>
        <c:majorGridlines/>
        <c:numFmt formatCode="0%" sourceLinked="1"/>
        <c:tickLblPos val="nextTo"/>
        <c:crossAx val="153262336"/>
        <c:crosses val="autoZero"/>
        <c:crossBetween val="between"/>
      </c:valAx>
    </c:plotArea>
    <c:legend>
      <c:legendPos val="r"/>
      <c:layout/>
    </c:legend>
    <c:plotVisOnly val="1"/>
    <c:dispBlanksAs val="gap"/>
  </c:chart>
  <c:printSettings>
    <c:headerFooter/>
    <c:pageMargins b="0.75000000000000155" l="0.70000000000000062" r="0.70000000000000062" t="0.7500000000000015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fr-CA"/>
  <c:style val="11"/>
  <c:chart>
    <c:view3D>
      <c:rAngAx val="1"/>
    </c:view3D>
    <c:plotArea>
      <c:layout/>
      <c:bar3DChart>
        <c:barDir val="col"/>
        <c:grouping val="percentStacked"/>
        <c:ser>
          <c:idx val="0"/>
          <c:order val="0"/>
          <c:tx>
            <c:strRef>
              <c:f>'Section IV Question 23'!$B$3</c:f>
              <c:strCache>
                <c:ptCount val="1"/>
                <c:pt idx="0">
                  <c:v>1 Very Often</c:v>
                </c:pt>
              </c:strCache>
            </c:strRef>
          </c:tx>
          <c:dLbls>
            <c:spPr>
              <a:solidFill>
                <a:schemeClr val="bg2"/>
              </a:solidFill>
            </c:spPr>
            <c:showVal val="1"/>
            <c:extLst xmlns:c16r2="http://schemas.microsoft.com/office/drawing/2015/06/chart">
              <c:ext xmlns:c15="http://schemas.microsoft.com/office/drawing/2012/chart" uri="{CE6537A1-D6FC-4f65-9D91-7224C49458BB}">
                <c15:layout/>
                <c15:showLeaderLines val="0"/>
              </c:ext>
            </c:extLst>
          </c:dLbls>
          <c:cat>
            <c:strRef>
              <c:f>'Section IV Question 23'!$A$4:$A$9</c:f>
              <c:strCache>
                <c:ptCount val="6"/>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strCache>
            </c:strRef>
          </c:cat>
          <c:val>
            <c:numRef>
              <c:f>'Section IV Question 23'!$B$4:$B$9</c:f>
              <c:numCache>
                <c:formatCode>General</c:formatCode>
                <c:ptCount val="6"/>
                <c:pt idx="0">
                  <c:v>39</c:v>
                </c:pt>
                <c:pt idx="1">
                  <c:v>26</c:v>
                </c:pt>
                <c:pt idx="2">
                  <c:v>16</c:v>
                </c:pt>
                <c:pt idx="3">
                  <c:v>10</c:v>
                </c:pt>
                <c:pt idx="4">
                  <c:v>11</c:v>
                </c:pt>
                <c:pt idx="5">
                  <c:v>11</c:v>
                </c:pt>
              </c:numCache>
            </c:numRef>
          </c:val>
          <c:extLst xmlns:c16r2="http://schemas.microsoft.com/office/drawing/2015/06/chart">
            <c:ext xmlns:c16="http://schemas.microsoft.com/office/drawing/2014/chart" uri="{C3380CC4-5D6E-409C-BE32-E72D297353CC}">
              <c16:uniqueId val="{00000000-F5EB-4C94-92A7-29BD6732FBF9}"/>
            </c:ext>
          </c:extLst>
        </c:ser>
        <c:ser>
          <c:idx val="1"/>
          <c:order val="1"/>
          <c:tx>
            <c:strRef>
              <c:f>'Section IV Question 23'!$C$3</c:f>
              <c:strCache>
                <c:ptCount val="1"/>
                <c:pt idx="0">
                  <c:v>2 Often</c:v>
                </c:pt>
              </c:strCache>
            </c:strRef>
          </c:tx>
          <c:dLbls>
            <c:spPr>
              <a:solidFill>
                <a:schemeClr val="bg2"/>
              </a:solidFill>
            </c:spPr>
            <c:showVal val="1"/>
            <c:extLst xmlns:c16r2="http://schemas.microsoft.com/office/drawing/2015/06/chart">
              <c:ext xmlns:c15="http://schemas.microsoft.com/office/drawing/2012/chart" uri="{CE6537A1-D6FC-4f65-9D91-7224C49458BB}">
                <c15:layout/>
                <c15:showLeaderLines val="0"/>
              </c:ext>
            </c:extLst>
          </c:dLbls>
          <c:cat>
            <c:strRef>
              <c:f>'Section IV Question 23'!$A$4:$A$9</c:f>
              <c:strCache>
                <c:ptCount val="6"/>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strCache>
            </c:strRef>
          </c:cat>
          <c:val>
            <c:numRef>
              <c:f>'Section IV Question 23'!$C$4:$C$9</c:f>
              <c:numCache>
                <c:formatCode>General</c:formatCode>
                <c:ptCount val="6"/>
                <c:pt idx="0">
                  <c:v>29</c:v>
                </c:pt>
                <c:pt idx="1">
                  <c:v>40</c:v>
                </c:pt>
                <c:pt idx="2">
                  <c:v>28</c:v>
                </c:pt>
                <c:pt idx="3">
                  <c:v>38</c:v>
                </c:pt>
                <c:pt idx="4">
                  <c:v>38</c:v>
                </c:pt>
                <c:pt idx="5">
                  <c:v>30</c:v>
                </c:pt>
              </c:numCache>
            </c:numRef>
          </c:val>
          <c:extLst xmlns:c16r2="http://schemas.microsoft.com/office/drawing/2015/06/chart">
            <c:ext xmlns:c16="http://schemas.microsoft.com/office/drawing/2014/chart" uri="{C3380CC4-5D6E-409C-BE32-E72D297353CC}">
              <c16:uniqueId val="{00000001-F5EB-4C94-92A7-29BD6732FBF9}"/>
            </c:ext>
          </c:extLst>
        </c:ser>
        <c:ser>
          <c:idx val="2"/>
          <c:order val="2"/>
          <c:tx>
            <c:strRef>
              <c:f>'Section IV Question 23'!$D$3</c:f>
              <c:strCache>
                <c:ptCount val="1"/>
                <c:pt idx="0">
                  <c:v>3 Rarely</c:v>
                </c:pt>
              </c:strCache>
            </c:strRef>
          </c:tx>
          <c:dLbls>
            <c:spPr>
              <a:solidFill>
                <a:schemeClr val="bg2"/>
              </a:solidFill>
            </c:spPr>
            <c:showVal val="1"/>
            <c:extLst xmlns:c16r2="http://schemas.microsoft.com/office/drawing/2015/06/chart">
              <c:ext xmlns:c15="http://schemas.microsoft.com/office/drawing/2012/chart" uri="{CE6537A1-D6FC-4f65-9D91-7224C49458BB}">
                <c15:layout/>
                <c15:showLeaderLines val="0"/>
              </c:ext>
            </c:extLst>
          </c:dLbls>
          <c:cat>
            <c:strRef>
              <c:f>'Section IV Question 23'!$A$4:$A$9</c:f>
              <c:strCache>
                <c:ptCount val="6"/>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strCache>
            </c:strRef>
          </c:cat>
          <c:val>
            <c:numRef>
              <c:f>'Section IV Question 23'!$D$4:$D$9</c:f>
              <c:numCache>
                <c:formatCode>General</c:formatCode>
                <c:ptCount val="6"/>
                <c:pt idx="0">
                  <c:v>16</c:v>
                </c:pt>
                <c:pt idx="1">
                  <c:v>14</c:v>
                </c:pt>
                <c:pt idx="2">
                  <c:v>26</c:v>
                </c:pt>
                <c:pt idx="3">
                  <c:v>29</c:v>
                </c:pt>
                <c:pt idx="4">
                  <c:v>20</c:v>
                </c:pt>
                <c:pt idx="5">
                  <c:v>21</c:v>
                </c:pt>
              </c:numCache>
            </c:numRef>
          </c:val>
          <c:extLst xmlns:c16r2="http://schemas.microsoft.com/office/drawing/2015/06/chart">
            <c:ext xmlns:c16="http://schemas.microsoft.com/office/drawing/2014/chart" uri="{C3380CC4-5D6E-409C-BE32-E72D297353CC}">
              <c16:uniqueId val="{00000002-F5EB-4C94-92A7-29BD6732FBF9}"/>
            </c:ext>
          </c:extLst>
        </c:ser>
        <c:ser>
          <c:idx val="3"/>
          <c:order val="3"/>
          <c:tx>
            <c:strRef>
              <c:f>'Section IV Question 23'!$E$3</c:f>
              <c:strCache>
                <c:ptCount val="1"/>
                <c:pt idx="0">
                  <c:v>- N/A</c:v>
                </c:pt>
              </c:strCache>
            </c:strRef>
          </c:tx>
          <c:dLbls>
            <c:spPr>
              <a:solidFill>
                <a:schemeClr val="bg2"/>
              </a:solidFill>
            </c:spPr>
            <c:showVal val="1"/>
            <c:extLst xmlns:c16r2="http://schemas.microsoft.com/office/drawing/2015/06/chart">
              <c:ext xmlns:c15="http://schemas.microsoft.com/office/drawing/2012/chart" uri="{CE6537A1-D6FC-4f65-9D91-7224C49458BB}">
                <c15:layout/>
                <c15:showLeaderLines val="0"/>
              </c:ext>
            </c:extLst>
          </c:dLbls>
          <c:cat>
            <c:strRef>
              <c:f>'Section IV Question 23'!$A$4:$A$9</c:f>
              <c:strCache>
                <c:ptCount val="6"/>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strCache>
            </c:strRef>
          </c:cat>
          <c:val>
            <c:numRef>
              <c:f>'Section IV Question 23'!$E$4:$E$9</c:f>
              <c:numCache>
                <c:formatCode>General</c:formatCode>
                <c:ptCount val="6"/>
                <c:pt idx="0">
                  <c:v>9</c:v>
                </c:pt>
                <c:pt idx="1">
                  <c:v>13</c:v>
                </c:pt>
                <c:pt idx="2">
                  <c:v>23</c:v>
                </c:pt>
                <c:pt idx="3">
                  <c:v>16</c:v>
                </c:pt>
                <c:pt idx="4">
                  <c:v>24</c:v>
                </c:pt>
                <c:pt idx="5">
                  <c:v>31</c:v>
                </c:pt>
              </c:numCache>
            </c:numRef>
          </c:val>
          <c:extLst xmlns:c16r2="http://schemas.microsoft.com/office/drawing/2015/06/chart">
            <c:ext xmlns:c16="http://schemas.microsoft.com/office/drawing/2014/chart" uri="{C3380CC4-5D6E-409C-BE32-E72D297353CC}">
              <c16:uniqueId val="{00000003-F5EB-4C94-92A7-29BD6732FBF9}"/>
            </c:ext>
          </c:extLst>
        </c:ser>
        <c:shape val="box"/>
        <c:axId val="153340544"/>
        <c:axId val="153358720"/>
        <c:axId val="0"/>
      </c:bar3DChart>
      <c:catAx>
        <c:axId val="153340544"/>
        <c:scaling>
          <c:orientation val="minMax"/>
        </c:scaling>
        <c:axPos val="b"/>
        <c:numFmt formatCode="General" sourceLinked="0"/>
        <c:tickLblPos val="nextTo"/>
        <c:crossAx val="153358720"/>
        <c:crosses val="autoZero"/>
        <c:auto val="1"/>
        <c:lblAlgn val="ctr"/>
        <c:lblOffset val="100"/>
      </c:catAx>
      <c:valAx>
        <c:axId val="153358720"/>
        <c:scaling>
          <c:orientation val="minMax"/>
        </c:scaling>
        <c:axPos val="l"/>
        <c:majorGridlines/>
        <c:numFmt formatCode="0%" sourceLinked="1"/>
        <c:tickLblPos val="nextTo"/>
        <c:crossAx val="153340544"/>
        <c:crosses val="autoZero"/>
        <c:crossBetween val="between"/>
      </c:valAx>
    </c:plotArea>
    <c:legend>
      <c:legendPos val="r"/>
      <c:layout/>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fr-CA"/>
  <c:chart>
    <c:view3D>
      <c:rAngAx val="1"/>
    </c:view3D>
    <c:plotArea>
      <c:layout/>
      <c:bar3DChart>
        <c:barDir val="col"/>
        <c:grouping val="percentStacked"/>
        <c:ser>
          <c:idx val="0"/>
          <c:order val="0"/>
          <c:tx>
            <c:strRef>
              <c:f>'Section IV Question 24'!$A$5</c:f>
              <c:strCache>
                <c:ptCount val="1"/>
                <c:pt idx="0">
                  <c:v>Check Exceptions</c:v>
                </c:pt>
              </c:strCache>
            </c:strRef>
          </c:tx>
          <c:cat>
            <c:strRef>
              <c:f>'Section IV Question 24'!$B$4:$H$4</c:f>
              <c:strCache>
                <c:ptCount val="7"/>
                <c:pt idx="0">
                  <c:v>Expandability</c:v>
                </c:pt>
                <c:pt idx="1">
                  <c:v>Simplicity</c:v>
                </c:pt>
                <c:pt idx="2">
                  <c:v>Reusability</c:v>
                </c:pt>
                <c:pt idx="3">
                  <c:v>Learnability</c:v>
                </c:pt>
                <c:pt idx="4">
                  <c:v>Understandability</c:v>
                </c:pt>
                <c:pt idx="5">
                  <c:v>Modularity</c:v>
                </c:pt>
                <c:pt idx="6">
                  <c:v>N/A</c:v>
                </c:pt>
              </c:strCache>
            </c:strRef>
          </c:cat>
          <c:val>
            <c:numRef>
              <c:f>'Section IV Question 24'!$B$5:$H$5</c:f>
              <c:numCache>
                <c:formatCode>General</c:formatCode>
                <c:ptCount val="7"/>
                <c:pt idx="0">
                  <c:v>22</c:v>
                </c:pt>
                <c:pt idx="1">
                  <c:v>24</c:v>
                </c:pt>
                <c:pt idx="2">
                  <c:v>31</c:v>
                </c:pt>
                <c:pt idx="3">
                  <c:v>14</c:v>
                </c:pt>
                <c:pt idx="4">
                  <c:v>22</c:v>
                </c:pt>
                <c:pt idx="5">
                  <c:v>25</c:v>
                </c:pt>
                <c:pt idx="6">
                  <c:v>19</c:v>
                </c:pt>
              </c:numCache>
            </c:numRef>
          </c:val>
          <c:extLst xmlns:c16r2="http://schemas.microsoft.com/office/drawing/2015/06/chart">
            <c:ext xmlns:c16="http://schemas.microsoft.com/office/drawing/2014/chart" uri="{C3380CC4-5D6E-409C-BE32-E72D297353CC}">
              <c16:uniqueId val="{00000000-B5EE-4509-9772-77C2E27D6D05}"/>
            </c:ext>
          </c:extLst>
        </c:ser>
        <c:ser>
          <c:idx val="1"/>
          <c:order val="1"/>
          <c:tx>
            <c:strRef>
              <c:f>'Section IV Question 24'!$A$6</c:f>
              <c:strCache>
                <c:ptCount val="1"/>
                <c:pt idx="0">
                  <c:v>Check multi-language return values</c:v>
                </c:pt>
              </c:strCache>
            </c:strRef>
          </c:tx>
          <c:cat>
            <c:strRef>
              <c:f>'Section IV Question 24'!$B$4:$H$4</c:f>
              <c:strCache>
                <c:ptCount val="7"/>
                <c:pt idx="0">
                  <c:v>Expandability</c:v>
                </c:pt>
                <c:pt idx="1">
                  <c:v>Simplicity</c:v>
                </c:pt>
                <c:pt idx="2">
                  <c:v>Reusability</c:v>
                </c:pt>
                <c:pt idx="3">
                  <c:v>Learnability</c:v>
                </c:pt>
                <c:pt idx="4">
                  <c:v>Understandability</c:v>
                </c:pt>
                <c:pt idx="5">
                  <c:v>Modularity</c:v>
                </c:pt>
                <c:pt idx="6">
                  <c:v>N/A</c:v>
                </c:pt>
              </c:strCache>
            </c:strRef>
          </c:cat>
          <c:val>
            <c:numRef>
              <c:f>'Section IV Question 24'!$B$6:$H$6</c:f>
              <c:numCache>
                <c:formatCode>General</c:formatCode>
                <c:ptCount val="7"/>
                <c:pt idx="0">
                  <c:v>17</c:v>
                </c:pt>
                <c:pt idx="1">
                  <c:v>20</c:v>
                </c:pt>
                <c:pt idx="2">
                  <c:v>30</c:v>
                </c:pt>
                <c:pt idx="3">
                  <c:v>17</c:v>
                </c:pt>
                <c:pt idx="4">
                  <c:v>28</c:v>
                </c:pt>
                <c:pt idx="5">
                  <c:v>25</c:v>
                </c:pt>
                <c:pt idx="6">
                  <c:v>19</c:v>
                </c:pt>
              </c:numCache>
            </c:numRef>
          </c:val>
          <c:extLst xmlns:c16r2="http://schemas.microsoft.com/office/drawing/2015/06/chart">
            <c:ext xmlns:c16="http://schemas.microsoft.com/office/drawing/2014/chart" uri="{C3380CC4-5D6E-409C-BE32-E72D297353CC}">
              <c16:uniqueId val="{00000001-B5EE-4509-9772-77C2E27D6D05}"/>
            </c:ext>
          </c:extLst>
        </c:ser>
        <c:ser>
          <c:idx val="2"/>
          <c:order val="2"/>
          <c:tx>
            <c:strRef>
              <c:f>'Section IV Question 24'!$A$7</c:f>
              <c:strCache>
                <c:ptCount val="1"/>
                <c:pt idx="0">
                  <c:v>Take care of and release the strings</c:v>
                </c:pt>
              </c:strCache>
            </c:strRef>
          </c:tx>
          <c:cat>
            <c:strRef>
              <c:f>'Section IV Question 24'!$B$4:$H$4</c:f>
              <c:strCache>
                <c:ptCount val="7"/>
                <c:pt idx="0">
                  <c:v>Expandability</c:v>
                </c:pt>
                <c:pt idx="1">
                  <c:v>Simplicity</c:v>
                </c:pt>
                <c:pt idx="2">
                  <c:v>Reusability</c:v>
                </c:pt>
                <c:pt idx="3">
                  <c:v>Learnability</c:v>
                </c:pt>
                <c:pt idx="4">
                  <c:v>Understandability</c:v>
                </c:pt>
                <c:pt idx="5">
                  <c:v>Modularity</c:v>
                </c:pt>
                <c:pt idx="6">
                  <c:v>N/A</c:v>
                </c:pt>
              </c:strCache>
            </c:strRef>
          </c:cat>
          <c:val>
            <c:numRef>
              <c:f>'Section IV Question 24'!$B$7:$H$7</c:f>
              <c:numCache>
                <c:formatCode>General</c:formatCode>
                <c:ptCount val="7"/>
                <c:pt idx="0">
                  <c:v>19</c:v>
                </c:pt>
                <c:pt idx="1">
                  <c:v>23</c:v>
                </c:pt>
                <c:pt idx="2">
                  <c:v>24</c:v>
                </c:pt>
                <c:pt idx="3">
                  <c:v>12</c:v>
                </c:pt>
                <c:pt idx="4">
                  <c:v>39</c:v>
                </c:pt>
                <c:pt idx="5">
                  <c:v>13</c:v>
                </c:pt>
                <c:pt idx="6">
                  <c:v>11</c:v>
                </c:pt>
              </c:numCache>
            </c:numRef>
          </c:val>
          <c:extLst xmlns:c16r2="http://schemas.microsoft.com/office/drawing/2015/06/chart">
            <c:ext xmlns:c16="http://schemas.microsoft.com/office/drawing/2014/chart" uri="{C3380CC4-5D6E-409C-BE32-E72D297353CC}">
              <c16:uniqueId val="{00000002-B5EE-4509-9772-77C2E27D6D05}"/>
            </c:ext>
          </c:extLst>
        </c:ser>
        <c:ser>
          <c:idx val="3"/>
          <c:order val="3"/>
          <c:tx>
            <c:strRef>
              <c:f>'Section IV Question 24'!$A$8</c:f>
              <c:strCache>
                <c:ptCount val="1"/>
                <c:pt idx="0">
                  <c:v>Avoid asynchronous communication between the languages</c:v>
                </c:pt>
              </c:strCache>
            </c:strRef>
          </c:tx>
          <c:cat>
            <c:strRef>
              <c:f>'Section IV Question 24'!$B$4:$H$4</c:f>
              <c:strCache>
                <c:ptCount val="7"/>
                <c:pt idx="0">
                  <c:v>Expandability</c:v>
                </c:pt>
                <c:pt idx="1">
                  <c:v>Simplicity</c:v>
                </c:pt>
                <c:pt idx="2">
                  <c:v>Reusability</c:v>
                </c:pt>
                <c:pt idx="3">
                  <c:v>Learnability</c:v>
                </c:pt>
                <c:pt idx="4">
                  <c:v>Understandability</c:v>
                </c:pt>
                <c:pt idx="5">
                  <c:v>Modularity</c:v>
                </c:pt>
                <c:pt idx="6">
                  <c:v>N/A</c:v>
                </c:pt>
              </c:strCache>
            </c:strRef>
          </c:cat>
          <c:val>
            <c:numRef>
              <c:f>'Section IV Question 24'!$B$8:$H$8</c:f>
              <c:numCache>
                <c:formatCode>General</c:formatCode>
                <c:ptCount val="7"/>
                <c:pt idx="0">
                  <c:v>15</c:v>
                </c:pt>
                <c:pt idx="1">
                  <c:v>32</c:v>
                </c:pt>
                <c:pt idx="2">
                  <c:v>22</c:v>
                </c:pt>
                <c:pt idx="3">
                  <c:v>12</c:v>
                </c:pt>
                <c:pt idx="4">
                  <c:v>28</c:v>
                </c:pt>
                <c:pt idx="5">
                  <c:v>18</c:v>
                </c:pt>
                <c:pt idx="6">
                  <c:v>24</c:v>
                </c:pt>
              </c:numCache>
            </c:numRef>
          </c:val>
          <c:extLst xmlns:c16r2="http://schemas.microsoft.com/office/drawing/2015/06/chart">
            <c:ext xmlns:c16="http://schemas.microsoft.com/office/drawing/2014/chart" uri="{C3380CC4-5D6E-409C-BE32-E72D297353CC}">
              <c16:uniqueId val="{00000003-B5EE-4509-9772-77C2E27D6D05}"/>
            </c:ext>
          </c:extLst>
        </c:ser>
        <c:ser>
          <c:idx val="4"/>
          <c:order val="4"/>
          <c:tx>
            <c:strRef>
              <c:f>'Section IV Question 24'!$A$9</c:f>
              <c:strCache>
                <c:ptCount val="1"/>
                <c:pt idx="0">
                  <c:v>Minimize the number of threads that need to touch or be touched by the languages</c:v>
                </c:pt>
              </c:strCache>
            </c:strRef>
          </c:tx>
          <c:cat>
            <c:strRef>
              <c:f>'Section IV Question 24'!$B$4:$H$4</c:f>
              <c:strCache>
                <c:ptCount val="7"/>
                <c:pt idx="0">
                  <c:v>Expandability</c:v>
                </c:pt>
                <c:pt idx="1">
                  <c:v>Simplicity</c:v>
                </c:pt>
                <c:pt idx="2">
                  <c:v>Reusability</c:v>
                </c:pt>
                <c:pt idx="3">
                  <c:v>Learnability</c:v>
                </c:pt>
                <c:pt idx="4">
                  <c:v>Understandability</c:v>
                </c:pt>
                <c:pt idx="5">
                  <c:v>Modularity</c:v>
                </c:pt>
                <c:pt idx="6">
                  <c:v>N/A</c:v>
                </c:pt>
              </c:strCache>
            </c:strRef>
          </c:cat>
          <c:val>
            <c:numRef>
              <c:f>'Section IV Question 24'!$B$9:$H$9</c:f>
              <c:numCache>
                <c:formatCode>General</c:formatCode>
                <c:ptCount val="7"/>
                <c:pt idx="0">
                  <c:v>17</c:v>
                </c:pt>
                <c:pt idx="1">
                  <c:v>33</c:v>
                </c:pt>
                <c:pt idx="2">
                  <c:v>26</c:v>
                </c:pt>
                <c:pt idx="3">
                  <c:v>7</c:v>
                </c:pt>
                <c:pt idx="4">
                  <c:v>28</c:v>
                </c:pt>
                <c:pt idx="5">
                  <c:v>23</c:v>
                </c:pt>
                <c:pt idx="6">
                  <c:v>19</c:v>
                </c:pt>
              </c:numCache>
            </c:numRef>
          </c:val>
          <c:extLst xmlns:c16r2="http://schemas.microsoft.com/office/drawing/2015/06/chart">
            <c:ext xmlns:c16="http://schemas.microsoft.com/office/drawing/2014/chart" uri="{C3380CC4-5D6E-409C-BE32-E72D297353CC}">
              <c16:uniqueId val="{00000004-B5EE-4509-9772-77C2E27D6D05}"/>
            </c:ext>
          </c:extLst>
        </c:ser>
        <c:ser>
          <c:idx val="5"/>
          <c:order val="5"/>
          <c:tx>
            <c:strRef>
              <c:f>'Section IV Question 24'!$A$10</c:f>
              <c:strCache>
                <c:ptCount val="1"/>
                <c:pt idx="0">
                  <c:v>Safe load of the library (example: AccessController)</c:v>
                </c:pt>
              </c:strCache>
            </c:strRef>
          </c:tx>
          <c:cat>
            <c:strRef>
              <c:f>'Section IV Question 24'!$B$4:$H$4</c:f>
              <c:strCache>
                <c:ptCount val="7"/>
                <c:pt idx="0">
                  <c:v>Expandability</c:v>
                </c:pt>
                <c:pt idx="1">
                  <c:v>Simplicity</c:v>
                </c:pt>
                <c:pt idx="2">
                  <c:v>Reusability</c:v>
                </c:pt>
                <c:pt idx="3">
                  <c:v>Learnability</c:v>
                </c:pt>
                <c:pt idx="4">
                  <c:v>Understandability</c:v>
                </c:pt>
                <c:pt idx="5">
                  <c:v>Modularity</c:v>
                </c:pt>
                <c:pt idx="6">
                  <c:v>N/A</c:v>
                </c:pt>
              </c:strCache>
            </c:strRef>
          </c:cat>
          <c:val>
            <c:numRef>
              <c:f>'Section IV Question 24'!$B$10:$H$10</c:f>
              <c:numCache>
                <c:formatCode>General</c:formatCode>
                <c:ptCount val="7"/>
                <c:pt idx="0">
                  <c:v>21</c:v>
                </c:pt>
                <c:pt idx="1">
                  <c:v>16</c:v>
                </c:pt>
                <c:pt idx="2">
                  <c:v>27</c:v>
                </c:pt>
                <c:pt idx="3">
                  <c:v>11</c:v>
                </c:pt>
                <c:pt idx="4">
                  <c:v>39</c:v>
                </c:pt>
                <c:pt idx="5">
                  <c:v>8</c:v>
                </c:pt>
                <c:pt idx="6">
                  <c:v>15</c:v>
                </c:pt>
              </c:numCache>
            </c:numRef>
          </c:val>
          <c:extLst xmlns:c16r2="http://schemas.microsoft.com/office/drawing/2015/06/chart">
            <c:ext xmlns:c16="http://schemas.microsoft.com/office/drawing/2014/chart" uri="{C3380CC4-5D6E-409C-BE32-E72D297353CC}">
              <c16:uniqueId val="{00000005-B5EE-4509-9772-77C2E27D6D05}"/>
            </c:ext>
          </c:extLst>
        </c:ser>
        <c:ser>
          <c:idx val="6"/>
          <c:order val="6"/>
          <c:tx>
            <c:strRef>
              <c:f>'Section IV Question 24'!$A$11</c:f>
              <c:strCache>
                <c:ptCount val="1"/>
                <c:pt idx="0">
                  <c:v>Other, please specify</c:v>
                </c:pt>
              </c:strCache>
            </c:strRef>
          </c:tx>
          <c:cat>
            <c:strRef>
              <c:f>'Section IV Question 24'!$B$4:$H$4</c:f>
              <c:strCache>
                <c:ptCount val="7"/>
                <c:pt idx="0">
                  <c:v>Expandability</c:v>
                </c:pt>
                <c:pt idx="1">
                  <c:v>Simplicity</c:v>
                </c:pt>
                <c:pt idx="2">
                  <c:v>Reusability</c:v>
                </c:pt>
                <c:pt idx="3">
                  <c:v>Learnability</c:v>
                </c:pt>
                <c:pt idx="4">
                  <c:v>Understandability</c:v>
                </c:pt>
                <c:pt idx="5">
                  <c:v>Modularity</c:v>
                </c:pt>
                <c:pt idx="6">
                  <c:v>N/A</c:v>
                </c:pt>
              </c:strCache>
            </c:strRef>
          </c:cat>
          <c:val>
            <c:numRef>
              <c:f>'Section IV Question 24'!$B$11:$H$11</c:f>
              <c:numCache>
                <c:formatCode>General</c:formatCode>
                <c:ptCount val="7"/>
                <c:pt idx="0">
                  <c:v>1</c:v>
                </c:pt>
                <c:pt idx="1">
                  <c:v>4</c:v>
                </c:pt>
                <c:pt idx="3">
                  <c:v>5</c:v>
                </c:pt>
                <c:pt idx="4">
                  <c:v>2</c:v>
                </c:pt>
                <c:pt idx="5">
                  <c:v>26</c:v>
                </c:pt>
                <c:pt idx="6">
                  <c:v>2</c:v>
                </c:pt>
              </c:numCache>
            </c:numRef>
          </c:val>
          <c:extLst xmlns:c16r2="http://schemas.microsoft.com/office/drawing/2015/06/chart">
            <c:ext xmlns:c16="http://schemas.microsoft.com/office/drawing/2014/chart" uri="{C3380CC4-5D6E-409C-BE32-E72D297353CC}">
              <c16:uniqueId val="{00000006-B5EE-4509-9772-77C2E27D6D05}"/>
            </c:ext>
          </c:extLst>
        </c:ser>
        <c:shape val="box"/>
        <c:axId val="153420160"/>
        <c:axId val="153421696"/>
        <c:axId val="0"/>
      </c:bar3DChart>
      <c:catAx>
        <c:axId val="153420160"/>
        <c:scaling>
          <c:orientation val="minMax"/>
        </c:scaling>
        <c:axPos val="b"/>
        <c:numFmt formatCode="General" sourceLinked="0"/>
        <c:tickLblPos val="nextTo"/>
        <c:crossAx val="153421696"/>
        <c:crosses val="autoZero"/>
        <c:auto val="1"/>
        <c:lblAlgn val="ctr"/>
        <c:lblOffset val="100"/>
      </c:catAx>
      <c:valAx>
        <c:axId val="153421696"/>
        <c:scaling>
          <c:orientation val="minMax"/>
        </c:scaling>
        <c:axPos val="l"/>
        <c:majorGridlines/>
        <c:numFmt formatCode="0%" sourceLinked="1"/>
        <c:tickLblPos val="nextTo"/>
        <c:crossAx val="153420160"/>
        <c:crosses val="autoZero"/>
        <c:crossBetween val="between"/>
      </c:valAx>
    </c:plotArea>
    <c:legend>
      <c:legendPos val="r"/>
      <c:layout/>
    </c:legend>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fr-CA"/>
  <c:style val="11"/>
  <c:chart>
    <c:autoTitleDeleted val="1"/>
    <c:view3D>
      <c:depthPercent val="100"/>
      <c:rAngAx val="1"/>
    </c:view3D>
    <c:plotArea>
      <c:layout/>
      <c:bar3DChart>
        <c:barDir val="col"/>
        <c:grouping val="percentStacked"/>
        <c:ser>
          <c:idx val="0"/>
          <c:order val="0"/>
          <c:tx>
            <c:strRef>
              <c:f>'Section IV Question 24'!$B$4</c:f>
              <c:strCache>
                <c:ptCount val="1"/>
                <c:pt idx="0">
                  <c:v>Expandability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'Section IV Question 24'!$A$5:$A$11</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24'!$B$5:$B$11</c:f>
              <c:numCache>
                <c:formatCode>General</c:formatCode>
                <c:ptCount val="7"/>
                <c:pt idx="0">
                  <c:v>22</c:v>
                </c:pt>
                <c:pt idx="1">
                  <c:v>17</c:v>
                </c:pt>
                <c:pt idx="2">
                  <c:v>19</c:v>
                </c:pt>
                <c:pt idx="3">
                  <c:v>15</c:v>
                </c:pt>
                <c:pt idx="4">
                  <c:v>17</c:v>
                </c:pt>
                <c:pt idx="5">
                  <c:v>21</c:v>
                </c:pt>
                <c:pt idx="6">
                  <c:v>1</c:v>
                </c:pt>
              </c:numCache>
            </c:numRef>
          </c:val>
          <c:extLst xmlns:c16r2="http://schemas.microsoft.com/office/drawing/2015/06/chart">
            <c:ext xmlns:c16="http://schemas.microsoft.com/office/drawing/2014/chart" uri="{C3380CC4-5D6E-409C-BE32-E72D297353CC}">
              <c16:uniqueId val="{00000000-70ED-42DF-824B-1E211D7E6EA8}"/>
            </c:ext>
          </c:extLst>
        </c:ser>
        <c:ser>
          <c:idx val="1"/>
          <c:order val="1"/>
          <c:tx>
            <c:strRef>
              <c:f>'Section IV Question 24'!$C$4</c:f>
              <c:strCache>
                <c:ptCount val="1"/>
                <c:pt idx="0">
                  <c:v>Simplicity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'Section IV Question 24'!$A$5:$A$11</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24'!$C$5:$C$11</c:f>
              <c:numCache>
                <c:formatCode>General</c:formatCode>
                <c:ptCount val="7"/>
                <c:pt idx="0">
                  <c:v>24</c:v>
                </c:pt>
                <c:pt idx="1">
                  <c:v>20</c:v>
                </c:pt>
                <c:pt idx="2">
                  <c:v>23</c:v>
                </c:pt>
                <c:pt idx="3">
                  <c:v>32</c:v>
                </c:pt>
                <c:pt idx="4">
                  <c:v>33</c:v>
                </c:pt>
                <c:pt idx="5">
                  <c:v>16</c:v>
                </c:pt>
                <c:pt idx="6">
                  <c:v>4</c:v>
                </c:pt>
              </c:numCache>
            </c:numRef>
          </c:val>
          <c:extLst xmlns:c16r2="http://schemas.microsoft.com/office/drawing/2015/06/chart">
            <c:ext xmlns:c16="http://schemas.microsoft.com/office/drawing/2014/chart" uri="{C3380CC4-5D6E-409C-BE32-E72D297353CC}">
              <c16:uniqueId val="{00000001-70ED-42DF-824B-1E211D7E6EA8}"/>
            </c:ext>
          </c:extLst>
        </c:ser>
        <c:ser>
          <c:idx val="2"/>
          <c:order val="2"/>
          <c:tx>
            <c:strRef>
              <c:f>'Section IV Question 24'!$D$4</c:f>
              <c:strCache>
                <c:ptCount val="1"/>
                <c:pt idx="0">
                  <c:v>Reusability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'Section IV Question 24'!$A$5:$A$11</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24'!$D$5:$D$12</c:f>
              <c:numCache>
                <c:formatCode>General</c:formatCode>
                <c:ptCount val="8"/>
                <c:pt idx="0">
                  <c:v>31</c:v>
                </c:pt>
                <c:pt idx="1">
                  <c:v>30</c:v>
                </c:pt>
                <c:pt idx="2">
                  <c:v>24</c:v>
                </c:pt>
                <c:pt idx="3">
                  <c:v>22</c:v>
                </c:pt>
                <c:pt idx="4">
                  <c:v>26</c:v>
                </c:pt>
                <c:pt idx="5">
                  <c:v>27</c:v>
                </c:pt>
                <c:pt idx="7">
                  <c:v>4</c:v>
                </c:pt>
              </c:numCache>
            </c:numRef>
          </c:val>
          <c:extLst xmlns:c16r2="http://schemas.microsoft.com/office/drawing/2015/06/chart">
            <c:ext xmlns:c16="http://schemas.microsoft.com/office/drawing/2014/chart" uri="{C3380CC4-5D6E-409C-BE32-E72D297353CC}">
              <c16:uniqueId val="{00000002-70ED-42DF-824B-1E211D7E6EA8}"/>
            </c:ext>
          </c:extLst>
        </c:ser>
        <c:ser>
          <c:idx val="3"/>
          <c:order val="3"/>
          <c:tx>
            <c:strRef>
              <c:f>'Section IV Question 24'!$E$4</c:f>
              <c:strCache>
                <c:ptCount val="1"/>
                <c:pt idx="0">
                  <c:v>Learnability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'Section IV Question 24'!$A$5:$A$11</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24'!$E$5:$E$11</c:f>
              <c:numCache>
                <c:formatCode>General</c:formatCode>
                <c:ptCount val="7"/>
                <c:pt idx="0">
                  <c:v>14</c:v>
                </c:pt>
                <c:pt idx="1">
                  <c:v>17</c:v>
                </c:pt>
                <c:pt idx="2">
                  <c:v>12</c:v>
                </c:pt>
                <c:pt idx="3">
                  <c:v>12</c:v>
                </c:pt>
                <c:pt idx="4">
                  <c:v>7</c:v>
                </c:pt>
                <c:pt idx="5">
                  <c:v>11</c:v>
                </c:pt>
                <c:pt idx="6">
                  <c:v>5</c:v>
                </c:pt>
              </c:numCache>
            </c:numRef>
          </c:val>
          <c:extLst xmlns:c16r2="http://schemas.microsoft.com/office/drawing/2015/06/chart">
            <c:ext xmlns:c16="http://schemas.microsoft.com/office/drawing/2014/chart" uri="{C3380CC4-5D6E-409C-BE32-E72D297353CC}">
              <c16:uniqueId val="{00000003-70ED-42DF-824B-1E211D7E6EA8}"/>
            </c:ext>
          </c:extLst>
        </c:ser>
        <c:ser>
          <c:idx val="4"/>
          <c:order val="4"/>
          <c:tx>
            <c:strRef>
              <c:f>'Section IV Question 24'!$F$4</c:f>
              <c:strCache>
                <c:ptCount val="1"/>
                <c:pt idx="0">
                  <c:v>Understandability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'Section IV Question 24'!$A$5:$A$11</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24'!$F$5:$F$11</c:f>
              <c:numCache>
                <c:formatCode>General</c:formatCode>
                <c:ptCount val="7"/>
                <c:pt idx="0">
                  <c:v>22</c:v>
                </c:pt>
                <c:pt idx="1">
                  <c:v>28</c:v>
                </c:pt>
                <c:pt idx="2">
                  <c:v>39</c:v>
                </c:pt>
                <c:pt idx="3">
                  <c:v>28</c:v>
                </c:pt>
                <c:pt idx="4">
                  <c:v>28</c:v>
                </c:pt>
                <c:pt idx="5">
                  <c:v>39</c:v>
                </c:pt>
                <c:pt idx="6">
                  <c:v>2</c:v>
                </c:pt>
              </c:numCache>
            </c:numRef>
          </c:val>
          <c:extLst xmlns:c16r2="http://schemas.microsoft.com/office/drawing/2015/06/chart">
            <c:ext xmlns:c16="http://schemas.microsoft.com/office/drawing/2014/chart" uri="{C3380CC4-5D6E-409C-BE32-E72D297353CC}">
              <c16:uniqueId val="{00000004-70ED-42DF-824B-1E211D7E6EA8}"/>
            </c:ext>
          </c:extLst>
        </c:ser>
        <c:ser>
          <c:idx val="5"/>
          <c:order val="5"/>
          <c:tx>
            <c:strRef>
              <c:f>'Section IV Question 24'!$G$4</c:f>
              <c:strCache>
                <c:ptCount val="1"/>
                <c:pt idx="0">
                  <c:v>Modularity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'Section IV Question 24'!$A$5:$A$11</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24'!$G$5:$G$11</c:f>
              <c:numCache>
                <c:formatCode>General</c:formatCode>
                <c:ptCount val="7"/>
                <c:pt idx="0">
                  <c:v>25</c:v>
                </c:pt>
                <c:pt idx="1">
                  <c:v>25</c:v>
                </c:pt>
                <c:pt idx="2">
                  <c:v>13</c:v>
                </c:pt>
                <c:pt idx="3">
                  <c:v>18</c:v>
                </c:pt>
                <c:pt idx="4">
                  <c:v>23</c:v>
                </c:pt>
                <c:pt idx="5">
                  <c:v>8</c:v>
                </c:pt>
                <c:pt idx="6">
                  <c:v>26</c:v>
                </c:pt>
              </c:numCache>
            </c:numRef>
          </c:val>
          <c:extLst xmlns:c16r2="http://schemas.microsoft.com/office/drawing/2015/06/chart">
            <c:ext xmlns:c16="http://schemas.microsoft.com/office/drawing/2014/chart" uri="{C3380CC4-5D6E-409C-BE32-E72D297353CC}">
              <c16:uniqueId val="{00000005-70ED-42DF-824B-1E211D7E6EA8}"/>
            </c:ext>
          </c:extLst>
        </c:ser>
        <c:ser>
          <c:idx val="6"/>
          <c:order val="6"/>
          <c:tx>
            <c:strRef>
              <c:f>'Section IV Question 24'!$H$4</c:f>
              <c:strCache>
                <c:ptCount val="1"/>
                <c:pt idx="0">
                  <c:v>N/A</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'Section IV Question 24'!$A$5:$A$11</c:f>
              <c:strCache>
                <c:ptCount val="7"/>
                <c:pt idx="0">
                  <c:v>Check Exceptions</c:v>
                </c:pt>
                <c:pt idx="1">
                  <c:v>Check multi-language return values</c:v>
                </c:pt>
                <c:pt idx="2">
                  <c:v>Take care of and release the strings</c:v>
                </c:pt>
                <c:pt idx="3">
                  <c:v>Avoid asynchronous communication between the languages</c:v>
                </c:pt>
                <c:pt idx="4">
                  <c:v>Minimize the number of threads that need to touch or be touched by the languages</c:v>
                </c:pt>
                <c:pt idx="5">
                  <c:v>Safe load of the library (example: AccessController)</c:v>
                </c:pt>
                <c:pt idx="6">
                  <c:v>Other, please specify</c:v>
                </c:pt>
              </c:strCache>
            </c:strRef>
          </c:cat>
          <c:val>
            <c:numRef>
              <c:f>'Section IV Question 24'!$H$5:$H$11</c:f>
              <c:numCache>
                <c:formatCode>General</c:formatCode>
                <c:ptCount val="7"/>
                <c:pt idx="0">
                  <c:v>19</c:v>
                </c:pt>
                <c:pt idx="1">
                  <c:v>19</c:v>
                </c:pt>
                <c:pt idx="2">
                  <c:v>11</c:v>
                </c:pt>
                <c:pt idx="3">
                  <c:v>24</c:v>
                </c:pt>
                <c:pt idx="4">
                  <c:v>19</c:v>
                </c:pt>
                <c:pt idx="5">
                  <c:v>15</c:v>
                </c:pt>
                <c:pt idx="6">
                  <c:v>2</c:v>
                </c:pt>
              </c:numCache>
            </c:numRef>
          </c:val>
          <c:extLst xmlns:c16r2="http://schemas.microsoft.com/office/drawing/2015/06/chart">
            <c:ext xmlns:c16="http://schemas.microsoft.com/office/drawing/2014/chart" uri="{C3380CC4-5D6E-409C-BE32-E72D297353CC}">
              <c16:uniqueId val="{00000006-70ED-42DF-824B-1E211D7E6EA8}"/>
            </c:ext>
          </c:extLst>
        </c:ser>
        <c:dLbls>
          <c:showVal val="1"/>
        </c:dLbls>
        <c:shape val="box"/>
        <c:axId val="153605248"/>
        <c:axId val="153606784"/>
        <c:axId val="0"/>
      </c:bar3DChart>
      <c:catAx>
        <c:axId val="153605248"/>
        <c:scaling>
          <c:orientation val="minMax"/>
        </c:scaling>
        <c:axPos val="b"/>
        <c:numFmt formatCode="General" sourceLinked="1"/>
        <c:majorTickMark val="none"/>
        <c:tickLblPos val="nextTo"/>
        <c:txPr>
          <a:bodyPr rot="-60000000" vert="horz"/>
          <a:lstStyle/>
          <a:p>
            <a:pPr>
              <a:defRPr/>
            </a:pPr>
            <a:endParaRPr lang="fr-FR"/>
          </a:p>
        </c:txPr>
        <c:crossAx val="153606784"/>
        <c:crosses val="autoZero"/>
        <c:auto val="1"/>
        <c:lblAlgn val="ctr"/>
        <c:lblOffset val="100"/>
      </c:catAx>
      <c:valAx>
        <c:axId val="153606784"/>
        <c:scaling>
          <c:orientation val="minMax"/>
        </c:scaling>
        <c:axPos val="l"/>
        <c:majorGridlines/>
        <c:numFmt formatCode="0%" sourceLinked="1"/>
        <c:majorTickMark val="none"/>
        <c:tickLblPos val="nextTo"/>
        <c:txPr>
          <a:bodyPr rot="-60000000" vert="horz"/>
          <a:lstStyle/>
          <a:p>
            <a:pPr>
              <a:defRPr/>
            </a:pPr>
            <a:endParaRPr lang="fr-FR"/>
          </a:p>
        </c:txPr>
        <c:crossAx val="153605248"/>
        <c:crosses val="autoZero"/>
        <c:crossBetween val="between"/>
      </c:valAx>
    </c:plotArea>
    <c:legend>
      <c:legendPos val="b"/>
      <c:layout/>
      <c:txPr>
        <a:bodyPr rot="0" vert="horz"/>
        <a:lstStyle/>
        <a:p>
          <a:pPr>
            <a:defRPr/>
          </a:pPr>
          <a:endParaRPr lang="fr-FR"/>
        </a:p>
      </c:txP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CA"/>
  <c:chart>
    <c:title/>
    <c:plotArea>
      <c:layout/>
      <c:pieChart>
        <c:varyColors val="1"/>
        <c:ser>
          <c:idx val="0"/>
          <c:order val="0"/>
          <c:tx>
            <c:strRef>
              <c:f>'Section II Open Question 8'!$F$2</c:f>
              <c:strCache>
                <c:ptCount val="1"/>
                <c:pt idx="0">
                  <c:v>Frequencies</c:v>
                </c:pt>
              </c:strCache>
            </c:strRef>
          </c:tx>
          <c:dLbls>
            <c:spPr>
              <a:noFill/>
              <a:ln>
                <a:noFill/>
              </a:ln>
              <a:effectLst/>
            </c:spPr>
            <c:showPercent val="1"/>
            <c:showLeaderLines val="1"/>
            <c:extLst xmlns:c16r2="http://schemas.microsoft.com/office/drawing/2015/06/chart">
              <c:ext xmlns:c15="http://schemas.microsoft.com/office/drawing/2012/chart" uri="{CE6537A1-D6FC-4f65-9D91-7224C49458BB}">
                <c15:layout/>
              </c:ext>
            </c:extLst>
          </c:dLbls>
          <c:cat>
            <c:strRef>
              <c:f>'Section II Open Question 8'!$E$3:$E$39</c:f>
              <c:strCache>
                <c:ptCount val="37"/>
                <c:pt idx="0">
                  <c:v>Python, Javascript DSLs: HTML, CSS, Docker (Dockerfile), bash</c:v>
                </c:pt>
                <c:pt idx="1">
                  <c:v>C#/java/xhtml</c:v>
                </c:pt>
                <c:pt idx="2">
                  <c:v>C++, php, JavaScript</c:v>
                </c:pt>
                <c:pt idx="3">
                  <c:v>Python, java</c:v>
                </c:pt>
                <c:pt idx="4">
                  <c:v>Java and JavaScript</c:v>
                </c:pt>
                <c:pt idx="5">
                  <c:v>EmberJS, Ruby on rails Javascript, Python</c:v>
                </c:pt>
                <c:pt idx="6">
                  <c:v>Java/C(++)</c:v>
                </c:pt>
                <c:pt idx="7">
                  <c:v>C# and c++</c:v>
                </c:pt>
                <c:pt idx="8">
                  <c:v> Node js(runtime) Express js (framework) Javascript (language)  Front-end : Angular ( framework). Typescript (language ). React js (Javascript) </c:v>
                </c:pt>
                <c:pt idx="9">
                  <c:v>java/c#</c:v>
                </c:pt>
                <c:pt idx="10">
                  <c:v>python, C(++)</c:v>
                </c:pt>
                <c:pt idx="11">
                  <c:v>JS, PHP, MySQL</c:v>
                </c:pt>
                <c:pt idx="12">
                  <c:v>Typescript / java</c:v>
                </c:pt>
                <c:pt idx="13">
                  <c:v>PHP (Symphony) Java (JavaFx) Java (CodenameOne)</c:v>
                </c:pt>
                <c:pt idx="14">
                  <c:v>c ,java,sql,python</c:v>
                </c:pt>
                <c:pt idx="15">
                  <c:v>c# et knockout.js</c:v>
                </c:pt>
                <c:pt idx="16">
                  <c:v>Javascript, Typescript, Css, Sass, Html, Java</c:v>
                </c:pt>
                <c:pt idx="17">
                  <c:v>R/ JavaScript</c:v>
                </c:pt>
                <c:pt idx="18">
                  <c:v>Node-red, tia portal ladder, tia portal structured text, html, xml</c:v>
                </c:pt>
                <c:pt idx="19">
                  <c:v>Angular typeScript / Rest Api</c:v>
                </c:pt>
                <c:pt idx="20">
                  <c:v>Java/ Nabsic</c:v>
                </c:pt>
                <c:pt idx="21">
                  <c:v>Java / python / bash / scala</c:v>
                </c:pt>
                <c:pt idx="22">
                  <c:v>VB.NET and WINDEV</c:v>
                </c:pt>
                <c:pt idx="23">
                  <c:v>Python and Javascript</c:v>
                </c:pt>
                <c:pt idx="24">
                  <c:v>SQL, Shell, java, BO, BI</c:v>
                </c:pt>
                <c:pt idx="25">
                  <c:v>java C++ HTML PHP</c:v>
                </c:pt>
                <c:pt idx="26">
                  <c:v>Java and Flex</c:v>
                </c:pt>
                <c:pt idx="27">
                  <c:v>C#, Angular (javascript)</c:v>
                </c:pt>
                <c:pt idx="28">
                  <c:v>Java/ NodeJS / AngularJS / Typescript</c:v>
                </c:pt>
                <c:pt idx="29">
                  <c:v>Cobol-Java</c:v>
                </c:pt>
                <c:pt idx="30">
                  <c:v>Swift and java</c:v>
                </c:pt>
                <c:pt idx="31">
                  <c:v>Swift, Objective-C, Javascript</c:v>
                </c:pt>
                <c:pt idx="32">
                  <c:v>Java and R</c:v>
                </c:pt>
                <c:pt idx="33">
                  <c:v>Go and Js</c:v>
                </c:pt>
                <c:pt idx="34">
                  <c:v>C(++)/JS</c:v>
                </c:pt>
                <c:pt idx="35">
                  <c:v>Java scala python</c:v>
                </c:pt>
                <c:pt idx="36">
                  <c:v>Php/JS</c:v>
                </c:pt>
              </c:strCache>
            </c:strRef>
          </c:cat>
          <c:val>
            <c:numRef>
              <c:f>'Section II Open Question 8'!$F$3:$F$39</c:f>
              <c:numCache>
                <c:formatCode>General</c:formatCode>
                <c:ptCount val="37"/>
                <c:pt idx="0">
                  <c:v>1</c:v>
                </c:pt>
                <c:pt idx="1">
                  <c:v>1</c:v>
                </c:pt>
                <c:pt idx="2">
                  <c:v>1</c:v>
                </c:pt>
                <c:pt idx="3">
                  <c:v>7</c:v>
                </c:pt>
                <c:pt idx="4">
                  <c:v>14</c:v>
                </c:pt>
                <c:pt idx="5">
                  <c:v>1</c:v>
                </c:pt>
                <c:pt idx="6">
                  <c:v>8</c:v>
                </c:pt>
                <c:pt idx="7">
                  <c:v>6</c:v>
                </c:pt>
                <c:pt idx="8">
                  <c:v>1</c:v>
                </c:pt>
                <c:pt idx="9">
                  <c:v>5</c:v>
                </c:pt>
                <c:pt idx="10">
                  <c:v>6</c:v>
                </c:pt>
                <c:pt idx="11">
                  <c:v>1</c:v>
                </c:pt>
                <c:pt idx="12">
                  <c:v>2</c:v>
                </c:pt>
                <c:pt idx="13">
                  <c:v>1</c:v>
                </c:pt>
                <c:pt idx="14">
                  <c:v>1</c:v>
                </c:pt>
                <c:pt idx="15">
                  <c:v>1</c:v>
                </c:pt>
                <c:pt idx="16">
                  <c:v>1</c:v>
                </c:pt>
                <c:pt idx="17">
                  <c:v>1</c:v>
                </c:pt>
                <c:pt idx="18">
                  <c:v>1</c:v>
                </c:pt>
                <c:pt idx="19">
                  <c:v>1</c:v>
                </c:pt>
                <c:pt idx="20">
                  <c:v>1</c:v>
                </c:pt>
                <c:pt idx="21">
                  <c:v>1</c:v>
                </c:pt>
                <c:pt idx="22">
                  <c:v>1</c:v>
                </c:pt>
                <c:pt idx="23">
                  <c:v>4</c:v>
                </c:pt>
                <c:pt idx="24">
                  <c:v>1</c:v>
                </c:pt>
                <c:pt idx="25">
                  <c:v>1</c:v>
                </c:pt>
                <c:pt idx="26">
                  <c:v>1</c:v>
                </c:pt>
                <c:pt idx="27">
                  <c:v>2</c:v>
                </c:pt>
                <c:pt idx="28">
                  <c:v>1</c:v>
                </c:pt>
                <c:pt idx="29">
                  <c:v>1</c:v>
                </c:pt>
                <c:pt idx="30">
                  <c:v>1</c:v>
                </c:pt>
                <c:pt idx="31">
                  <c:v>1</c:v>
                </c:pt>
                <c:pt idx="32">
                  <c:v>2</c:v>
                </c:pt>
                <c:pt idx="33">
                  <c:v>1</c:v>
                </c:pt>
                <c:pt idx="34">
                  <c:v>3</c:v>
                </c:pt>
                <c:pt idx="35">
                  <c:v>1</c:v>
                </c:pt>
                <c:pt idx="36">
                  <c:v>1</c:v>
                </c:pt>
              </c:numCache>
            </c:numRef>
          </c:val>
          <c:extLst xmlns:c16r2="http://schemas.microsoft.com/office/drawing/2015/06/chart">
            <c:ext xmlns:c16="http://schemas.microsoft.com/office/drawing/2014/chart" uri="{C3380CC4-5D6E-409C-BE32-E72D297353CC}">
              <c16:uniqueId val="{00000000-5C1E-412E-BEC4-702B1FC9E1C8}"/>
            </c:ext>
          </c:extLst>
        </c:ser>
        <c:dLbls>
          <c:showPercent val="1"/>
        </c:dLbls>
        <c:firstSliceAng val="0"/>
      </c:pieChart>
    </c:plotArea>
    <c:legend>
      <c:legendPos val="t"/>
    </c:legend>
    <c:plotVisOnly val="1"/>
    <c:dispBlanksAs val="zero"/>
  </c:chart>
  <c:printSettings>
    <c:headerFooter/>
    <c:pageMargins b="0.75000000000000155" l="0.70000000000000062" r="0.70000000000000062" t="0.7500000000000015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fr-CA"/>
  <c:chart>
    <c:title>
      <c:layout/>
    </c:title>
    <c:plotArea>
      <c:layout/>
      <c:pieChart>
        <c:varyColors val="1"/>
        <c:ser>
          <c:idx val="0"/>
          <c:order val="0"/>
          <c:dLbls>
            <c:spPr>
              <a:noFill/>
              <a:ln>
                <a:noFill/>
              </a:ln>
              <a:effectLst/>
            </c:spPr>
            <c:showPercent val="1"/>
            <c:showLeaderLines val="1"/>
            <c:extLst xmlns:c16r2="http://schemas.microsoft.com/office/drawing/2015/06/chart">
              <c:ext xmlns:c15="http://schemas.microsoft.com/office/drawing/2012/chart" uri="{CE6537A1-D6FC-4f65-9D91-7224C49458BB}">
                <c15:layout/>
              </c:ext>
            </c:extLst>
          </c:dLbls>
          <c:cat>
            <c:strRef>
              <c:f>'Section IV Question 25'!$B$4:$B$8</c:f>
              <c:strCache>
                <c:ptCount val="5"/>
                <c:pt idx="0">
                  <c:v>Lack of knowledge about patterns and practices</c:v>
                </c:pt>
                <c:pt idx="1">
                  <c:v>Lack of time</c:v>
                </c:pt>
                <c:pt idx="2">
                  <c:v>Lack of interest on patterns and practices</c:v>
                </c:pt>
                <c:pt idx="3">
                  <c:v>Other, please specify</c:v>
                </c:pt>
                <c:pt idx="4">
                  <c:v>Total respondents:</c:v>
                </c:pt>
              </c:strCache>
            </c:strRef>
          </c:cat>
          <c:val>
            <c:numRef>
              <c:f>'Section IV Question 25'!$C$4:$C$8</c:f>
              <c:numCache>
                <c:formatCode>General</c:formatCode>
                <c:ptCount val="5"/>
                <c:pt idx="0">
                  <c:v>35</c:v>
                </c:pt>
                <c:pt idx="1">
                  <c:v>19</c:v>
                </c:pt>
                <c:pt idx="2">
                  <c:v>8</c:v>
                </c:pt>
                <c:pt idx="3">
                  <c:v>6</c:v>
                </c:pt>
                <c:pt idx="4">
                  <c:v>52</c:v>
                </c:pt>
              </c:numCache>
            </c:numRef>
          </c:val>
          <c:extLst xmlns:c16r2="http://schemas.microsoft.com/office/drawing/2015/06/chart">
            <c:ext xmlns:c16="http://schemas.microsoft.com/office/drawing/2014/chart" uri="{C3380CC4-5D6E-409C-BE32-E72D297353CC}">
              <c16:uniqueId val="{00000000-435C-4A09-944E-0AEBE311F22D}"/>
            </c:ext>
          </c:extLst>
        </c:ser>
        <c:dLbls>
          <c:showPercent val="1"/>
        </c:dLbls>
        <c:firstSliceAng val="0"/>
      </c:pieChart>
    </c:plotArea>
    <c:legend>
      <c:legendPos val="r"/>
      <c:layout/>
    </c:legend>
    <c:plotVisOnly val="1"/>
    <c:dispBlanksAs val="zero"/>
  </c:chart>
  <c:printSettings>
    <c:headerFooter/>
    <c:pageMargins b="0.75000000000000144" l="0.70000000000000062" r="0.70000000000000062" t="0.75000000000000144"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fr-CA"/>
  <c:chart>
    <c:view3D>
      <c:rAngAx val="1"/>
    </c:view3D>
    <c:plotArea>
      <c:layout/>
      <c:bar3DChart>
        <c:barDir val="col"/>
        <c:grouping val="percentStacked"/>
        <c:ser>
          <c:idx val="0"/>
          <c:order val="0"/>
          <c:tx>
            <c:strRef>
              <c:f>'Section IV Question 26'!$B$4</c:f>
              <c:strCache>
                <c:ptCount val="1"/>
                <c:pt idx="0">
                  <c:v>1 Very Often</c:v>
                </c:pt>
              </c:strCache>
            </c:strRef>
          </c:tx>
          <c:cat>
            <c:strRef>
              <c:f>'Section IV Question 26'!$A$5:$A$12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26'!$B$5:$B$12</c:f>
              <c:numCache>
                <c:formatCode>General</c:formatCode>
                <c:ptCount val="8"/>
                <c:pt idx="0">
                  <c:v>9</c:v>
                </c:pt>
                <c:pt idx="1">
                  <c:v>8</c:v>
                </c:pt>
                <c:pt idx="2">
                  <c:v>13</c:v>
                </c:pt>
                <c:pt idx="3">
                  <c:v>11</c:v>
                </c:pt>
                <c:pt idx="4">
                  <c:v>10</c:v>
                </c:pt>
                <c:pt idx="5">
                  <c:v>6</c:v>
                </c:pt>
                <c:pt idx="6">
                  <c:v>12</c:v>
                </c:pt>
                <c:pt idx="7">
                  <c:v>4</c:v>
                </c:pt>
              </c:numCache>
            </c:numRef>
          </c:val>
          <c:extLst xmlns:c16r2="http://schemas.microsoft.com/office/drawing/2015/06/chart">
            <c:ext xmlns:c16="http://schemas.microsoft.com/office/drawing/2014/chart" uri="{C3380CC4-5D6E-409C-BE32-E72D297353CC}">
              <c16:uniqueId val="{00000000-5298-4832-A7CB-941EC2BE5B9D}"/>
            </c:ext>
          </c:extLst>
        </c:ser>
        <c:ser>
          <c:idx val="1"/>
          <c:order val="1"/>
          <c:tx>
            <c:strRef>
              <c:f>'Section IV Question 26'!$C$4</c:f>
              <c:strCache>
                <c:ptCount val="1"/>
                <c:pt idx="0">
                  <c:v>2 Often</c:v>
                </c:pt>
              </c:strCache>
            </c:strRef>
          </c:tx>
          <c:cat>
            <c:strRef>
              <c:f>'Section IV Question 26'!$A$5:$A$12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26'!$C$5:$C$12</c:f>
              <c:numCache>
                <c:formatCode>General</c:formatCode>
                <c:ptCount val="8"/>
                <c:pt idx="0">
                  <c:v>30</c:v>
                </c:pt>
                <c:pt idx="1">
                  <c:v>23</c:v>
                </c:pt>
                <c:pt idx="2">
                  <c:v>22</c:v>
                </c:pt>
                <c:pt idx="3">
                  <c:v>22</c:v>
                </c:pt>
                <c:pt idx="4">
                  <c:v>20</c:v>
                </c:pt>
                <c:pt idx="5">
                  <c:v>43</c:v>
                </c:pt>
                <c:pt idx="6">
                  <c:v>31</c:v>
                </c:pt>
                <c:pt idx="7">
                  <c:v>4</c:v>
                </c:pt>
              </c:numCache>
            </c:numRef>
          </c:val>
          <c:extLst xmlns:c16r2="http://schemas.microsoft.com/office/drawing/2015/06/chart">
            <c:ext xmlns:c16="http://schemas.microsoft.com/office/drawing/2014/chart" uri="{C3380CC4-5D6E-409C-BE32-E72D297353CC}">
              <c16:uniqueId val="{00000001-5298-4832-A7CB-941EC2BE5B9D}"/>
            </c:ext>
          </c:extLst>
        </c:ser>
        <c:ser>
          <c:idx val="2"/>
          <c:order val="2"/>
          <c:tx>
            <c:strRef>
              <c:f>'Section IV Question 26'!$D$4</c:f>
              <c:strCache>
                <c:ptCount val="1"/>
                <c:pt idx="0">
                  <c:v>3 Rarely</c:v>
                </c:pt>
              </c:strCache>
            </c:strRef>
          </c:tx>
          <c:cat>
            <c:strRef>
              <c:f>'Section IV Question 26'!$A$5:$A$12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26'!$D$5:$D$12</c:f>
              <c:numCache>
                <c:formatCode>General</c:formatCode>
                <c:ptCount val="8"/>
                <c:pt idx="0">
                  <c:v>29</c:v>
                </c:pt>
                <c:pt idx="1">
                  <c:v>28</c:v>
                </c:pt>
                <c:pt idx="2">
                  <c:v>44</c:v>
                </c:pt>
                <c:pt idx="3">
                  <c:v>49</c:v>
                </c:pt>
                <c:pt idx="4">
                  <c:v>46</c:v>
                </c:pt>
                <c:pt idx="5">
                  <c:v>23</c:v>
                </c:pt>
                <c:pt idx="6">
                  <c:v>29</c:v>
                </c:pt>
                <c:pt idx="7">
                  <c:v>7</c:v>
                </c:pt>
              </c:numCache>
            </c:numRef>
          </c:val>
          <c:extLst xmlns:c16r2="http://schemas.microsoft.com/office/drawing/2015/06/chart">
            <c:ext xmlns:c16="http://schemas.microsoft.com/office/drawing/2014/chart" uri="{C3380CC4-5D6E-409C-BE32-E72D297353CC}">
              <c16:uniqueId val="{00000002-5298-4832-A7CB-941EC2BE5B9D}"/>
            </c:ext>
          </c:extLst>
        </c:ser>
        <c:ser>
          <c:idx val="3"/>
          <c:order val="3"/>
          <c:tx>
            <c:strRef>
              <c:f>'Section IV Question 26'!$E$4</c:f>
              <c:strCache>
                <c:ptCount val="1"/>
                <c:pt idx="0">
                  <c:v>- N/A</c:v>
                </c:pt>
              </c:strCache>
            </c:strRef>
          </c:tx>
          <c:cat>
            <c:strRef>
              <c:f>'Section IV Question 26'!$A$5:$A$12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26'!$E$5:$E$12</c:f>
              <c:numCache>
                <c:formatCode>General</c:formatCode>
                <c:ptCount val="8"/>
                <c:pt idx="0">
                  <c:v>25</c:v>
                </c:pt>
                <c:pt idx="1">
                  <c:v>34</c:v>
                </c:pt>
                <c:pt idx="2">
                  <c:v>16</c:v>
                </c:pt>
                <c:pt idx="3">
                  <c:v>11</c:v>
                </c:pt>
                <c:pt idx="4">
                  <c:v>17</c:v>
                </c:pt>
                <c:pt idx="5">
                  <c:v>21</c:v>
                </c:pt>
                <c:pt idx="6">
                  <c:v>21</c:v>
                </c:pt>
                <c:pt idx="7">
                  <c:v>3</c:v>
                </c:pt>
              </c:numCache>
            </c:numRef>
          </c:val>
          <c:extLst xmlns:c16r2="http://schemas.microsoft.com/office/drawing/2015/06/chart">
            <c:ext xmlns:c16="http://schemas.microsoft.com/office/drawing/2014/chart" uri="{C3380CC4-5D6E-409C-BE32-E72D297353CC}">
              <c16:uniqueId val="{00000003-5298-4832-A7CB-941EC2BE5B9D}"/>
            </c:ext>
          </c:extLst>
        </c:ser>
        <c:shape val="box"/>
        <c:axId val="152982656"/>
        <c:axId val="152984192"/>
        <c:axId val="0"/>
      </c:bar3DChart>
      <c:catAx>
        <c:axId val="152982656"/>
        <c:scaling>
          <c:orientation val="minMax"/>
        </c:scaling>
        <c:axPos val="b"/>
        <c:numFmt formatCode="General" sourceLinked="0"/>
        <c:tickLblPos val="nextTo"/>
        <c:crossAx val="152984192"/>
        <c:crosses val="autoZero"/>
        <c:auto val="1"/>
        <c:lblAlgn val="ctr"/>
        <c:lblOffset val="100"/>
      </c:catAx>
      <c:valAx>
        <c:axId val="152984192"/>
        <c:scaling>
          <c:orientation val="minMax"/>
        </c:scaling>
        <c:axPos val="l"/>
        <c:majorGridlines/>
        <c:numFmt formatCode="0%" sourceLinked="1"/>
        <c:tickLblPos val="nextTo"/>
        <c:crossAx val="152982656"/>
        <c:crosses val="autoZero"/>
        <c:crossBetween val="between"/>
      </c:valAx>
    </c:plotArea>
    <c:legend>
      <c:legendPos val="r"/>
      <c:layout/>
    </c:legend>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fr-CA"/>
  <c:style val="11"/>
  <c:chart>
    <c:autoTitleDeleted val="1"/>
    <c:view3D>
      <c:depthPercent val="100"/>
      <c:rAngAx val="1"/>
    </c:view3D>
    <c:plotArea>
      <c:layout>
        <c:manualLayout>
          <c:layoutTarget val="inner"/>
          <c:xMode val="edge"/>
          <c:yMode val="edge"/>
          <c:x val="5.7768143213009111E-2"/>
          <c:y val="3.9855049723239951E-2"/>
          <c:w val="0.92405755101424858"/>
          <c:h val="0.53623728389975778"/>
        </c:manualLayout>
      </c:layout>
      <c:bar3DChart>
        <c:barDir val="col"/>
        <c:grouping val="percentStacked"/>
        <c:ser>
          <c:idx val="0"/>
          <c:order val="0"/>
          <c:tx>
            <c:strRef>
              <c:f>'Section IV Question 26'!$B$4</c:f>
              <c:strCache>
                <c:ptCount val="1"/>
                <c:pt idx="0">
                  <c:v>1 Very Often</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26'!$A$5:$A$12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26'!$B$5:$B$12</c:f>
              <c:numCache>
                <c:formatCode>General</c:formatCode>
                <c:ptCount val="8"/>
                <c:pt idx="0">
                  <c:v>9</c:v>
                </c:pt>
                <c:pt idx="1">
                  <c:v>8</c:v>
                </c:pt>
                <c:pt idx="2">
                  <c:v>13</c:v>
                </c:pt>
                <c:pt idx="3">
                  <c:v>11</c:v>
                </c:pt>
                <c:pt idx="4">
                  <c:v>10</c:v>
                </c:pt>
                <c:pt idx="5">
                  <c:v>6</c:v>
                </c:pt>
                <c:pt idx="6">
                  <c:v>12</c:v>
                </c:pt>
                <c:pt idx="7">
                  <c:v>4</c:v>
                </c:pt>
              </c:numCache>
            </c:numRef>
          </c:val>
          <c:extLst xmlns:c16r2="http://schemas.microsoft.com/office/drawing/2015/06/chart">
            <c:ext xmlns:c16="http://schemas.microsoft.com/office/drawing/2014/chart" uri="{C3380CC4-5D6E-409C-BE32-E72D297353CC}">
              <c16:uniqueId val="{00000000-D20B-4D06-883F-09C4E614BDC5}"/>
            </c:ext>
          </c:extLst>
        </c:ser>
        <c:ser>
          <c:idx val="1"/>
          <c:order val="1"/>
          <c:tx>
            <c:strRef>
              <c:f>'Section IV Question 26'!$C$4</c:f>
              <c:strCache>
                <c:ptCount val="1"/>
                <c:pt idx="0">
                  <c:v>2 Often</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26'!$A$5:$A$12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26'!$C$5:$C$12</c:f>
              <c:numCache>
                <c:formatCode>General</c:formatCode>
                <c:ptCount val="8"/>
                <c:pt idx="0">
                  <c:v>30</c:v>
                </c:pt>
                <c:pt idx="1">
                  <c:v>23</c:v>
                </c:pt>
                <c:pt idx="2">
                  <c:v>22</c:v>
                </c:pt>
                <c:pt idx="3">
                  <c:v>22</c:v>
                </c:pt>
                <c:pt idx="4">
                  <c:v>20</c:v>
                </c:pt>
                <c:pt idx="5">
                  <c:v>43</c:v>
                </c:pt>
                <c:pt idx="6">
                  <c:v>31</c:v>
                </c:pt>
                <c:pt idx="7">
                  <c:v>4</c:v>
                </c:pt>
              </c:numCache>
            </c:numRef>
          </c:val>
          <c:extLst xmlns:c16r2="http://schemas.microsoft.com/office/drawing/2015/06/chart">
            <c:ext xmlns:c16="http://schemas.microsoft.com/office/drawing/2014/chart" uri="{C3380CC4-5D6E-409C-BE32-E72D297353CC}">
              <c16:uniqueId val="{00000001-D20B-4D06-883F-09C4E614BDC5}"/>
            </c:ext>
          </c:extLst>
        </c:ser>
        <c:ser>
          <c:idx val="2"/>
          <c:order val="2"/>
          <c:tx>
            <c:strRef>
              <c:f>'Section IV Question 26'!$D$4</c:f>
              <c:strCache>
                <c:ptCount val="1"/>
                <c:pt idx="0">
                  <c:v>3 Rarely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26'!$A$5:$A$12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26'!$D$5:$D$12</c:f>
              <c:numCache>
                <c:formatCode>General</c:formatCode>
                <c:ptCount val="8"/>
                <c:pt idx="0">
                  <c:v>29</c:v>
                </c:pt>
                <c:pt idx="1">
                  <c:v>28</c:v>
                </c:pt>
                <c:pt idx="2">
                  <c:v>44</c:v>
                </c:pt>
                <c:pt idx="3">
                  <c:v>49</c:v>
                </c:pt>
                <c:pt idx="4">
                  <c:v>46</c:v>
                </c:pt>
                <c:pt idx="5">
                  <c:v>23</c:v>
                </c:pt>
                <c:pt idx="6">
                  <c:v>29</c:v>
                </c:pt>
                <c:pt idx="7">
                  <c:v>7</c:v>
                </c:pt>
              </c:numCache>
            </c:numRef>
          </c:val>
          <c:extLst xmlns:c16r2="http://schemas.microsoft.com/office/drawing/2015/06/chart">
            <c:ext xmlns:c16="http://schemas.microsoft.com/office/drawing/2014/chart" uri="{C3380CC4-5D6E-409C-BE32-E72D297353CC}">
              <c16:uniqueId val="{00000002-D20B-4D06-883F-09C4E614BDC5}"/>
            </c:ext>
          </c:extLst>
        </c:ser>
        <c:ser>
          <c:idx val="3"/>
          <c:order val="3"/>
          <c:tx>
            <c:strRef>
              <c:f>'Section IV Question 26'!$E$4</c:f>
              <c:strCache>
                <c:ptCount val="1"/>
                <c:pt idx="0">
                  <c:v>- N/A</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26'!$A$5:$A$12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26'!$E$5:$E$12</c:f>
              <c:numCache>
                <c:formatCode>General</c:formatCode>
                <c:ptCount val="8"/>
                <c:pt idx="0">
                  <c:v>25</c:v>
                </c:pt>
                <c:pt idx="1">
                  <c:v>34</c:v>
                </c:pt>
                <c:pt idx="2">
                  <c:v>16</c:v>
                </c:pt>
                <c:pt idx="3">
                  <c:v>11</c:v>
                </c:pt>
                <c:pt idx="4">
                  <c:v>17</c:v>
                </c:pt>
                <c:pt idx="5">
                  <c:v>21</c:v>
                </c:pt>
                <c:pt idx="6">
                  <c:v>21</c:v>
                </c:pt>
                <c:pt idx="7">
                  <c:v>3</c:v>
                </c:pt>
              </c:numCache>
            </c:numRef>
          </c:val>
          <c:extLst xmlns:c16r2="http://schemas.microsoft.com/office/drawing/2015/06/chart">
            <c:ext xmlns:c16="http://schemas.microsoft.com/office/drawing/2014/chart" uri="{C3380CC4-5D6E-409C-BE32-E72D297353CC}">
              <c16:uniqueId val="{00000003-D20B-4D06-883F-09C4E614BDC5}"/>
            </c:ext>
          </c:extLst>
        </c:ser>
        <c:shape val="box"/>
        <c:axId val="153852544"/>
        <c:axId val="153862528"/>
        <c:axId val="0"/>
      </c:bar3DChart>
      <c:catAx>
        <c:axId val="153852544"/>
        <c:scaling>
          <c:orientation val="minMax"/>
        </c:scaling>
        <c:axPos val="b"/>
        <c:numFmt formatCode="General" sourceLinked="0"/>
        <c:majorTickMark val="none"/>
        <c:tickLblPos val="nextTo"/>
        <c:txPr>
          <a:bodyPr rot="-60000000" vert="horz"/>
          <a:lstStyle/>
          <a:p>
            <a:pPr>
              <a:defRPr/>
            </a:pPr>
            <a:endParaRPr lang="fr-FR"/>
          </a:p>
        </c:txPr>
        <c:crossAx val="153862528"/>
        <c:crosses val="autoZero"/>
        <c:auto val="1"/>
        <c:lblAlgn val="ctr"/>
        <c:lblOffset val="100"/>
      </c:catAx>
      <c:valAx>
        <c:axId val="153862528"/>
        <c:scaling>
          <c:orientation val="minMax"/>
        </c:scaling>
        <c:axPos val="l"/>
        <c:majorGridlines/>
        <c:numFmt formatCode="0%" sourceLinked="1"/>
        <c:majorTickMark val="none"/>
        <c:tickLblPos val="nextTo"/>
        <c:txPr>
          <a:bodyPr rot="-60000000" vert="horz"/>
          <a:lstStyle/>
          <a:p>
            <a:pPr>
              <a:defRPr/>
            </a:pPr>
            <a:endParaRPr lang="fr-FR"/>
          </a:p>
        </c:txPr>
        <c:crossAx val="153852544"/>
        <c:crosses val="autoZero"/>
        <c:crossBetween val="between"/>
      </c:valAx>
    </c:plotArea>
    <c:legend>
      <c:legendPos val="b"/>
      <c:layout>
        <c:manualLayout>
          <c:xMode val="edge"/>
          <c:yMode val="edge"/>
          <c:x val="0.36044218366256042"/>
          <c:y val="0.70902384542357777"/>
          <c:w val="0.23373475361134893"/>
          <c:h val="4.2749204221812713E-2"/>
        </c:manualLayout>
      </c:layout>
      <c:txPr>
        <a:bodyPr rot="0" vert="horz"/>
        <a:lstStyle/>
        <a:p>
          <a:pPr>
            <a:defRPr/>
          </a:pPr>
          <a:endParaRPr lang="fr-FR"/>
        </a:p>
      </c:txP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fr-CA"/>
  <c:chart>
    <c:view3D>
      <c:rAngAx val="1"/>
    </c:view3D>
    <c:plotArea>
      <c:layout/>
      <c:bar3DChart>
        <c:barDir val="col"/>
        <c:grouping val="percentStacked"/>
        <c:ser>
          <c:idx val="0"/>
          <c:order val="0"/>
          <c:tx>
            <c:strRef>
              <c:f>'Section IV Question 27'!$B$4</c:f>
              <c:strCache>
                <c:ptCount val="1"/>
                <c:pt idx="0">
                  <c:v>Expandability</c:v>
                </c:pt>
              </c:strCache>
            </c:strRef>
          </c:tx>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27'!$B$5:$B$12</c:f>
              <c:numCache>
                <c:formatCode>General</c:formatCode>
                <c:ptCount val="8"/>
                <c:pt idx="0">
                  <c:v>12</c:v>
                </c:pt>
                <c:pt idx="1">
                  <c:v>12</c:v>
                </c:pt>
                <c:pt idx="2">
                  <c:v>21</c:v>
                </c:pt>
                <c:pt idx="3">
                  <c:v>19</c:v>
                </c:pt>
                <c:pt idx="4">
                  <c:v>18</c:v>
                </c:pt>
                <c:pt idx="5">
                  <c:v>19</c:v>
                </c:pt>
                <c:pt idx="6">
                  <c:v>24</c:v>
                </c:pt>
                <c:pt idx="7">
                  <c:v>2</c:v>
                </c:pt>
              </c:numCache>
            </c:numRef>
          </c:val>
          <c:extLst xmlns:c16r2="http://schemas.microsoft.com/office/drawing/2015/06/chart">
            <c:ext xmlns:c16="http://schemas.microsoft.com/office/drawing/2014/chart" uri="{C3380CC4-5D6E-409C-BE32-E72D297353CC}">
              <c16:uniqueId val="{00000000-7718-4565-BB1B-97650A0D4A3B}"/>
            </c:ext>
          </c:extLst>
        </c:ser>
        <c:ser>
          <c:idx val="1"/>
          <c:order val="1"/>
          <c:tx>
            <c:strRef>
              <c:f>'Section IV Question 27'!$C$4</c:f>
              <c:strCache>
                <c:ptCount val="1"/>
                <c:pt idx="0">
                  <c:v>Simplicity</c:v>
                </c:pt>
              </c:strCache>
            </c:strRef>
          </c:tx>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27'!$C$5:$C$12</c:f>
              <c:numCache>
                <c:formatCode>General</c:formatCode>
                <c:ptCount val="8"/>
                <c:pt idx="0">
                  <c:v>24</c:v>
                </c:pt>
                <c:pt idx="1">
                  <c:v>21</c:v>
                </c:pt>
                <c:pt idx="2">
                  <c:v>20</c:v>
                </c:pt>
                <c:pt idx="3">
                  <c:v>24</c:v>
                </c:pt>
                <c:pt idx="4">
                  <c:v>26</c:v>
                </c:pt>
                <c:pt idx="5">
                  <c:v>16</c:v>
                </c:pt>
                <c:pt idx="6">
                  <c:v>15</c:v>
                </c:pt>
                <c:pt idx="7">
                  <c:v>2</c:v>
                </c:pt>
              </c:numCache>
            </c:numRef>
          </c:val>
          <c:extLst xmlns:c16r2="http://schemas.microsoft.com/office/drawing/2015/06/chart">
            <c:ext xmlns:c16="http://schemas.microsoft.com/office/drawing/2014/chart" uri="{C3380CC4-5D6E-409C-BE32-E72D297353CC}">
              <c16:uniqueId val="{00000001-7718-4565-BB1B-97650A0D4A3B}"/>
            </c:ext>
          </c:extLst>
        </c:ser>
        <c:ser>
          <c:idx val="2"/>
          <c:order val="2"/>
          <c:tx>
            <c:strRef>
              <c:f>'Section IV Question 27'!$D$4</c:f>
              <c:strCache>
                <c:ptCount val="1"/>
                <c:pt idx="0">
                  <c:v>Reusability</c:v>
                </c:pt>
              </c:strCache>
            </c:strRef>
          </c:tx>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27'!$D$5:$D$12</c:f>
              <c:numCache>
                <c:formatCode>General</c:formatCode>
                <c:ptCount val="8"/>
                <c:pt idx="0">
                  <c:v>19</c:v>
                </c:pt>
                <c:pt idx="1">
                  <c:v>19</c:v>
                </c:pt>
                <c:pt idx="2">
                  <c:v>27</c:v>
                </c:pt>
                <c:pt idx="3">
                  <c:v>27</c:v>
                </c:pt>
                <c:pt idx="4">
                  <c:v>25</c:v>
                </c:pt>
                <c:pt idx="5">
                  <c:v>22</c:v>
                </c:pt>
                <c:pt idx="6">
                  <c:v>21</c:v>
                </c:pt>
                <c:pt idx="7">
                  <c:v>4</c:v>
                </c:pt>
              </c:numCache>
            </c:numRef>
          </c:val>
          <c:extLst xmlns:c16r2="http://schemas.microsoft.com/office/drawing/2015/06/chart">
            <c:ext xmlns:c16="http://schemas.microsoft.com/office/drawing/2014/chart" uri="{C3380CC4-5D6E-409C-BE32-E72D297353CC}">
              <c16:uniqueId val="{00000002-7718-4565-BB1B-97650A0D4A3B}"/>
            </c:ext>
          </c:extLst>
        </c:ser>
        <c:ser>
          <c:idx val="3"/>
          <c:order val="3"/>
          <c:tx>
            <c:strRef>
              <c:f>'Section IV Question 27'!$E$4</c:f>
              <c:strCache>
                <c:ptCount val="1"/>
                <c:pt idx="0">
                  <c:v>Learnability</c:v>
                </c:pt>
              </c:strCache>
            </c:strRef>
          </c:tx>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27'!$E$5:$E$12</c:f>
              <c:numCache>
                <c:formatCode>General</c:formatCode>
                <c:ptCount val="8"/>
                <c:pt idx="0">
                  <c:v>10</c:v>
                </c:pt>
                <c:pt idx="1">
                  <c:v>16</c:v>
                </c:pt>
                <c:pt idx="2">
                  <c:v>14</c:v>
                </c:pt>
                <c:pt idx="3">
                  <c:v>14</c:v>
                </c:pt>
                <c:pt idx="4">
                  <c:v>16</c:v>
                </c:pt>
                <c:pt idx="5">
                  <c:v>11</c:v>
                </c:pt>
                <c:pt idx="6">
                  <c:v>12</c:v>
                </c:pt>
                <c:pt idx="7">
                  <c:v>5</c:v>
                </c:pt>
              </c:numCache>
            </c:numRef>
          </c:val>
          <c:extLst xmlns:c16r2="http://schemas.microsoft.com/office/drawing/2015/06/chart">
            <c:ext xmlns:c16="http://schemas.microsoft.com/office/drawing/2014/chart" uri="{C3380CC4-5D6E-409C-BE32-E72D297353CC}">
              <c16:uniqueId val="{00000003-7718-4565-BB1B-97650A0D4A3B}"/>
            </c:ext>
          </c:extLst>
        </c:ser>
        <c:ser>
          <c:idx val="4"/>
          <c:order val="4"/>
          <c:tx>
            <c:strRef>
              <c:f>'Section IV Question 27'!$F$4</c:f>
              <c:strCache>
                <c:ptCount val="1"/>
                <c:pt idx="0">
                  <c:v>Understandability</c:v>
                </c:pt>
              </c:strCache>
            </c:strRef>
          </c:tx>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27'!$F$5:$F$12</c:f>
              <c:numCache>
                <c:formatCode>General</c:formatCode>
                <c:ptCount val="8"/>
                <c:pt idx="0">
                  <c:v>37</c:v>
                </c:pt>
                <c:pt idx="1">
                  <c:v>40</c:v>
                </c:pt>
                <c:pt idx="2">
                  <c:v>30</c:v>
                </c:pt>
                <c:pt idx="3">
                  <c:v>30</c:v>
                </c:pt>
                <c:pt idx="4">
                  <c:v>32</c:v>
                </c:pt>
                <c:pt idx="5">
                  <c:v>41</c:v>
                </c:pt>
                <c:pt idx="6">
                  <c:v>38</c:v>
                </c:pt>
                <c:pt idx="7">
                  <c:v>4</c:v>
                </c:pt>
              </c:numCache>
            </c:numRef>
          </c:val>
          <c:extLst xmlns:c16r2="http://schemas.microsoft.com/office/drawing/2015/06/chart">
            <c:ext xmlns:c16="http://schemas.microsoft.com/office/drawing/2014/chart" uri="{C3380CC4-5D6E-409C-BE32-E72D297353CC}">
              <c16:uniqueId val="{00000004-7718-4565-BB1B-97650A0D4A3B}"/>
            </c:ext>
          </c:extLst>
        </c:ser>
        <c:ser>
          <c:idx val="5"/>
          <c:order val="5"/>
          <c:tx>
            <c:strRef>
              <c:f>'Section IV Question 27'!$G$4</c:f>
              <c:strCache>
                <c:ptCount val="1"/>
                <c:pt idx="0">
                  <c:v>Modularity</c:v>
                </c:pt>
              </c:strCache>
            </c:strRef>
          </c:tx>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27'!$G$5:$G$12</c:f>
              <c:numCache>
                <c:formatCode>General</c:formatCode>
                <c:ptCount val="8"/>
                <c:pt idx="0">
                  <c:v>17</c:v>
                </c:pt>
                <c:pt idx="1">
                  <c:v>15</c:v>
                </c:pt>
                <c:pt idx="2">
                  <c:v>24</c:v>
                </c:pt>
                <c:pt idx="3">
                  <c:v>23</c:v>
                </c:pt>
                <c:pt idx="4">
                  <c:v>26</c:v>
                </c:pt>
                <c:pt idx="5">
                  <c:v>14</c:v>
                </c:pt>
                <c:pt idx="6">
                  <c:v>16</c:v>
                </c:pt>
                <c:pt idx="7">
                  <c:v>27</c:v>
                </c:pt>
              </c:numCache>
            </c:numRef>
          </c:val>
          <c:extLst xmlns:c16r2="http://schemas.microsoft.com/office/drawing/2015/06/chart">
            <c:ext xmlns:c16="http://schemas.microsoft.com/office/drawing/2014/chart" uri="{C3380CC4-5D6E-409C-BE32-E72D297353CC}">
              <c16:uniqueId val="{00000005-7718-4565-BB1B-97650A0D4A3B}"/>
            </c:ext>
          </c:extLst>
        </c:ser>
        <c:ser>
          <c:idx val="6"/>
          <c:order val="6"/>
          <c:tx>
            <c:strRef>
              <c:f>'Section IV Question 27'!$H$4</c:f>
              <c:strCache>
                <c:ptCount val="1"/>
                <c:pt idx="0">
                  <c:v>N/A</c:v>
                </c:pt>
              </c:strCache>
            </c:strRef>
          </c:tx>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27'!$H$5:$H$12</c:f>
              <c:numCache>
                <c:formatCode>General</c:formatCode>
                <c:ptCount val="8"/>
                <c:pt idx="0">
                  <c:v>7</c:v>
                </c:pt>
                <c:pt idx="1">
                  <c:v>12</c:v>
                </c:pt>
                <c:pt idx="2">
                  <c:v>12</c:v>
                </c:pt>
                <c:pt idx="3">
                  <c:v>14</c:v>
                </c:pt>
                <c:pt idx="4">
                  <c:v>22</c:v>
                </c:pt>
                <c:pt idx="5">
                  <c:v>13</c:v>
                </c:pt>
                <c:pt idx="6">
                  <c:v>14</c:v>
                </c:pt>
                <c:pt idx="7">
                  <c:v>2</c:v>
                </c:pt>
              </c:numCache>
            </c:numRef>
          </c:val>
          <c:extLst xmlns:c16r2="http://schemas.microsoft.com/office/drawing/2015/06/chart">
            <c:ext xmlns:c16="http://schemas.microsoft.com/office/drawing/2014/chart" uri="{C3380CC4-5D6E-409C-BE32-E72D297353CC}">
              <c16:uniqueId val="{00000006-7718-4565-BB1B-97650A0D4A3B}"/>
            </c:ext>
          </c:extLst>
        </c:ser>
        <c:shape val="box"/>
        <c:axId val="154016384"/>
        <c:axId val="154030464"/>
        <c:axId val="0"/>
      </c:bar3DChart>
      <c:catAx>
        <c:axId val="154016384"/>
        <c:scaling>
          <c:orientation val="minMax"/>
        </c:scaling>
        <c:axPos val="b"/>
        <c:numFmt formatCode="General" sourceLinked="0"/>
        <c:tickLblPos val="nextTo"/>
        <c:crossAx val="154030464"/>
        <c:crosses val="autoZero"/>
        <c:auto val="1"/>
        <c:lblAlgn val="ctr"/>
        <c:lblOffset val="100"/>
      </c:catAx>
      <c:valAx>
        <c:axId val="154030464"/>
        <c:scaling>
          <c:orientation val="minMax"/>
        </c:scaling>
        <c:axPos val="l"/>
        <c:majorGridlines/>
        <c:numFmt formatCode="0%" sourceLinked="1"/>
        <c:tickLblPos val="nextTo"/>
        <c:crossAx val="154016384"/>
        <c:crosses val="autoZero"/>
        <c:crossBetween val="between"/>
      </c:valAx>
    </c:plotArea>
    <c:legend>
      <c:legendPos val="r"/>
      <c:layout/>
    </c:legend>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fr-CA"/>
  <c:style val="11"/>
  <c:chart>
    <c:view3D>
      <c:depthPercent val="100"/>
      <c:rAngAx val="1"/>
    </c:view3D>
    <c:plotArea>
      <c:layout>
        <c:manualLayout>
          <c:layoutTarget val="inner"/>
          <c:xMode val="edge"/>
          <c:yMode val="edge"/>
          <c:x val="8.4744871600135663E-2"/>
          <c:y val="8.7146284213806866E-2"/>
          <c:w val="0.68779300423985501"/>
          <c:h val="0.51682441480529251"/>
        </c:manualLayout>
      </c:layout>
      <c:bar3DChart>
        <c:barDir val="col"/>
        <c:grouping val="percentStacked"/>
        <c:ser>
          <c:idx val="0"/>
          <c:order val="0"/>
          <c:tx>
            <c:strRef>
              <c:f>'Section IV Question 27'!$B$4</c:f>
              <c:strCache>
                <c:ptCount val="1"/>
                <c:pt idx="0">
                  <c:v>Expandability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27'!$B$5:$B$12</c:f>
              <c:numCache>
                <c:formatCode>General</c:formatCode>
                <c:ptCount val="8"/>
                <c:pt idx="0">
                  <c:v>12</c:v>
                </c:pt>
                <c:pt idx="1">
                  <c:v>12</c:v>
                </c:pt>
                <c:pt idx="2">
                  <c:v>21</c:v>
                </c:pt>
                <c:pt idx="3">
                  <c:v>19</c:v>
                </c:pt>
                <c:pt idx="4">
                  <c:v>18</c:v>
                </c:pt>
                <c:pt idx="5">
                  <c:v>19</c:v>
                </c:pt>
                <c:pt idx="6">
                  <c:v>24</c:v>
                </c:pt>
                <c:pt idx="7">
                  <c:v>2</c:v>
                </c:pt>
              </c:numCache>
            </c:numRef>
          </c:val>
          <c:extLst xmlns:c16r2="http://schemas.microsoft.com/office/drawing/2015/06/chart">
            <c:ext xmlns:c16="http://schemas.microsoft.com/office/drawing/2014/chart" uri="{C3380CC4-5D6E-409C-BE32-E72D297353CC}">
              <c16:uniqueId val="{00000000-1721-4B49-B6C9-AC4DFC99DE1D}"/>
            </c:ext>
          </c:extLst>
        </c:ser>
        <c:ser>
          <c:idx val="1"/>
          <c:order val="1"/>
          <c:tx>
            <c:strRef>
              <c:f>'Section IV Question 27'!$C$4</c:f>
              <c:strCache>
                <c:ptCount val="1"/>
                <c:pt idx="0">
                  <c:v>Simplicity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27'!$C$5:$C$12</c:f>
              <c:numCache>
                <c:formatCode>General</c:formatCode>
                <c:ptCount val="8"/>
                <c:pt idx="0">
                  <c:v>24</c:v>
                </c:pt>
                <c:pt idx="1">
                  <c:v>21</c:v>
                </c:pt>
                <c:pt idx="2">
                  <c:v>20</c:v>
                </c:pt>
                <c:pt idx="3">
                  <c:v>24</c:v>
                </c:pt>
                <c:pt idx="4">
                  <c:v>26</c:v>
                </c:pt>
                <c:pt idx="5">
                  <c:v>16</c:v>
                </c:pt>
                <c:pt idx="6">
                  <c:v>15</c:v>
                </c:pt>
                <c:pt idx="7">
                  <c:v>2</c:v>
                </c:pt>
              </c:numCache>
            </c:numRef>
          </c:val>
          <c:extLst xmlns:c16r2="http://schemas.microsoft.com/office/drawing/2015/06/chart">
            <c:ext xmlns:c16="http://schemas.microsoft.com/office/drawing/2014/chart" uri="{C3380CC4-5D6E-409C-BE32-E72D297353CC}">
              <c16:uniqueId val="{00000001-1721-4B49-B6C9-AC4DFC99DE1D}"/>
            </c:ext>
          </c:extLst>
        </c:ser>
        <c:ser>
          <c:idx val="2"/>
          <c:order val="2"/>
          <c:tx>
            <c:strRef>
              <c:f>'Section IV Question 27'!$D$4</c:f>
              <c:strCache>
                <c:ptCount val="1"/>
                <c:pt idx="0">
                  <c:v>Reusability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27'!$D$5:$D$12</c:f>
              <c:numCache>
                <c:formatCode>General</c:formatCode>
                <c:ptCount val="8"/>
                <c:pt idx="0">
                  <c:v>19</c:v>
                </c:pt>
                <c:pt idx="1">
                  <c:v>19</c:v>
                </c:pt>
                <c:pt idx="2">
                  <c:v>27</c:v>
                </c:pt>
                <c:pt idx="3">
                  <c:v>27</c:v>
                </c:pt>
                <c:pt idx="4">
                  <c:v>25</c:v>
                </c:pt>
                <c:pt idx="5">
                  <c:v>22</c:v>
                </c:pt>
                <c:pt idx="6">
                  <c:v>21</c:v>
                </c:pt>
                <c:pt idx="7">
                  <c:v>4</c:v>
                </c:pt>
              </c:numCache>
            </c:numRef>
          </c:val>
          <c:extLst xmlns:c16r2="http://schemas.microsoft.com/office/drawing/2015/06/chart">
            <c:ext xmlns:c16="http://schemas.microsoft.com/office/drawing/2014/chart" uri="{C3380CC4-5D6E-409C-BE32-E72D297353CC}">
              <c16:uniqueId val="{00000002-1721-4B49-B6C9-AC4DFC99DE1D}"/>
            </c:ext>
          </c:extLst>
        </c:ser>
        <c:ser>
          <c:idx val="3"/>
          <c:order val="3"/>
          <c:tx>
            <c:strRef>
              <c:f>'Section IV Question 27'!$E$4</c:f>
              <c:strCache>
                <c:ptCount val="1"/>
                <c:pt idx="0">
                  <c:v>Learnability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27'!$E$5:$E$12</c:f>
              <c:numCache>
                <c:formatCode>General</c:formatCode>
                <c:ptCount val="8"/>
                <c:pt idx="0">
                  <c:v>10</c:v>
                </c:pt>
                <c:pt idx="1">
                  <c:v>16</c:v>
                </c:pt>
                <c:pt idx="2">
                  <c:v>14</c:v>
                </c:pt>
                <c:pt idx="3">
                  <c:v>14</c:v>
                </c:pt>
                <c:pt idx="4">
                  <c:v>16</c:v>
                </c:pt>
                <c:pt idx="5">
                  <c:v>11</c:v>
                </c:pt>
                <c:pt idx="6">
                  <c:v>12</c:v>
                </c:pt>
                <c:pt idx="7">
                  <c:v>5</c:v>
                </c:pt>
              </c:numCache>
            </c:numRef>
          </c:val>
          <c:extLst xmlns:c16r2="http://schemas.microsoft.com/office/drawing/2015/06/chart">
            <c:ext xmlns:c16="http://schemas.microsoft.com/office/drawing/2014/chart" uri="{C3380CC4-5D6E-409C-BE32-E72D297353CC}">
              <c16:uniqueId val="{00000003-1721-4B49-B6C9-AC4DFC99DE1D}"/>
            </c:ext>
          </c:extLst>
        </c:ser>
        <c:ser>
          <c:idx val="4"/>
          <c:order val="4"/>
          <c:tx>
            <c:strRef>
              <c:f>'Section IV Question 27'!$F$4</c:f>
              <c:strCache>
                <c:ptCount val="1"/>
                <c:pt idx="0">
                  <c:v>Understandability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27'!$F$5:$F$12</c:f>
              <c:numCache>
                <c:formatCode>General</c:formatCode>
                <c:ptCount val="8"/>
                <c:pt idx="0">
                  <c:v>37</c:v>
                </c:pt>
                <c:pt idx="1">
                  <c:v>40</c:v>
                </c:pt>
                <c:pt idx="2">
                  <c:v>30</c:v>
                </c:pt>
                <c:pt idx="3">
                  <c:v>30</c:v>
                </c:pt>
                <c:pt idx="4">
                  <c:v>32</c:v>
                </c:pt>
                <c:pt idx="5">
                  <c:v>41</c:v>
                </c:pt>
                <c:pt idx="6">
                  <c:v>38</c:v>
                </c:pt>
                <c:pt idx="7">
                  <c:v>4</c:v>
                </c:pt>
              </c:numCache>
            </c:numRef>
          </c:val>
          <c:extLst xmlns:c16r2="http://schemas.microsoft.com/office/drawing/2015/06/chart">
            <c:ext xmlns:c16="http://schemas.microsoft.com/office/drawing/2014/chart" uri="{C3380CC4-5D6E-409C-BE32-E72D297353CC}">
              <c16:uniqueId val="{00000004-1721-4B49-B6C9-AC4DFC99DE1D}"/>
            </c:ext>
          </c:extLst>
        </c:ser>
        <c:ser>
          <c:idx val="5"/>
          <c:order val="5"/>
          <c:tx>
            <c:strRef>
              <c:f>'Section IV Question 27'!$G$4</c:f>
              <c:strCache>
                <c:ptCount val="1"/>
                <c:pt idx="0">
                  <c:v>Modularity</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27'!$G$5:$G$12</c:f>
              <c:numCache>
                <c:formatCode>General</c:formatCode>
                <c:ptCount val="8"/>
                <c:pt idx="0">
                  <c:v>17</c:v>
                </c:pt>
                <c:pt idx="1">
                  <c:v>15</c:v>
                </c:pt>
                <c:pt idx="2">
                  <c:v>24</c:v>
                </c:pt>
                <c:pt idx="3">
                  <c:v>23</c:v>
                </c:pt>
                <c:pt idx="4">
                  <c:v>26</c:v>
                </c:pt>
                <c:pt idx="5">
                  <c:v>14</c:v>
                </c:pt>
                <c:pt idx="6">
                  <c:v>16</c:v>
                </c:pt>
                <c:pt idx="7">
                  <c:v>27</c:v>
                </c:pt>
              </c:numCache>
            </c:numRef>
          </c:val>
          <c:extLst xmlns:c16r2="http://schemas.microsoft.com/office/drawing/2015/06/chart">
            <c:ext xmlns:c16="http://schemas.microsoft.com/office/drawing/2014/chart" uri="{C3380CC4-5D6E-409C-BE32-E72D297353CC}">
              <c16:uniqueId val="{00000005-1721-4B49-B6C9-AC4DFC99DE1D}"/>
            </c:ext>
          </c:extLst>
        </c:ser>
        <c:ser>
          <c:idx val="6"/>
          <c:order val="6"/>
          <c:tx>
            <c:strRef>
              <c:f>'Section IV Question 27'!$H$4</c:f>
              <c:strCache>
                <c:ptCount val="1"/>
                <c:pt idx="0">
                  <c:v>N/A</c:v>
                </c:pt>
              </c:strCache>
            </c:strRef>
          </c:tx>
          <c:dLbls>
            <c:spPr>
              <a:solidFill>
                <a:schemeClr val="bg2"/>
              </a:solidFill>
            </c:spPr>
            <c:txPr>
              <a:bodyPr rot="0" vert="horz"/>
              <a:lstStyle/>
              <a:p>
                <a:pPr>
                  <a:defRPr/>
                </a:pPr>
                <a:endParaRPr lang="fr-FR"/>
              </a:p>
            </c:txPr>
            <c:showVal val="1"/>
            <c:extLst xmlns:c16r2="http://schemas.microsoft.com/office/drawing/2015/06/chart">
              <c:ext xmlns:c15="http://schemas.microsoft.com/office/drawing/2012/chart" uri="{CE6537A1-D6FC-4f65-9D91-7224C49458BB}">
                <c15:layout/>
                <c15:showLeaderLines val="0"/>
              </c:ext>
            </c:extLst>
          </c:dLbls>
          <c:cat>
            <c:strRef>
              <c:f>'Section IV Question 27'!$A$5:$A$12</c:f>
              <c:strCache>
                <c:ptCount val="8"/>
                <c:pt idx="0">
                  <c:v>Not caching method IDs, field IDs, and classes</c:v>
                </c:pt>
                <c:pt idx="1">
                  <c:v>Using many local references without informing the JVM</c:v>
                </c:pt>
                <c:pt idx="2">
                  <c:v>Not checking for exceptions</c:v>
                </c:pt>
                <c:pt idx="3">
                  <c:v>Not checking return values</c:v>
                </c:pt>
                <c:pt idx="4">
                  <c:v>Using global references incorrectly</c:v>
                </c:pt>
                <c:pt idx="5">
                  <c:v>Buffer overflows</c:v>
                </c:pt>
                <c:pt idx="6">
                  <c:v>Memory Management flaws</c:v>
                </c:pt>
                <c:pt idx="7">
                  <c:v>Other, please specify</c:v>
                </c:pt>
              </c:strCache>
            </c:strRef>
          </c:cat>
          <c:val>
            <c:numRef>
              <c:f>'Section IV Question 27'!$H$5:$H$12</c:f>
              <c:numCache>
                <c:formatCode>General</c:formatCode>
                <c:ptCount val="8"/>
                <c:pt idx="0">
                  <c:v>7</c:v>
                </c:pt>
                <c:pt idx="1">
                  <c:v>12</c:v>
                </c:pt>
                <c:pt idx="2">
                  <c:v>12</c:v>
                </c:pt>
                <c:pt idx="3">
                  <c:v>14</c:v>
                </c:pt>
                <c:pt idx="4">
                  <c:v>22</c:v>
                </c:pt>
                <c:pt idx="5">
                  <c:v>13</c:v>
                </c:pt>
                <c:pt idx="6">
                  <c:v>14</c:v>
                </c:pt>
                <c:pt idx="7">
                  <c:v>2</c:v>
                </c:pt>
              </c:numCache>
            </c:numRef>
          </c:val>
          <c:extLst xmlns:c16r2="http://schemas.microsoft.com/office/drawing/2015/06/chart">
            <c:ext xmlns:c16="http://schemas.microsoft.com/office/drawing/2014/chart" uri="{C3380CC4-5D6E-409C-BE32-E72D297353CC}">
              <c16:uniqueId val="{00000006-1721-4B49-B6C9-AC4DFC99DE1D}"/>
            </c:ext>
          </c:extLst>
        </c:ser>
        <c:shape val="box"/>
        <c:axId val="154179840"/>
        <c:axId val="154202112"/>
        <c:axId val="0"/>
      </c:bar3DChart>
      <c:catAx>
        <c:axId val="154179840"/>
        <c:scaling>
          <c:orientation val="minMax"/>
        </c:scaling>
        <c:axPos val="b"/>
        <c:numFmt formatCode="General" sourceLinked="0"/>
        <c:majorTickMark val="none"/>
        <c:tickLblPos val="nextTo"/>
        <c:txPr>
          <a:bodyPr rot="-60000000" vert="horz"/>
          <a:lstStyle/>
          <a:p>
            <a:pPr>
              <a:defRPr/>
            </a:pPr>
            <a:endParaRPr lang="fr-FR"/>
          </a:p>
        </c:txPr>
        <c:crossAx val="154202112"/>
        <c:crosses val="autoZero"/>
        <c:auto val="1"/>
        <c:lblAlgn val="ctr"/>
        <c:lblOffset val="100"/>
      </c:catAx>
      <c:valAx>
        <c:axId val="154202112"/>
        <c:scaling>
          <c:orientation val="minMax"/>
        </c:scaling>
        <c:axPos val="l"/>
        <c:majorGridlines/>
        <c:numFmt formatCode="0%" sourceLinked="1"/>
        <c:majorTickMark val="none"/>
        <c:tickLblPos val="nextTo"/>
        <c:txPr>
          <a:bodyPr rot="-60000000" vert="horz"/>
          <a:lstStyle/>
          <a:p>
            <a:pPr>
              <a:defRPr/>
            </a:pPr>
            <a:endParaRPr lang="fr-FR"/>
          </a:p>
        </c:txPr>
        <c:crossAx val="154179840"/>
        <c:crosses val="autoZero"/>
        <c:crossBetween val="between"/>
      </c:valAx>
    </c:plotArea>
    <c:legend>
      <c:legendPos val="b"/>
      <c:layout>
        <c:manualLayout>
          <c:xMode val="edge"/>
          <c:yMode val="edge"/>
          <c:x val="0.20284353446317738"/>
          <c:y val="0.73313896507456688"/>
          <c:w val="0.5583190493587068"/>
          <c:h val="4.6545456166873139E-2"/>
        </c:manualLayout>
      </c:layout>
      <c:txPr>
        <a:bodyPr rot="0" vert="horz"/>
        <a:lstStyle/>
        <a:p>
          <a:pPr>
            <a:defRPr/>
          </a:pPr>
          <a:endParaRPr lang="fr-FR"/>
        </a:p>
      </c:txP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fr-CA"/>
  <c:chart>
    <c:title>
      <c:layout/>
    </c:title>
    <c:view3D>
      <c:rAngAx val="1"/>
    </c:view3D>
    <c:plotArea>
      <c:layout/>
      <c:bar3DChart>
        <c:barDir val="bar"/>
        <c:grouping val="stacked"/>
        <c:ser>
          <c:idx val="0"/>
          <c:order val="0"/>
          <c:tx>
            <c:strRef>
              <c:f>'Section IV Open Question 28'!$L$5</c:f>
              <c:strCache>
                <c:ptCount val="1"/>
                <c:pt idx="0">
                  <c:v>Frequencies</c:v>
                </c:pt>
              </c:strCache>
            </c:strRef>
          </c:tx>
          <c:dLbls>
            <c:spPr>
              <a:solidFill>
                <a:schemeClr val="bg1"/>
              </a:solidFill>
            </c:spPr>
            <c:showVal val="1"/>
            <c:extLst xmlns:c16r2="http://schemas.microsoft.com/office/drawing/2015/06/chart">
              <c:ext xmlns:c15="http://schemas.microsoft.com/office/drawing/2012/chart" uri="{CE6537A1-D6FC-4f65-9D91-7224C49458BB}">
                <c15:layout/>
                <c15:showLeaderLines val="0"/>
              </c:ext>
            </c:extLst>
          </c:dLbls>
          <c:cat>
            <c:strRef>
              <c:f>'Section IV Open Question 28'!$K$6:$K$10</c:f>
              <c:strCache>
                <c:ptCount val="5"/>
                <c:pt idx="0">
                  <c:v>GMP : good manifacturing practices ISA 92 for Automation</c:v>
                </c:pt>
                <c:pt idx="1">
                  <c:v>Running tests</c:v>
                </c:pt>
                <c:pt idx="2">
                  <c:v>linting tools (JSLint,JSHint,Tslint)</c:v>
                </c:pt>
                <c:pt idx="3">
                  <c:v>IDEs</c:v>
                </c:pt>
                <c:pt idx="4">
                  <c:v>Mono-language patterns detection tools</c:v>
                </c:pt>
              </c:strCache>
            </c:strRef>
          </c:cat>
          <c:val>
            <c:numRef>
              <c:f>'Section IV Open Question 28'!$L$6:$L$10</c:f>
              <c:numCache>
                <c:formatCode>General</c:formatCode>
                <c:ptCount val="5"/>
                <c:pt idx="0">
                  <c:v>1</c:v>
                </c:pt>
                <c:pt idx="1">
                  <c:v>2</c:v>
                </c:pt>
                <c:pt idx="2">
                  <c:v>2</c:v>
                </c:pt>
                <c:pt idx="3">
                  <c:v>2</c:v>
                </c:pt>
                <c:pt idx="4">
                  <c:v>3</c:v>
                </c:pt>
              </c:numCache>
            </c:numRef>
          </c:val>
          <c:extLst xmlns:c16r2="http://schemas.microsoft.com/office/drawing/2015/06/chart">
            <c:ext xmlns:c16="http://schemas.microsoft.com/office/drawing/2014/chart" uri="{C3380CC4-5D6E-409C-BE32-E72D297353CC}">
              <c16:uniqueId val="{00000000-C438-4615-B389-D653625E11DA}"/>
            </c:ext>
          </c:extLst>
        </c:ser>
        <c:shape val="box"/>
        <c:axId val="154091904"/>
        <c:axId val="154093440"/>
        <c:axId val="0"/>
      </c:bar3DChart>
      <c:catAx>
        <c:axId val="154091904"/>
        <c:scaling>
          <c:orientation val="minMax"/>
        </c:scaling>
        <c:axPos val="l"/>
        <c:numFmt formatCode="General" sourceLinked="0"/>
        <c:tickLblPos val="nextTo"/>
        <c:crossAx val="154093440"/>
        <c:crosses val="autoZero"/>
        <c:auto val="1"/>
        <c:lblAlgn val="ctr"/>
        <c:lblOffset val="100"/>
      </c:catAx>
      <c:valAx>
        <c:axId val="154093440"/>
        <c:scaling>
          <c:orientation val="minMax"/>
        </c:scaling>
        <c:axPos val="b"/>
        <c:majorGridlines/>
        <c:numFmt formatCode="General" sourceLinked="1"/>
        <c:tickLblPos val="nextTo"/>
        <c:crossAx val="154091904"/>
        <c:crosses val="autoZero"/>
        <c:crossBetween val="between"/>
      </c:valAx>
    </c:plotArea>
    <c:legend>
      <c:legendPos val="r"/>
      <c:layout/>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fr-CA"/>
  <c:chart>
    <c:view3D>
      <c:rAngAx val="1"/>
    </c:view3D>
    <c:plotArea>
      <c:layout/>
      <c:bar3DChart>
        <c:barDir val="col"/>
        <c:grouping val="percentStacked"/>
        <c:ser>
          <c:idx val="0"/>
          <c:order val="0"/>
          <c:tx>
            <c:strRef>
              <c:f>'Section IV Question 31'!$B$5</c:f>
              <c:strCache>
                <c:ptCount val="1"/>
                <c:pt idx="0">
                  <c:v>Low effort</c:v>
                </c:pt>
              </c:strCache>
            </c:strRef>
          </c:tx>
          <c:cat>
            <c:strRef>
              <c:f>'Section IV Question 31'!$A$6:$A$11</c:f>
              <c:strCache>
                <c:ptCount val="6"/>
                <c:pt idx="0">
                  <c:v>Requirement gathering and analysis</c:v>
                </c:pt>
                <c:pt idx="1">
                  <c:v>Design</c:v>
                </c:pt>
                <c:pt idx="2">
                  <c:v>Implementation or coding</c:v>
                </c:pt>
                <c:pt idx="3">
                  <c:v>Testing</c:v>
                </c:pt>
                <c:pt idx="4">
                  <c:v>Deployment</c:v>
                </c:pt>
                <c:pt idx="5">
                  <c:v>Maintenance</c:v>
                </c:pt>
              </c:strCache>
            </c:strRef>
          </c:cat>
          <c:val>
            <c:numRef>
              <c:f>'Section IV Question 31'!$B$6:$B$11</c:f>
              <c:numCache>
                <c:formatCode>General</c:formatCode>
                <c:ptCount val="6"/>
                <c:pt idx="0">
                  <c:v>24</c:v>
                </c:pt>
                <c:pt idx="1">
                  <c:v>16</c:v>
                </c:pt>
                <c:pt idx="2">
                  <c:v>11</c:v>
                </c:pt>
                <c:pt idx="3">
                  <c:v>13</c:v>
                </c:pt>
                <c:pt idx="4">
                  <c:v>20</c:v>
                </c:pt>
                <c:pt idx="5">
                  <c:v>10</c:v>
                </c:pt>
              </c:numCache>
            </c:numRef>
          </c:val>
          <c:extLst xmlns:c16r2="http://schemas.microsoft.com/office/drawing/2015/06/chart">
            <c:ext xmlns:c16="http://schemas.microsoft.com/office/drawing/2014/chart" uri="{C3380CC4-5D6E-409C-BE32-E72D297353CC}">
              <c16:uniqueId val="{00000000-B615-4F80-92CB-B5D0B2B3430C}"/>
            </c:ext>
          </c:extLst>
        </c:ser>
        <c:ser>
          <c:idx val="1"/>
          <c:order val="1"/>
          <c:tx>
            <c:strRef>
              <c:f>'Section IV Question 31'!$C$5</c:f>
              <c:strCache>
                <c:ptCount val="1"/>
                <c:pt idx="0">
                  <c:v>Medium effort</c:v>
                </c:pt>
              </c:strCache>
            </c:strRef>
          </c:tx>
          <c:cat>
            <c:strRef>
              <c:f>'Section IV Question 31'!$A$6:$A$11</c:f>
              <c:strCache>
                <c:ptCount val="6"/>
                <c:pt idx="0">
                  <c:v>Requirement gathering and analysis</c:v>
                </c:pt>
                <c:pt idx="1">
                  <c:v>Design</c:v>
                </c:pt>
                <c:pt idx="2">
                  <c:v>Implementation or coding</c:v>
                </c:pt>
                <c:pt idx="3">
                  <c:v>Testing</c:v>
                </c:pt>
                <c:pt idx="4">
                  <c:v>Deployment</c:v>
                </c:pt>
                <c:pt idx="5">
                  <c:v>Maintenance</c:v>
                </c:pt>
              </c:strCache>
            </c:strRef>
          </c:cat>
          <c:val>
            <c:numRef>
              <c:f>'Section IV Question 31'!$C$6:$C$11</c:f>
              <c:numCache>
                <c:formatCode>General</c:formatCode>
                <c:ptCount val="6"/>
                <c:pt idx="0">
                  <c:v>38</c:v>
                </c:pt>
                <c:pt idx="1">
                  <c:v>34</c:v>
                </c:pt>
                <c:pt idx="2">
                  <c:v>48</c:v>
                </c:pt>
                <c:pt idx="3">
                  <c:v>37</c:v>
                </c:pt>
                <c:pt idx="4">
                  <c:v>42</c:v>
                </c:pt>
                <c:pt idx="5">
                  <c:v>36</c:v>
                </c:pt>
              </c:numCache>
            </c:numRef>
          </c:val>
          <c:extLst xmlns:c16r2="http://schemas.microsoft.com/office/drawing/2015/06/chart">
            <c:ext xmlns:c16="http://schemas.microsoft.com/office/drawing/2014/chart" uri="{C3380CC4-5D6E-409C-BE32-E72D297353CC}">
              <c16:uniqueId val="{00000001-B615-4F80-92CB-B5D0B2B3430C}"/>
            </c:ext>
          </c:extLst>
        </c:ser>
        <c:ser>
          <c:idx val="2"/>
          <c:order val="2"/>
          <c:tx>
            <c:strRef>
              <c:f>'Section IV Question 31'!$D$5</c:f>
              <c:strCache>
                <c:ptCount val="1"/>
                <c:pt idx="0">
                  <c:v>High effort</c:v>
                </c:pt>
              </c:strCache>
            </c:strRef>
          </c:tx>
          <c:cat>
            <c:strRef>
              <c:f>'Section IV Question 31'!$A$6:$A$11</c:f>
              <c:strCache>
                <c:ptCount val="6"/>
                <c:pt idx="0">
                  <c:v>Requirement gathering and analysis</c:v>
                </c:pt>
                <c:pt idx="1">
                  <c:v>Design</c:v>
                </c:pt>
                <c:pt idx="2">
                  <c:v>Implementation or coding</c:v>
                </c:pt>
                <c:pt idx="3">
                  <c:v>Testing</c:v>
                </c:pt>
                <c:pt idx="4">
                  <c:v>Deployment</c:v>
                </c:pt>
                <c:pt idx="5">
                  <c:v>Maintenance</c:v>
                </c:pt>
              </c:strCache>
            </c:strRef>
          </c:cat>
          <c:val>
            <c:numRef>
              <c:f>'Section IV Question 31'!$D$6:$D$11</c:f>
              <c:numCache>
                <c:formatCode>General</c:formatCode>
                <c:ptCount val="6"/>
                <c:pt idx="0">
                  <c:v>31</c:v>
                </c:pt>
                <c:pt idx="1">
                  <c:v>43</c:v>
                </c:pt>
                <c:pt idx="2">
                  <c:v>34</c:v>
                </c:pt>
                <c:pt idx="3">
                  <c:v>43</c:v>
                </c:pt>
                <c:pt idx="4">
                  <c:v>31</c:v>
                </c:pt>
                <c:pt idx="5">
                  <c:v>46</c:v>
                </c:pt>
              </c:numCache>
            </c:numRef>
          </c:val>
          <c:extLst xmlns:c16r2="http://schemas.microsoft.com/office/drawing/2015/06/chart">
            <c:ext xmlns:c16="http://schemas.microsoft.com/office/drawing/2014/chart" uri="{C3380CC4-5D6E-409C-BE32-E72D297353CC}">
              <c16:uniqueId val="{00000002-B615-4F80-92CB-B5D0B2B3430C}"/>
            </c:ext>
          </c:extLst>
        </c:ser>
        <c:shape val="box"/>
        <c:axId val="154285952"/>
        <c:axId val="154287488"/>
        <c:axId val="0"/>
      </c:bar3DChart>
      <c:catAx>
        <c:axId val="154285952"/>
        <c:scaling>
          <c:orientation val="minMax"/>
        </c:scaling>
        <c:axPos val="b"/>
        <c:numFmt formatCode="General" sourceLinked="0"/>
        <c:tickLblPos val="nextTo"/>
        <c:crossAx val="154287488"/>
        <c:crosses val="autoZero"/>
        <c:auto val="1"/>
        <c:lblAlgn val="ctr"/>
        <c:lblOffset val="100"/>
      </c:catAx>
      <c:valAx>
        <c:axId val="154287488"/>
        <c:scaling>
          <c:orientation val="minMax"/>
        </c:scaling>
        <c:axPos val="l"/>
        <c:majorGridlines/>
        <c:numFmt formatCode="0%" sourceLinked="1"/>
        <c:tickLblPos val="nextTo"/>
        <c:crossAx val="154285952"/>
        <c:crosses val="autoZero"/>
        <c:crossBetween val="between"/>
      </c:valAx>
    </c:plotArea>
    <c:legend>
      <c:legendPos val="r"/>
      <c:layout/>
    </c:legend>
    <c:plotVisOnly val="1"/>
    <c:dispBlanksAs val="gap"/>
  </c:chart>
  <c:printSettings>
    <c:headerFooter/>
    <c:pageMargins b="0.75000000000000144" l="0.70000000000000062" r="0.70000000000000062" t="0.75000000000000144"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fr-CA"/>
  <c:style val="13"/>
  <c:chart>
    <c:view3D>
      <c:rAngAx val="1"/>
    </c:view3D>
    <c:plotArea>
      <c:layout/>
      <c:bar3DChart>
        <c:barDir val="col"/>
        <c:grouping val="percentStacked"/>
        <c:ser>
          <c:idx val="0"/>
          <c:order val="0"/>
          <c:tx>
            <c:strRef>
              <c:f>'Section IV Question 31'!$B$5</c:f>
              <c:strCache>
                <c:ptCount val="1"/>
                <c:pt idx="0">
                  <c:v>Low effort</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IV Question 31'!$A$6:$A$11</c:f>
              <c:strCache>
                <c:ptCount val="6"/>
                <c:pt idx="0">
                  <c:v>Requirement gathering and analysis</c:v>
                </c:pt>
                <c:pt idx="1">
                  <c:v>Design</c:v>
                </c:pt>
                <c:pt idx="2">
                  <c:v>Implementation or coding</c:v>
                </c:pt>
                <c:pt idx="3">
                  <c:v>Testing</c:v>
                </c:pt>
                <c:pt idx="4">
                  <c:v>Deployment</c:v>
                </c:pt>
                <c:pt idx="5">
                  <c:v>Maintenance</c:v>
                </c:pt>
              </c:strCache>
            </c:strRef>
          </c:cat>
          <c:val>
            <c:numRef>
              <c:f>'Section IV Question 31'!$B$6:$B$11</c:f>
              <c:numCache>
                <c:formatCode>General</c:formatCode>
                <c:ptCount val="6"/>
                <c:pt idx="0">
                  <c:v>24</c:v>
                </c:pt>
                <c:pt idx="1">
                  <c:v>16</c:v>
                </c:pt>
                <c:pt idx="2">
                  <c:v>11</c:v>
                </c:pt>
                <c:pt idx="3">
                  <c:v>13</c:v>
                </c:pt>
                <c:pt idx="4">
                  <c:v>20</c:v>
                </c:pt>
                <c:pt idx="5">
                  <c:v>10</c:v>
                </c:pt>
              </c:numCache>
            </c:numRef>
          </c:val>
          <c:extLst xmlns:c16r2="http://schemas.microsoft.com/office/drawing/2015/06/chart">
            <c:ext xmlns:c16="http://schemas.microsoft.com/office/drawing/2014/chart" uri="{C3380CC4-5D6E-409C-BE32-E72D297353CC}">
              <c16:uniqueId val="{00000000-D5C5-440C-94EA-B6ADB48F2DC2}"/>
            </c:ext>
          </c:extLst>
        </c:ser>
        <c:ser>
          <c:idx val="1"/>
          <c:order val="1"/>
          <c:tx>
            <c:strRef>
              <c:f>'Section IV Question 31'!$C$5</c:f>
              <c:strCache>
                <c:ptCount val="1"/>
                <c:pt idx="0">
                  <c:v>Medium effort</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IV Question 31'!$A$6:$A$11</c:f>
              <c:strCache>
                <c:ptCount val="6"/>
                <c:pt idx="0">
                  <c:v>Requirement gathering and analysis</c:v>
                </c:pt>
                <c:pt idx="1">
                  <c:v>Design</c:v>
                </c:pt>
                <c:pt idx="2">
                  <c:v>Implementation or coding</c:v>
                </c:pt>
                <c:pt idx="3">
                  <c:v>Testing</c:v>
                </c:pt>
                <c:pt idx="4">
                  <c:v>Deployment</c:v>
                </c:pt>
                <c:pt idx="5">
                  <c:v>Maintenance</c:v>
                </c:pt>
              </c:strCache>
            </c:strRef>
          </c:cat>
          <c:val>
            <c:numRef>
              <c:f>'Section IV Question 31'!$C$6:$C$11</c:f>
              <c:numCache>
                <c:formatCode>General</c:formatCode>
                <c:ptCount val="6"/>
                <c:pt idx="0">
                  <c:v>38</c:v>
                </c:pt>
                <c:pt idx="1">
                  <c:v>34</c:v>
                </c:pt>
                <c:pt idx="2">
                  <c:v>48</c:v>
                </c:pt>
                <c:pt idx="3">
                  <c:v>37</c:v>
                </c:pt>
                <c:pt idx="4">
                  <c:v>42</c:v>
                </c:pt>
                <c:pt idx="5">
                  <c:v>36</c:v>
                </c:pt>
              </c:numCache>
            </c:numRef>
          </c:val>
          <c:extLst xmlns:c16r2="http://schemas.microsoft.com/office/drawing/2015/06/chart">
            <c:ext xmlns:c16="http://schemas.microsoft.com/office/drawing/2014/chart" uri="{C3380CC4-5D6E-409C-BE32-E72D297353CC}">
              <c16:uniqueId val="{00000001-D5C5-440C-94EA-B6ADB48F2DC2}"/>
            </c:ext>
          </c:extLst>
        </c:ser>
        <c:ser>
          <c:idx val="2"/>
          <c:order val="2"/>
          <c:tx>
            <c:strRef>
              <c:f>'Section IV Question 31'!$D$5</c:f>
              <c:strCache>
                <c:ptCount val="1"/>
                <c:pt idx="0">
                  <c:v>High effort</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IV Question 31'!$A$6:$A$11</c:f>
              <c:strCache>
                <c:ptCount val="6"/>
                <c:pt idx="0">
                  <c:v>Requirement gathering and analysis</c:v>
                </c:pt>
                <c:pt idx="1">
                  <c:v>Design</c:v>
                </c:pt>
                <c:pt idx="2">
                  <c:v>Implementation or coding</c:v>
                </c:pt>
                <c:pt idx="3">
                  <c:v>Testing</c:v>
                </c:pt>
                <c:pt idx="4">
                  <c:v>Deployment</c:v>
                </c:pt>
                <c:pt idx="5">
                  <c:v>Maintenance</c:v>
                </c:pt>
              </c:strCache>
            </c:strRef>
          </c:cat>
          <c:val>
            <c:numRef>
              <c:f>'Section IV Question 31'!$D$6:$D$11</c:f>
              <c:numCache>
                <c:formatCode>General</c:formatCode>
                <c:ptCount val="6"/>
                <c:pt idx="0">
                  <c:v>31</c:v>
                </c:pt>
                <c:pt idx="1">
                  <c:v>43</c:v>
                </c:pt>
                <c:pt idx="2">
                  <c:v>34</c:v>
                </c:pt>
                <c:pt idx="3">
                  <c:v>43</c:v>
                </c:pt>
                <c:pt idx="4">
                  <c:v>31</c:v>
                </c:pt>
                <c:pt idx="5">
                  <c:v>46</c:v>
                </c:pt>
              </c:numCache>
            </c:numRef>
          </c:val>
          <c:extLst xmlns:c16r2="http://schemas.microsoft.com/office/drawing/2015/06/chart">
            <c:ext xmlns:c16="http://schemas.microsoft.com/office/drawing/2014/chart" uri="{C3380CC4-5D6E-409C-BE32-E72D297353CC}">
              <c16:uniqueId val="{00000002-D5C5-440C-94EA-B6ADB48F2DC2}"/>
            </c:ext>
          </c:extLst>
        </c:ser>
        <c:shape val="box"/>
        <c:axId val="154489600"/>
        <c:axId val="154491136"/>
        <c:axId val="0"/>
      </c:bar3DChart>
      <c:catAx>
        <c:axId val="154489600"/>
        <c:scaling>
          <c:orientation val="minMax"/>
        </c:scaling>
        <c:axPos val="b"/>
        <c:numFmt formatCode="General" sourceLinked="0"/>
        <c:tickLblPos val="nextTo"/>
        <c:crossAx val="154491136"/>
        <c:crosses val="autoZero"/>
        <c:auto val="1"/>
        <c:lblAlgn val="ctr"/>
        <c:lblOffset val="100"/>
      </c:catAx>
      <c:valAx>
        <c:axId val="154491136"/>
        <c:scaling>
          <c:orientation val="minMax"/>
        </c:scaling>
        <c:axPos val="l"/>
        <c:majorGridlines/>
        <c:numFmt formatCode="0%" sourceLinked="1"/>
        <c:tickLblPos val="nextTo"/>
        <c:crossAx val="154489600"/>
        <c:crosses val="autoZero"/>
        <c:crossBetween val="between"/>
      </c:valAx>
    </c:plotArea>
    <c:legend>
      <c:legendPos val="r"/>
      <c:layout/>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CA"/>
  <c:chart>
    <c:title>
      <c:layout/>
    </c:title>
    <c:plotArea>
      <c:layout/>
      <c:barChart>
        <c:barDir val="bar"/>
        <c:grouping val="clustered"/>
        <c:ser>
          <c:idx val="0"/>
          <c:order val="0"/>
          <c:tx>
            <c:strRef>
              <c:f>'Section II Open Question 8'!$I$2</c:f>
              <c:strCache>
                <c:ptCount val="1"/>
                <c:pt idx="0">
                  <c:v>Frequencies</c:v>
                </c:pt>
              </c:strCache>
            </c:strRef>
          </c:tx>
          <c:cat>
            <c:strRef>
              <c:f>'Section II Open Question 8'!$H$3:$H$82</c:f>
              <c:strCache>
                <c:ptCount val="80"/>
                <c:pt idx="0">
                  <c:v>Java and JavaScript</c:v>
                </c:pt>
                <c:pt idx="1">
                  <c:v>Java/C(++)</c:v>
                </c:pt>
                <c:pt idx="2">
                  <c:v>Python, java</c:v>
                </c:pt>
                <c:pt idx="3">
                  <c:v>C# and c++</c:v>
                </c:pt>
                <c:pt idx="4">
                  <c:v>python, C(++)</c:v>
                </c:pt>
                <c:pt idx="5">
                  <c:v>java/c#</c:v>
                </c:pt>
                <c:pt idx="6">
                  <c:v>Python and Javascript</c:v>
                </c:pt>
                <c:pt idx="7">
                  <c:v>C(++)/JS</c:v>
                </c:pt>
                <c:pt idx="8">
                  <c:v>Typescript / java</c:v>
                </c:pt>
                <c:pt idx="9">
                  <c:v>C#, Angular (javascript)</c:v>
                </c:pt>
                <c:pt idx="10">
                  <c:v>Java and R</c:v>
                </c:pt>
                <c:pt idx="11">
                  <c:v>Js/C++/C#</c:v>
                </c:pt>
                <c:pt idx="12">
                  <c:v>Kotlin,Java</c:v>
                </c:pt>
                <c:pt idx="13">
                  <c:v>Swift / Objective C</c:v>
                </c:pt>
                <c:pt idx="14">
                  <c:v>Python, Javascript DSLs: HTML, CSS, Docker (Dockerfile), bash</c:v>
                </c:pt>
                <c:pt idx="15">
                  <c:v>C#/java/xhtml</c:v>
                </c:pt>
                <c:pt idx="16">
                  <c:v>C++, php, JavaScript</c:v>
                </c:pt>
                <c:pt idx="17">
                  <c:v>EmberJS, Ruby on rails Javascript, Python</c:v>
                </c:pt>
                <c:pt idx="18">
                  <c:v> Node js(runtime) Express js (framework) Javascript (language)  Front-end : Angular ( framework). Typescript (language ). React js (Javascript) </c:v>
                </c:pt>
                <c:pt idx="19">
                  <c:v>JS, PHP, MySQL</c:v>
                </c:pt>
                <c:pt idx="20">
                  <c:v>PHP (Symphony) Java (JavaFx) Java (CodenameOne)</c:v>
                </c:pt>
                <c:pt idx="21">
                  <c:v>c ,java,sql,python</c:v>
                </c:pt>
                <c:pt idx="22">
                  <c:v>c# et knockout.js</c:v>
                </c:pt>
                <c:pt idx="23">
                  <c:v>Javascript, Typescript, Css, Sass, Html, Java</c:v>
                </c:pt>
                <c:pt idx="24">
                  <c:v>R/ JavaScript</c:v>
                </c:pt>
                <c:pt idx="25">
                  <c:v>Node-red, tia portal ladder, tia portal structured text, html, xml</c:v>
                </c:pt>
                <c:pt idx="26">
                  <c:v>Angular typeScript / Rest Api</c:v>
                </c:pt>
                <c:pt idx="27">
                  <c:v>Java/ Nabsic</c:v>
                </c:pt>
                <c:pt idx="28">
                  <c:v>Java / python / bash / scala</c:v>
                </c:pt>
                <c:pt idx="29">
                  <c:v>VB.NET and WINDEV</c:v>
                </c:pt>
                <c:pt idx="30">
                  <c:v>SQL, Shell, java, BO, BI</c:v>
                </c:pt>
                <c:pt idx="31">
                  <c:v>java C++ HTML PHP</c:v>
                </c:pt>
                <c:pt idx="32">
                  <c:v>Java and Flex</c:v>
                </c:pt>
                <c:pt idx="33">
                  <c:v>Java/ NodeJS / AngularJS / Typescript</c:v>
                </c:pt>
                <c:pt idx="34">
                  <c:v>Cobol-Java</c:v>
                </c:pt>
                <c:pt idx="35">
                  <c:v>Swift and java</c:v>
                </c:pt>
                <c:pt idx="36">
                  <c:v>Swift, Objective-C, Javascript</c:v>
                </c:pt>
                <c:pt idx="37">
                  <c:v>Go and Js</c:v>
                </c:pt>
                <c:pt idx="38">
                  <c:v>Java scala python</c:v>
                </c:pt>
                <c:pt idx="39">
                  <c:v>Php/JS</c:v>
                </c:pt>
                <c:pt idx="40">
                  <c:v>Bash/javascript</c:v>
                </c:pt>
                <c:pt idx="41">
                  <c:v>php/python/js  for backend js/typescript for frontend</c:v>
                </c:pt>
                <c:pt idx="42">
                  <c:v>Swift, objective-c, c++ and JavaScript</c:v>
                </c:pt>
                <c:pt idx="43">
                  <c:v>C#/Node js/JavaScript Php</c:v>
                </c:pt>
                <c:pt idx="44">
                  <c:v>R/Js/Java</c:v>
                </c:pt>
                <c:pt idx="45">
                  <c:v>Java/ABAP/ABSL</c:v>
                </c:pt>
                <c:pt idx="46">
                  <c:v>Fortran/C / C++</c:v>
                </c:pt>
                <c:pt idx="47">
                  <c:v>Node JS/Python/Java</c:v>
                </c:pt>
                <c:pt idx="48">
                  <c:v>Java/JavaScript/Cucumber/DQL (Documentum Query Language)</c:v>
                </c:pt>
                <c:pt idx="49">
                  <c:v>SAPUI5 and ABAP</c:v>
                </c:pt>
                <c:pt idx="50">
                  <c:v>JS/Wasm</c:v>
                </c:pt>
                <c:pt idx="51">
                  <c:v>Java/Matlab</c:v>
                </c:pt>
                <c:pt idx="52">
                  <c:v>Cobol/C#</c:v>
                </c:pt>
                <c:pt idx="53">
                  <c:v>C#/Matlab</c:v>
                </c:pt>
                <c:pt idx="54">
                  <c:v>Java, javascript, xcp</c:v>
                </c:pt>
                <c:pt idx="55">
                  <c:v>Html/css/js and java back end</c:v>
                </c:pt>
                <c:pt idx="56">
                  <c:v>Java, VB.Net, C#/WPF</c:v>
                </c:pt>
                <c:pt idx="57">
                  <c:v>T-SQL / C#</c:v>
                </c:pt>
                <c:pt idx="58">
                  <c:v>Java/Gosu/JavaScript</c:v>
                </c:pt>
                <c:pt idx="59">
                  <c:v>java j2ee</c:v>
                </c:pt>
                <c:pt idx="60">
                  <c:v>TypeScript/Js</c:v>
                </c:pt>
                <c:pt idx="61">
                  <c:v>TypeScript/C#</c:v>
                </c:pt>
                <c:pt idx="62">
                  <c:v>T-SQL/DAX/MDX</c:v>
                </c:pt>
                <c:pt idx="63">
                  <c:v>C++, C, Python, Matlab, Java</c:v>
                </c:pt>
                <c:pt idx="64">
                  <c:v>C, C++, RE2C, Ruby, Linux Shell Scripts, Python</c:v>
                </c:pt>
                <c:pt idx="65">
                  <c:v>Java Python Go Scala</c:v>
                </c:pt>
                <c:pt idx="66">
                  <c:v>Spring , Java , JavaScript, JSP , XML , CSS , FreeMarker</c:v>
                </c:pt>
                <c:pt idx="67">
                  <c:v>java / javascript ( node js ) / html /css / script shell /</c:v>
                </c:pt>
                <c:pt idx="68">
                  <c:v>JavaScript, Python, sql</c:v>
                </c:pt>
                <c:pt idx="69">
                  <c:v>node JS PERL JAVA C# .NET REACT</c:v>
                </c:pt>
                <c:pt idx="70">
                  <c:v>C# / Visual Basic</c:v>
                </c:pt>
                <c:pt idx="71">
                  <c:v>Js/Ruby</c:v>
                </c:pt>
                <c:pt idx="72">
                  <c:v>Obj-C, JavaScript, SQL for frontend PHP and Java for Backend</c:v>
                </c:pt>
                <c:pt idx="73">
                  <c:v>Java, c#, cobol, javascript, angular JS</c:v>
                </c:pt>
                <c:pt idx="74">
                  <c:v>golang/java</c:v>
                </c:pt>
                <c:pt idx="75">
                  <c:v> java/bash</c:v>
                </c:pt>
                <c:pt idx="76">
                  <c:v>C# and Golang</c:v>
                </c:pt>
                <c:pt idx="77">
                  <c:v>C++, C#, C++/CLI, XAML</c:v>
                </c:pt>
                <c:pt idx="78">
                  <c:v>Ejb/Sql Server</c:v>
                </c:pt>
                <c:pt idx="79">
                  <c:v>Statement List, Sequential Function Chart, Ladder</c:v>
                </c:pt>
              </c:strCache>
            </c:strRef>
          </c:cat>
          <c:val>
            <c:numRef>
              <c:f>'Section II Open Question 8'!$I$3:$I$82</c:f>
              <c:numCache>
                <c:formatCode>General</c:formatCode>
                <c:ptCount val="80"/>
                <c:pt idx="0">
                  <c:v>14</c:v>
                </c:pt>
                <c:pt idx="1">
                  <c:v>8</c:v>
                </c:pt>
                <c:pt idx="2">
                  <c:v>7</c:v>
                </c:pt>
                <c:pt idx="3">
                  <c:v>6</c:v>
                </c:pt>
                <c:pt idx="4">
                  <c:v>6</c:v>
                </c:pt>
                <c:pt idx="5">
                  <c:v>5</c:v>
                </c:pt>
                <c:pt idx="6">
                  <c:v>4</c:v>
                </c:pt>
                <c:pt idx="7">
                  <c:v>3</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numCache>
            </c:numRef>
          </c:val>
          <c:extLst xmlns:c16r2="http://schemas.microsoft.com/office/drawing/2015/06/chart">
            <c:ext xmlns:c16="http://schemas.microsoft.com/office/drawing/2014/chart" uri="{C3380CC4-5D6E-409C-BE32-E72D297353CC}">
              <c16:uniqueId val="{00000000-6821-4FCE-8CE6-8B24AB9404A8}"/>
            </c:ext>
          </c:extLst>
        </c:ser>
        <c:gapWidth val="75"/>
        <c:overlap val="-25"/>
        <c:axId val="152188032"/>
        <c:axId val="152189568"/>
      </c:barChart>
      <c:catAx>
        <c:axId val="152188032"/>
        <c:scaling>
          <c:orientation val="minMax"/>
        </c:scaling>
        <c:axPos val="l"/>
        <c:numFmt formatCode="General" sourceLinked="0"/>
        <c:majorTickMark val="none"/>
        <c:tickLblPos val="nextTo"/>
        <c:crossAx val="152189568"/>
        <c:crosses val="autoZero"/>
        <c:auto val="1"/>
        <c:lblAlgn val="ctr"/>
        <c:lblOffset val="100"/>
      </c:catAx>
      <c:valAx>
        <c:axId val="152189568"/>
        <c:scaling>
          <c:orientation val="minMax"/>
        </c:scaling>
        <c:axPos val="b"/>
        <c:majorGridlines/>
        <c:numFmt formatCode="General" sourceLinked="1"/>
        <c:majorTickMark val="none"/>
        <c:tickLblPos val="nextTo"/>
        <c:spPr>
          <a:ln w="6350">
            <a:noFill/>
          </a:ln>
        </c:spPr>
        <c:crossAx val="152188032"/>
        <c:crosses val="autoZero"/>
        <c:crossBetween val="between"/>
      </c:valAx>
    </c:plotArea>
    <c:legend>
      <c:legendPos val="b"/>
      <c:layout/>
    </c:legend>
    <c:plotVisOnly val="1"/>
    <c:dispBlanksAs val="gap"/>
  </c:chart>
  <c:printSettings>
    <c:headerFooter/>
    <c:pageMargins b="0.750000000000001" l="0.70000000000000062" r="0.70000000000000062" t="0.7500000000000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CA"/>
  <c:style val="10"/>
  <c:chart>
    <c:title>
      <c:layout/>
    </c:title>
    <c:plotArea>
      <c:layout/>
      <c:pieChart>
        <c:varyColors val="1"/>
        <c:ser>
          <c:idx val="0"/>
          <c:order val="0"/>
          <c:dLbls>
            <c:spPr>
              <a:noFill/>
              <a:ln>
                <a:noFill/>
              </a:ln>
              <a:effectLst/>
            </c:spPr>
            <c:showCatName val="1"/>
            <c:showPercent val="1"/>
            <c:showLeaderLines val="1"/>
            <c:extLst xmlns:c16r2="http://schemas.microsoft.com/office/drawing/2015/06/chart">
              <c:ext xmlns:c15="http://schemas.microsoft.com/office/drawing/2012/chart" uri="{CE6537A1-D6FC-4f65-9D91-7224C49458BB}">
                <c15:layout/>
              </c:ext>
            </c:extLst>
          </c:dLbls>
          <c:cat>
            <c:strRef>
              <c:f>'Section II Open Question 8'!$H$3:$H$15</c:f>
              <c:strCache>
                <c:ptCount val="13"/>
                <c:pt idx="0">
                  <c:v>Java and JavaScript</c:v>
                </c:pt>
                <c:pt idx="1">
                  <c:v>Java/C(++)</c:v>
                </c:pt>
                <c:pt idx="2">
                  <c:v>Python, java</c:v>
                </c:pt>
                <c:pt idx="3">
                  <c:v>C# and c++</c:v>
                </c:pt>
                <c:pt idx="4">
                  <c:v>python, C(++)</c:v>
                </c:pt>
                <c:pt idx="5">
                  <c:v>java/c#</c:v>
                </c:pt>
                <c:pt idx="6">
                  <c:v>Python and Javascript</c:v>
                </c:pt>
                <c:pt idx="7">
                  <c:v>C(++)/JS</c:v>
                </c:pt>
                <c:pt idx="8">
                  <c:v>Typescript / java</c:v>
                </c:pt>
                <c:pt idx="9">
                  <c:v>C#, Angular (javascript)</c:v>
                </c:pt>
                <c:pt idx="10">
                  <c:v>Java and R</c:v>
                </c:pt>
                <c:pt idx="11">
                  <c:v>Js/C++/C#</c:v>
                </c:pt>
                <c:pt idx="12">
                  <c:v>Kotlin,Java</c:v>
                </c:pt>
              </c:strCache>
            </c:strRef>
          </c:cat>
          <c:val>
            <c:numRef>
              <c:f>'Section II Open Question 8'!$I$3:$I$15</c:f>
              <c:numCache>
                <c:formatCode>General</c:formatCode>
                <c:ptCount val="13"/>
                <c:pt idx="0">
                  <c:v>14</c:v>
                </c:pt>
                <c:pt idx="1">
                  <c:v>8</c:v>
                </c:pt>
                <c:pt idx="2">
                  <c:v>7</c:v>
                </c:pt>
                <c:pt idx="3">
                  <c:v>6</c:v>
                </c:pt>
                <c:pt idx="4">
                  <c:v>6</c:v>
                </c:pt>
                <c:pt idx="5">
                  <c:v>5</c:v>
                </c:pt>
                <c:pt idx="6">
                  <c:v>4</c:v>
                </c:pt>
                <c:pt idx="7">
                  <c:v>3</c:v>
                </c:pt>
                <c:pt idx="8">
                  <c:v>2</c:v>
                </c:pt>
                <c:pt idx="9">
                  <c:v>2</c:v>
                </c:pt>
                <c:pt idx="10">
                  <c:v>2</c:v>
                </c:pt>
                <c:pt idx="11">
                  <c:v>2</c:v>
                </c:pt>
                <c:pt idx="12">
                  <c:v>2</c:v>
                </c:pt>
              </c:numCache>
            </c:numRef>
          </c:val>
          <c:extLst xmlns:c16r2="http://schemas.microsoft.com/office/drawing/2015/06/chart">
            <c:ext xmlns:c16="http://schemas.microsoft.com/office/drawing/2014/chart" uri="{C3380CC4-5D6E-409C-BE32-E72D297353CC}">
              <c16:uniqueId val="{00000000-6199-45AB-8D24-BB0A657E0FB1}"/>
            </c:ext>
          </c:extLst>
        </c:ser>
        <c:dLbls>
          <c:showCatName val="1"/>
          <c:showPercent val="1"/>
        </c:dLbls>
        <c:firstSliceAng val="0"/>
      </c:pieChart>
    </c:plotArea>
    <c:plotVisOnly val="1"/>
    <c:dispBlanksAs val="zero"/>
  </c:chart>
  <c:printSettings>
    <c:headerFooter/>
    <c:pageMargins b="0.75000000000000089" l="0.70000000000000062" r="0.70000000000000062" t="0.750000000000000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CA"/>
  <c:style val="13"/>
  <c:chart>
    <c:title>
      <c:tx>
        <c:rich>
          <a:bodyPr/>
          <a:lstStyle/>
          <a:p>
            <a:pPr>
              <a:defRPr/>
            </a:pPr>
            <a:r>
              <a:rPr lang="en-US"/>
              <a:t>Frequency of usage of Sets of Languages</a:t>
            </a:r>
          </a:p>
        </c:rich>
      </c:tx>
      <c:layout/>
    </c:title>
    <c:view3D>
      <c:rAngAx val="1"/>
    </c:view3D>
    <c:plotArea>
      <c:layout/>
      <c:bar3DChart>
        <c:barDir val="col"/>
        <c:grouping val="stacked"/>
        <c:ser>
          <c:idx val="0"/>
          <c:order val="0"/>
          <c:tx>
            <c:strRef>
              <c:f>'Section II Open Question 8'!$I$2</c:f>
              <c:strCache>
                <c:ptCount val="1"/>
                <c:pt idx="0">
                  <c:v>Frequencies</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II Open Question 8'!$H$3:$H$15</c:f>
              <c:strCache>
                <c:ptCount val="13"/>
                <c:pt idx="0">
                  <c:v>Java and JavaScript</c:v>
                </c:pt>
                <c:pt idx="1">
                  <c:v>Java/C(++)</c:v>
                </c:pt>
                <c:pt idx="2">
                  <c:v>Python, java</c:v>
                </c:pt>
                <c:pt idx="3">
                  <c:v>C# and c++</c:v>
                </c:pt>
                <c:pt idx="4">
                  <c:v>python, C(++)</c:v>
                </c:pt>
                <c:pt idx="5">
                  <c:v>java/c#</c:v>
                </c:pt>
                <c:pt idx="6">
                  <c:v>Python and Javascript</c:v>
                </c:pt>
                <c:pt idx="7">
                  <c:v>C(++)/JS</c:v>
                </c:pt>
                <c:pt idx="8">
                  <c:v>Typescript / java</c:v>
                </c:pt>
                <c:pt idx="9">
                  <c:v>C#, Angular (javascript)</c:v>
                </c:pt>
                <c:pt idx="10">
                  <c:v>Java and R</c:v>
                </c:pt>
                <c:pt idx="11">
                  <c:v>Js/C++/C#</c:v>
                </c:pt>
                <c:pt idx="12">
                  <c:v>Kotlin,Java</c:v>
                </c:pt>
              </c:strCache>
            </c:strRef>
          </c:cat>
          <c:val>
            <c:numRef>
              <c:f>'Section II Open Question 8'!$I$3:$I$15</c:f>
              <c:numCache>
                <c:formatCode>General</c:formatCode>
                <c:ptCount val="13"/>
                <c:pt idx="0">
                  <c:v>14</c:v>
                </c:pt>
                <c:pt idx="1">
                  <c:v>8</c:v>
                </c:pt>
                <c:pt idx="2">
                  <c:v>7</c:v>
                </c:pt>
                <c:pt idx="3">
                  <c:v>6</c:v>
                </c:pt>
                <c:pt idx="4">
                  <c:v>6</c:v>
                </c:pt>
                <c:pt idx="5">
                  <c:v>5</c:v>
                </c:pt>
                <c:pt idx="6">
                  <c:v>4</c:v>
                </c:pt>
                <c:pt idx="7">
                  <c:v>3</c:v>
                </c:pt>
                <c:pt idx="8">
                  <c:v>2</c:v>
                </c:pt>
                <c:pt idx="9">
                  <c:v>2</c:v>
                </c:pt>
                <c:pt idx="10">
                  <c:v>2</c:v>
                </c:pt>
                <c:pt idx="11">
                  <c:v>2</c:v>
                </c:pt>
                <c:pt idx="12">
                  <c:v>2</c:v>
                </c:pt>
              </c:numCache>
            </c:numRef>
          </c:val>
          <c:extLst xmlns:c16r2="http://schemas.microsoft.com/office/drawing/2015/06/chart">
            <c:ext xmlns:c16="http://schemas.microsoft.com/office/drawing/2014/chart" uri="{C3380CC4-5D6E-409C-BE32-E72D297353CC}">
              <c16:uniqueId val="{00000000-C23D-455F-A53E-88EAF1D45DB0}"/>
            </c:ext>
          </c:extLst>
        </c:ser>
        <c:shape val="box"/>
        <c:axId val="152238336"/>
        <c:axId val="152330240"/>
        <c:axId val="0"/>
      </c:bar3DChart>
      <c:catAx>
        <c:axId val="152238336"/>
        <c:scaling>
          <c:orientation val="minMax"/>
        </c:scaling>
        <c:axPos val="b"/>
        <c:numFmt formatCode="General" sourceLinked="0"/>
        <c:tickLblPos val="nextTo"/>
        <c:crossAx val="152330240"/>
        <c:crosses val="autoZero"/>
        <c:auto val="1"/>
        <c:lblAlgn val="ctr"/>
        <c:lblOffset val="100"/>
      </c:catAx>
      <c:valAx>
        <c:axId val="152330240"/>
        <c:scaling>
          <c:orientation val="minMax"/>
        </c:scaling>
        <c:axPos val="l"/>
        <c:majorGridlines/>
        <c:numFmt formatCode="General" sourceLinked="1"/>
        <c:tickLblPos val="nextTo"/>
        <c:crossAx val="152238336"/>
        <c:crosses val="autoZero"/>
        <c:crossBetween val="between"/>
      </c:valAx>
    </c:plotArea>
    <c:legend>
      <c:legendPos val="r"/>
      <c:layout/>
    </c:legend>
    <c:plotVisOnly val="1"/>
    <c:dispBlanksAs val="gap"/>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CA"/>
  <c:style val="13"/>
  <c:chart>
    <c:title>
      <c:tx>
        <c:rich>
          <a:bodyPr/>
          <a:lstStyle/>
          <a:p>
            <a:pPr>
              <a:defRPr/>
            </a:pPr>
            <a:r>
              <a:rPr lang="en-US"/>
              <a:t>Reasons for increase</a:t>
            </a:r>
          </a:p>
        </c:rich>
      </c:tx>
      <c:layout/>
    </c:title>
    <c:view3D>
      <c:rAngAx val="1"/>
    </c:view3D>
    <c:plotArea>
      <c:layout>
        <c:manualLayout>
          <c:layoutTarget val="inner"/>
          <c:xMode val="edge"/>
          <c:yMode val="edge"/>
          <c:x val="0.37921770589487169"/>
          <c:y val="0.15747490654577279"/>
          <c:w val="0.5338327303681637"/>
          <c:h val="0.74130629125904712"/>
        </c:manualLayout>
      </c:layout>
      <c:bar3DChart>
        <c:barDir val="bar"/>
        <c:grouping val="stacked"/>
        <c:ser>
          <c:idx val="0"/>
          <c:order val="0"/>
          <c:tx>
            <c:strRef>
              <c:f>'Section II Open Question 10'!$K$3</c:f>
              <c:strCache>
                <c:ptCount val="1"/>
                <c:pt idx="0">
                  <c:v>Frequencies</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II Open Question 10'!$J$4:$J$9</c:f>
              <c:strCache>
                <c:ptCount val="6"/>
                <c:pt idx="0">
                  <c:v>Migration of projects</c:v>
                </c:pt>
                <c:pt idx="1">
                  <c:v>Flexibility/Agility/Interoperability</c:v>
                </c:pt>
                <c:pt idx="2">
                  <c:v>Reuse of code</c:v>
                </c:pt>
                <c:pt idx="3">
                  <c:v>Emmergence of new languages/convergence of technologies</c:v>
                </c:pt>
                <c:pt idx="4">
                  <c:v>Benefit  from advantages of different languages</c:v>
                </c:pt>
                <c:pt idx="5">
                  <c:v>Complex systems need more than one language</c:v>
                </c:pt>
              </c:strCache>
            </c:strRef>
          </c:cat>
          <c:val>
            <c:numRef>
              <c:f>'Section II Open Question 10'!$K$4:$K$9</c:f>
              <c:numCache>
                <c:formatCode>General</c:formatCode>
                <c:ptCount val="6"/>
                <c:pt idx="0">
                  <c:v>3</c:v>
                </c:pt>
                <c:pt idx="1">
                  <c:v>3</c:v>
                </c:pt>
                <c:pt idx="2">
                  <c:v>10</c:v>
                </c:pt>
                <c:pt idx="3">
                  <c:v>11</c:v>
                </c:pt>
                <c:pt idx="4">
                  <c:v>19</c:v>
                </c:pt>
                <c:pt idx="5">
                  <c:v>20</c:v>
                </c:pt>
              </c:numCache>
            </c:numRef>
          </c:val>
          <c:extLst xmlns:c16r2="http://schemas.microsoft.com/office/drawing/2015/06/chart">
            <c:ext xmlns:c16="http://schemas.microsoft.com/office/drawing/2014/chart" uri="{C3380CC4-5D6E-409C-BE32-E72D297353CC}">
              <c16:uniqueId val="{00000000-C087-4D80-84CA-AA3581314989}"/>
            </c:ext>
          </c:extLst>
        </c:ser>
        <c:shape val="box"/>
        <c:axId val="152278912"/>
        <c:axId val="152280448"/>
        <c:axId val="0"/>
      </c:bar3DChart>
      <c:catAx>
        <c:axId val="152278912"/>
        <c:scaling>
          <c:orientation val="minMax"/>
        </c:scaling>
        <c:axPos val="l"/>
        <c:numFmt formatCode="General" sourceLinked="0"/>
        <c:tickLblPos val="nextTo"/>
        <c:crossAx val="152280448"/>
        <c:crosses val="autoZero"/>
        <c:auto val="1"/>
        <c:lblAlgn val="ctr"/>
        <c:lblOffset val="100"/>
      </c:catAx>
      <c:valAx>
        <c:axId val="152280448"/>
        <c:scaling>
          <c:orientation val="minMax"/>
        </c:scaling>
        <c:axPos val="b"/>
        <c:majorGridlines/>
        <c:numFmt formatCode="General" sourceLinked="1"/>
        <c:tickLblPos val="nextTo"/>
        <c:crossAx val="152278912"/>
        <c:crosses val="autoZero"/>
        <c:crossBetween val="between"/>
      </c:valAx>
    </c:plotArea>
    <c:legend>
      <c:legendPos val="r"/>
      <c:layout>
        <c:manualLayout>
          <c:xMode val="edge"/>
          <c:yMode val="edge"/>
          <c:x val="0.84896833247602865"/>
          <c:y val="0.67212628593839563"/>
          <c:w val="0.12590598902409936"/>
          <c:h val="9.3264296508391062E-2"/>
        </c:manualLayout>
      </c:layout>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fr-CA"/>
  <c:style val="13"/>
  <c:chart>
    <c:title>
      <c:tx>
        <c:rich>
          <a:bodyPr/>
          <a:lstStyle/>
          <a:p>
            <a:pPr>
              <a:defRPr/>
            </a:pPr>
            <a:r>
              <a:rPr lang="en-US"/>
              <a:t>Reasons for decrease</a:t>
            </a:r>
          </a:p>
        </c:rich>
      </c:tx>
      <c:layout/>
    </c:title>
    <c:view3D>
      <c:rAngAx val="1"/>
    </c:view3D>
    <c:plotArea>
      <c:layout/>
      <c:bar3DChart>
        <c:barDir val="bar"/>
        <c:grouping val="stacked"/>
        <c:ser>
          <c:idx val="0"/>
          <c:order val="0"/>
          <c:tx>
            <c:strRef>
              <c:f>'Section II Open Question 10'!$K$20</c:f>
              <c:strCache>
                <c:ptCount val="1"/>
                <c:pt idx="0">
                  <c:v>Frequencies</c:v>
                </c:pt>
              </c:strCache>
            </c:strRef>
          </c:tx>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II Open Question 10'!$J$21:$J$28</c:f>
              <c:strCache>
                <c:ptCount val="7"/>
                <c:pt idx="0">
                  <c:v>Wast of time</c:v>
                </c:pt>
                <c:pt idx="1">
                  <c:v>Interoperability</c:v>
                </c:pt>
                <c:pt idx="2">
                  <c:v>Complexity</c:v>
                </c:pt>
                <c:pt idx="3">
                  <c:v>Integration</c:v>
                </c:pt>
                <c:pt idx="4">
                  <c:v>Compatibility</c:v>
                </c:pt>
                <c:pt idx="5">
                  <c:v>Maintenability </c:v>
                </c:pt>
                <c:pt idx="6">
                  <c:v>Understandability</c:v>
                </c:pt>
              </c:strCache>
            </c:strRef>
          </c:cat>
          <c:val>
            <c:numRef>
              <c:f>'Section II Open Question 10'!$K$21:$K$28</c:f>
              <c:numCache>
                <c:formatCode>General</c:formatCode>
                <c:ptCount val="8"/>
                <c:pt idx="0">
                  <c:v>1</c:v>
                </c:pt>
                <c:pt idx="1">
                  <c:v>1</c:v>
                </c:pt>
                <c:pt idx="2">
                  <c:v>1</c:v>
                </c:pt>
                <c:pt idx="3">
                  <c:v>2</c:v>
                </c:pt>
                <c:pt idx="4">
                  <c:v>2</c:v>
                </c:pt>
                <c:pt idx="5">
                  <c:v>4</c:v>
                </c:pt>
                <c:pt idx="6">
                  <c:v>5</c:v>
                </c:pt>
              </c:numCache>
            </c:numRef>
          </c:val>
          <c:extLst xmlns:c16r2="http://schemas.microsoft.com/office/drawing/2015/06/chart">
            <c:ext xmlns:c16="http://schemas.microsoft.com/office/drawing/2014/chart" uri="{C3380CC4-5D6E-409C-BE32-E72D297353CC}">
              <c16:uniqueId val="{00000000-E826-40B2-B90F-9F37066EB5E3}"/>
            </c:ext>
          </c:extLst>
        </c:ser>
        <c:shape val="box"/>
        <c:axId val="152474368"/>
        <c:axId val="152475904"/>
        <c:axId val="0"/>
      </c:bar3DChart>
      <c:catAx>
        <c:axId val="152474368"/>
        <c:scaling>
          <c:orientation val="minMax"/>
        </c:scaling>
        <c:axPos val="l"/>
        <c:numFmt formatCode="General" sourceLinked="0"/>
        <c:tickLblPos val="nextTo"/>
        <c:crossAx val="152475904"/>
        <c:crosses val="autoZero"/>
        <c:auto val="1"/>
        <c:lblAlgn val="ctr"/>
        <c:lblOffset val="100"/>
      </c:catAx>
      <c:valAx>
        <c:axId val="152475904"/>
        <c:scaling>
          <c:orientation val="minMax"/>
        </c:scaling>
        <c:axPos val="b"/>
        <c:majorGridlines/>
        <c:numFmt formatCode="General" sourceLinked="1"/>
        <c:tickLblPos val="nextTo"/>
        <c:crossAx val="152474368"/>
        <c:crosses val="autoZero"/>
        <c:crossBetween val="between"/>
      </c:valAx>
    </c:plotArea>
    <c:legend>
      <c:legendPos val="r"/>
      <c:layout/>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fr-CA"/>
  <c:chart>
    <c:title>
      <c:tx>
        <c:rich>
          <a:bodyPr/>
          <a:lstStyle/>
          <a:p>
            <a:pPr>
              <a:defRPr/>
            </a:pPr>
            <a:r>
              <a:rPr lang="en-US"/>
              <a:t>Reasons for increase</a:t>
            </a:r>
          </a:p>
        </c:rich>
      </c:tx>
      <c:layout/>
    </c:title>
    <c:view3D>
      <c:rAngAx val="1"/>
    </c:view3D>
    <c:plotArea>
      <c:layout/>
      <c:bar3DChart>
        <c:barDir val="bar"/>
        <c:grouping val="stacked"/>
        <c:ser>
          <c:idx val="0"/>
          <c:order val="0"/>
          <c:tx>
            <c:strRef>
              <c:f>'Section II Open Question 10'!$K$3</c:f>
              <c:strCache>
                <c:ptCount val="1"/>
                <c:pt idx="0">
                  <c:v>Frequencies</c:v>
                </c:pt>
              </c:strCache>
            </c:strRef>
          </c:tx>
          <c:spPr>
            <a:solidFill>
              <a:srgbClr val="4472C4">
                <a:lumMod val="40000"/>
                <a:lumOff val="60000"/>
              </a:srgbClr>
            </a:solidFill>
          </c:spPr>
          <c:dLbls>
            <c:spPr>
              <a:noFill/>
              <a:ln>
                <a:noFill/>
              </a:ln>
              <a:effectLst/>
            </c:spPr>
            <c:showVal val="1"/>
            <c:extLst xmlns:c16r2="http://schemas.microsoft.com/office/drawing/2015/06/chart">
              <c:ext xmlns:c15="http://schemas.microsoft.com/office/drawing/2012/chart" uri="{CE6537A1-D6FC-4f65-9D91-7224C49458BB}">
                <c15:layout/>
                <c15:showLeaderLines val="0"/>
              </c:ext>
            </c:extLst>
          </c:dLbls>
          <c:cat>
            <c:strRef>
              <c:f>'Section II Open Question 10'!$J$4:$J$9</c:f>
              <c:strCache>
                <c:ptCount val="6"/>
                <c:pt idx="0">
                  <c:v>Migration of projects</c:v>
                </c:pt>
                <c:pt idx="1">
                  <c:v>Flexibility/Agility/Interoperability</c:v>
                </c:pt>
                <c:pt idx="2">
                  <c:v>Reuse of code</c:v>
                </c:pt>
                <c:pt idx="3">
                  <c:v>Emmergence of new languages/convergence of technologies</c:v>
                </c:pt>
                <c:pt idx="4">
                  <c:v>Benefit  from advantages of different languages</c:v>
                </c:pt>
                <c:pt idx="5">
                  <c:v>Complex systems need more than one language</c:v>
                </c:pt>
              </c:strCache>
            </c:strRef>
          </c:cat>
          <c:val>
            <c:numRef>
              <c:f>'Section II Open Question 10'!$K$4:$K$9</c:f>
              <c:numCache>
                <c:formatCode>General</c:formatCode>
                <c:ptCount val="6"/>
                <c:pt idx="0">
                  <c:v>3</c:v>
                </c:pt>
                <c:pt idx="1">
                  <c:v>3</c:v>
                </c:pt>
                <c:pt idx="2">
                  <c:v>10</c:v>
                </c:pt>
                <c:pt idx="3">
                  <c:v>11</c:v>
                </c:pt>
                <c:pt idx="4">
                  <c:v>19</c:v>
                </c:pt>
                <c:pt idx="5">
                  <c:v>20</c:v>
                </c:pt>
              </c:numCache>
            </c:numRef>
          </c:val>
          <c:extLst xmlns:c16r2="http://schemas.microsoft.com/office/drawing/2015/06/chart">
            <c:ext xmlns:c16="http://schemas.microsoft.com/office/drawing/2014/chart" uri="{C3380CC4-5D6E-409C-BE32-E72D297353CC}">
              <c16:uniqueId val="{00000000-FB2C-4511-BFDD-5C88D3B8211A}"/>
            </c:ext>
          </c:extLst>
        </c:ser>
        <c:shape val="box"/>
        <c:axId val="152497536"/>
        <c:axId val="152507520"/>
        <c:axId val="0"/>
      </c:bar3DChart>
      <c:catAx>
        <c:axId val="152497536"/>
        <c:scaling>
          <c:orientation val="minMax"/>
        </c:scaling>
        <c:axPos val="l"/>
        <c:numFmt formatCode="General" sourceLinked="0"/>
        <c:tickLblPos val="nextTo"/>
        <c:crossAx val="152507520"/>
        <c:crosses val="autoZero"/>
        <c:auto val="1"/>
        <c:lblAlgn val="ctr"/>
        <c:lblOffset val="100"/>
      </c:catAx>
      <c:valAx>
        <c:axId val="152507520"/>
        <c:scaling>
          <c:orientation val="minMax"/>
        </c:scaling>
        <c:axPos val="b"/>
        <c:majorGridlines/>
        <c:numFmt formatCode="General" sourceLinked="1"/>
        <c:tickLblPos val="nextTo"/>
        <c:crossAx val="152497536"/>
        <c:crosses val="autoZero"/>
        <c:crossBetween val="between"/>
      </c:valAx>
    </c:plotArea>
    <c:legend>
      <c:legendPos val="r"/>
      <c:layout/>
    </c:legend>
    <c:plotVisOnly val="1"/>
    <c:dispBlanksAs val="gap"/>
  </c:chart>
  <c:printSettings>
    <c:headerFooter/>
    <c:pageMargins b="0.75000000000000089" l="0.70000000000000062" r="0.70000000000000062" t="0.750000000000000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fr-CA"/>
  <c:chart>
    <c:view3D>
      <c:rAngAx val="1"/>
    </c:view3D>
    <c:plotArea>
      <c:layout/>
      <c:bar3DChart>
        <c:barDir val="col"/>
        <c:grouping val="percentStacked"/>
        <c:ser>
          <c:idx val="0"/>
          <c:order val="0"/>
          <c:tx>
            <c:strRef>
              <c:f>'Section II Question 11 Box'!$B$2</c:f>
              <c:strCache>
                <c:ptCount val="1"/>
                <c:pt idx="0">
                  <c:v>Negative impact</c:v>
                </c:pt>
              </c:strCache>
            </c:strRef>
          </c:tx>
          <c:dLbls>
            <c:spPr>
              <a:noFill/>
              <a:ln>
                <a:noFill/>
              </a:ln>
              <a:effectLst/>
            </c:spPr>
            <c:showVal val="1"/>
            <c:extLst xmlns:c16r2="http://schemas.microsoft.com/office/drawing/2015/06/chart">
              <c:ext xmlns:c15="http://schemas.microsoft.com/office/drawing/2012/chart" uri="{CE6537A1-D6FC-4f65-9D91-7224C49458BB}">
                <c15:showLeaderLines val="0"/>
              </c:ext>
            </c:extLst>
          </c:dLbls>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Box'!$B$3:$B$9</c:f>
              <c:numCache>
                <c:formatCode>General</c:formatCode>
                <c:ptCount val="7"/>
                <c:pt idx="0">
                  <c:v>16</c:v>
                </c:pt>
                <c:pt idx="1">
                  <c:v>33</c:v>
                </c:pt>
                <c:pt idx="2">
                  <c:v>29</c:v>
                </c:pt>
                <c:pt idx="3">
                  <c:v>22</c:v>
                </c:pt>
                <c:pt idx="4">
                  <c:v>65</c:v>
                </c:pt>
                <c:pt idx="5">
                  <c:v>24</c:v>
                </c:pt>
                <c:pt idx="6">
                  <c:v>26</c:v>
                </c:pt>
              </c:numCache>
            </c:numRef>
          </c:val>
          <c:extLst xmlns:c16r2="http://schemas.microsoft.com/office/drawing/2015/06/chart">
            <c:ext xmlns:c16="http://schemas.microsoft.com/office/drawing/2014/chart" uri="{C3380CC4-5D6E-409C-BE32-E72D297353CC}">
              <c16:uniqueId val="{00000000-6209-4680-A355-F90D3CD5056D}"/>
            </c:ext>
          </c:extLst>
        </c:ser>
        <c:ser>
          <c:idx val="1"/>
          <c:order val="1"/>
          <c:tx>
            <c:strRef>
              <c:f>'Section II Question 11 Box'!$C$2</c:f>
              <c:strCache>
                <c:ptCount val="1"/>
                <c:pt idx="0">
                  <c:v>Neutral</c:v>
                </c:pt>
              </c:strCache>
            </c:strRef>
          </c:tx>
          <c:dLbls>
            <c:spPr>
              <a:noFill/>
              <a:ln>
                <a:noFill/>
              </a:ln>
              <a:effectLst/>
            </c:spPr>
            <c:showVal val="1"/>
            <c:extLst xmlns:c16r2="http://schemas.microsoft.com/office/drawing/2015/06/chart">
              <c:ext xmlns:c15="http://schemas.microsoft.com/office/drawing/2012/chart" uri="{CE6537A1-D6FC-4f65-9D91-7224C49458BB}">
                <c15:showLeaderLines val="0"/>
              </c:ext>
            </c:extLst>
          </c:dLbls>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Box'!$C$3:$C$9</c:f>
              <c:numCache>
                <c:formatCode>General</c:formatCode>
                <c:ptCount val="7"/>
                <c:pt idx="0">
                  <c:v>38</c:v>
                </c:pt>
                <c:pt idx="1">
                  <c:v>39</c:v>
                </c:pt>
                <c:pt idx="2">
                  <c:v>44</c:v>
                </c:pt>
                <c:pt idx="3">
                  <c:v>53</c:v>
                </c:pt>
                <c:pt idx="4">
                  <c:v>27</c:v>
                </c:pt>
                <c:pt idx="5">
                  <c:v>54</c:v>
                </c:pt>
                <c:pt idx="6">
                  <c:v>25</c:v>
                </c:pt>
              </c:numCache>
            </c:numRef>
          </c:val>
          <c:extLst xmlns:c16r2="http://schemas.microsoft.com/office/drawing/2015/06/chart">
            <c:ext xmlns:c16="http://schemas.microsoft.com/office/drawing/2014/chart" uri="{C3380CC4-5D6E-409C-BE32-E72D297353CC}">
              <c16:uniqueId val="{00000001-6209-4680-A355-F90D3CD5056D}"/>
            </c:ext>
          </c:extLst>
        </c:ser>
        <c:ser>
          <c:idx val="2"/>
          <c:order val="2"/>
          <c:tx>
            <c:strRef>
              <c:f>'Section II Question 11 Box'!$D$2</c:f>
              <c:strCache>
                <c:ptCount val="1"/>
                <c:pt idx="0">
                  <c:v>Positive impact</c:v>
                </c:pt>
              </c:strCache>
            </c:strRef>
          </c:tx>
          <c:dLbls>
            <c:spPr>
              <a:noFill/>
              <a:ln>
                <a:noFill/>
              </a:ln>
              <a:effectLst/>
            </c:spPr>
            <c:showVal val="1"/>
            <c:extLst xmlns:c16r2="http://schemas.microsoft.com/office/drawing/2015/06/chart">
              <c:ext xmlns:c15="http://schemas.microsoft.com/office/drawing/2012/chart" uri="{CE6537A1-D6FC-4f65-9D91-7224C49458BB}">
                <c15:showLeaderLines val="0"/>
              </c:ext>
            </c:extLst>
          </c:dLbls>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Box'!$D$3:$D$9</c:f>
              <c:numCache>
                <c:formatCode>General</c:formatCode>
                <c:ptCount val="7"/>
                <c:pt idx="0">
                  <c:v>71</c:v>
                </c:pt>
                <c:pt idx="1">
                  <c:v>51</c:v>
                </c:pt>
                <c:pt idx="2">
                  <c:v>47</c:v>
                </c:pt>
                <c:pt idx="3">
                  <c:v>43</c:v>
                </c:pt>
                <c:pt idx="4">
                  <c:v>33</c:v>
                </c:pt>
                <c:pt idx="5">
                  <c:v>45</c:v>
                </c:pt>
                <c:pt idx="6">
                  <c:v>74</c:v>
                </c:pt>
              </c:numCache>
            </c:numRef>
          </c:val>
          <c:extLst xmlns:c16r2="http://schemas.microsoft.com/office/drawing/2015/06/chart">
            <c:ext xmlns:c16="http://schemas.microsoft.com/office/drawing/2014/chart" uri="{C3380CC4-5D6E-409C-BE32-E72D297353CC}">
              <c16:uniqueId val="{00000002-6209-4680-A355-F90D3CD5056D}"/>
            </c:ext>
          </c:extLst>
        </c:ser>
        <c:ser>
          <c:idx val="3"/>
          <c:order val="3"/>
          <c:tx>
            <c:strRef>
              <c:f>'Section II Question 11 Box'!$E$2</c:f>
              <c:strCache>
                <c:ptCount val="1"/>
                <c:pt idx="0">
                  <c:v> N/A</c:v>
                </c:pt>
              </c:strCache>
            </c:strRef>
          </c:tx>
          <c:dLbls>
            <c:spPr>
              <a:noFill/>
              <a:ln>
                <a:noFill/>
              </a:ln>
              <a:effectLst/>
            </c:spPr>
            <c:showVal val="1"/>
            <c:extLst xmlns:c16r2="http://schemas.microsoft.com/office/drawing/2015/06/chart">
              <c:ext xmlns:c15="http://schemas.microsoft.com/office/drawing/2012/chart" uri="{CE6537A1-D6FC-4f65-9D91-7224C49458BB}">
                <c15:showLeaderLines val="0"/>
              </c:ext>
            </c:extLst>
          </c:dLbls>
          <c:cat>
            <c:strRef>
              <c:f>'Section II Question 11 Box'!$A$3:$A$9</c:f>
              <c:strCache>
                <c:ptCount val="7"/>
                <c:pt idx="0">
                  <c:v>System Performance</c:v>
                </c:pt>
                <c:pt idx="1">
                  <c:v>System architecture creation</c:v>
                </c:pt>
                <c:pt idx="2">
                  <c:v>Implementation of initial code</c:v>
                </c:pt>
                <c:pt idx="3">
                  <c:v>Memory usage</c:v>
                </c:pt>
                <c:pt idx="4">
                  <c:v>Understandability of the system</c:v>
                </c:pt>
                <c:pt idx="5">
                  <c:v>Translation of requirements to code</c:v>
                </c:pt>
                <c:pt idx="6">
                  <c:v>Motivation of developers</c:v>
                </c:pt>
              </c:strCache>
            </c:strRef>
          </c:cat>
          <c:val>
            <c:numRef>
              <c:f>'Section II Question 11 Box'!$E$3:$E$9</c:f>
              <c:numCache>
                <c:formatCode>General</c:formatCode>
                <c:ptCount val="7"/>
                <c:pt idx="0">
                  <c:v>8</c:v>
                </c:pt>
                <c:pt idx="1">
                  <c:v>10</c:v>
                </c:pt>
                <c:pt idx="2">
                  <c:v>13</c:v>
                </c:pt>
                <c:pt idx="3">
                  <c:v>15</c:v>
                </c:pt>
                <c:pt idx="4">
                  <c:v>8</c:v>
                </c:pt>
                <c:pt idx="5">
                  <c:v>10</c:v>
                </c:pt>
                <c:pt idx="6">
                  <c:v>8</c:v>
                </c:pt>
              </c:numCache>
            </c:numRef>
          </c:val>
          <c:extLst xmlns:c16r2="http://schemas.microsoft.com/office/drawing/2015/06/chart">
            <c:ext xmlns:c16="http://schemas.microsoft.com/office/drawing/2014/chart" uri="{C3380CC4-5D6E-409C-BE32-E72D297353CC}">
              <c16:uniqueId val="{00000003-6209-4680-A355-F90D3CD5056D}"/>
            </c:ext>
          </c:extLst>
        </c:ser>
        <c:shape val="box"/>
        <c:axId val="152566784"/>
        <c:axId val="152589056"/>
        <c:axId val="0"/>
      </c:bar3DChart>
      <c:catAx>
        <c:axId val="152566784"/>
        <c:scaling>
          <c:orientation val="minMax"/>
        </c:scaling>
        <c:axPos val="b"/>
        <c:numFmt formatCode="General" sourceLinked="0"/>
        <c:tickLblPos val="nextTo"/>
        <c:crossAx val="152589056"/>
        <c:crosses val="autoZero"/>
        <c:auto val="1"/>
        <c:lblAlgn val="ctr"/>
        <c:lblOffset val="100"/>
      </c:catAx>
      <c:valAx>
        <c:axId val="152589056"/>
        <c:scaling>
          <c:orientation val="minMax"/>
        </c:scaling>
        <c:axPos val="l"/>
        <c:majorGridlines/>
        <c:numFmt formatCode="0%" sourceLinked="1"/>
        <c:tickLblPos val="nextTo"/>
        <c:crossAx val="152566784"/>
        <c:crosses val="autoZero"/>
        <c:crossBetween val="between"/>
      </c:valAx>
    </c:plotArea>
    <c:legend>
      <c:legendPos val="r"/>
      <c:layout/>
    </c:legend>
    <c:plotVisOnly val="1"/>
    <c:dispBlanksAs val="gap"/>
  </c:chart>
  <c:printSettings>
    <c:headerFooter/>
    <c:pageMargins b="0.75000000000000155" l="0.70000000000000062" r="0.70000000000000062" t="0.75000000000000155" header="0.30000000000000032" footer="0.30000000000000032"/>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image" Target="../media/image17.png"/><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8.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1.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image" Target="../media/image20.png"/><Relationship Id="rId1"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10.png"/><Relationship Id="rId1" Type="http://schemas.openxmlformats.org/officeDocument/2006/relationships/chart" Target="../charts/chart9.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266700</xdr:colOff>
      <xdr:row>0</xdr:row>
      <xdr:rowOff>28575</xdr:rowOff>
    </xdr:from>
    <xdr:to>
      <xdr:col>13</xdr:col>
      <xdr:colOff>266700</xdr:colOff>
      <xdr:row>17</xdr:row>
      <xdr:rowOff>19050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247650</xdr:colOff>
      <xdr:row>18</xdr:row>
      <xdr:rowOff>38100</xdr:rowOff>
    </xdr:from>
    <xdr:to>
      <xdr:col>14</xdr:col>
      <xdr:colOff>352425</xdr:colOff>
      <xdr:row>30</xdr:row>
      <xdr:rowOff>95250</xdr:rowOff>
    </xdr:to>
    <xdr:pic>
      <xdr:nvPicPr>
        <xdr:cNvPr id="1025"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6667500" y="2952750"/>
          <a:ext cx="6200775" cy="2343150"/>
        </a:xfrm>
        <a:prstGeom prst="rect">
          <a:avLst/>
        </a:prstGeom>
        <a:noFill/>
        <a:ln w="1">
          <a:noFill/>
          <a:miter lim="800000"/>
          <a:headEnd/>
          <a:tailEnd type="none" w="med" len="med"/>
        </a:ln>
        <a:effectLst/>
      </xdr:spPr>
    </xdr:pic>
    <xdr:clientData/>
  </xdr:twoCellAnchor>
  <xdr:twoCellAnchor editAs="oneCell">
    <xdr:from>
      <xdr:col>6</xdr:col>
      <xdr:colOff>247650</xdr:colOff>
      <xdr:row>33</xdr:row>
      <xdr:rowOff>123825</xdr:rowOff>
    </xdr:from>
    <xdr:to>
      <xdr:col>14</xdr:col>
      <xdr:colOff>295275</xdr:colOff>
      <xdr:row>48</xdr:row>
      <xdr:rowOff>47625</xdr:rowOff>
    </xdr:to>
    <xdr:pic>
      <xdr:nvPicPr>
        <xdr:cNvPr id="1026"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6667500" y="5467350"/>
          <a:ext cx="6143625" cy="2381250"/>
        </a:xfrm>
        <a:prstGeom prst="rect">
          <a:avLst/>
        </a:prstGeom>
        <a:noFill/>
        <a:ln w="1">
          <a:noFill/>
          <a:miter lim="800000"/>
          <a:headEnd/>
          <a:tailEnd type="none" w="med" len="med"/>
        </a:ln>
        <a:effectLst/>
      </xdr:spPr>
    </xdr:pic>
    <xdr:clientData/>
  </xdr:twoCellAnchor>
  <xdr:twoCellAnchor editAs="oneCell">
    <xdr:from>
      <xdr:col>6</xdr:col>
      <xdr:colOff>257175</xdr:colOff>
      <xdr:row>50</xdr:row>
      <xdr:rowOff>28575</xdr:rowOff>
    </xdr:from>
    <xdr:to>
      <xdr:col>15</xdr:col>
      <xdr:colOff>650662</xdr:colOff>
      <xdr:row>63</xdr:row>
      <xdr:rowOff>104775</xdr:rowOff>
    </xdr:to>
    <xdr:pic>
      <xdr:nvPicPr>
        <xdr:cNvPr id="1027" name="Picture 3"/>
        <xdr:cNvPicPr>
          <a:picLocks noChangeAspect="1" noChangeArrowheads="1"/>
        </xdr:cNvPicPr>
      </xdr:nvPicPr>
      <xdr:blipFill>
        <a:blip xmlns:r="http://schemas.openxmlformats.org/officeDocument/2006/relationships" r:embed="rId4" cstate="print"/>
        <a:srcRect/>
        <a:stretch>
          <a:fillRect/>
        </a:stretch>
      </xdr:blipFill>
      <xdr:spPr bwMode="auto">
        <a:xfrm>
          <a:off x="7343775" y="8124825"/>
          <a:ext cx="7251487" cy="2209800"/>
        </a:xfrm>
        <a:prstGeom prst="rect">
          <a:avLst/>
        </a:prstGeom>
        <a:noFill/>
        <a:ln w="1">
          <a:noFill/>
          <a:miter lim="800000"/>
          <a:headEnd/>
          <a:tailEnd type="none" w="med" len="med"/>
        </a:ln>
        <a:effectLst/>
      </xdr:spPr>
    </xdr:pic>
    <xdr:clientData/>
  </xdr:twoCellAnchor>
  <xdr:twoCellAnchor editAs="oneCell">
    <xdr:from>
      <xdr:col>5</xdr:col>
      <xdr:colOff>752476</xdr:colOff>
      <xdr:row>66</xdr:row>
      <xdr:rowOff>140056</xdr:rowOff>
    </xdr:from>
    <xdr:to>
      <xdr:col>16</xdr:col>
      <xdr:colOff>561976</xdr:colOff>
      <xdr:row>94</xdr:row>
      <xdr:rowOff>95250</xdr:rowOff>
    </xdr:to>
    <xdr:pic>
      <xdr:nvPicPr>
        <xdr:cNvPr id="1028" name="Picture 4"/>
        <xdr:cNvPicPr>
          <a:picLocks noChangeAspect="1" noChangeArrowheads="1"/>
        </xdr:cNvPicPr>
      </xdr:nvPicPr>
      <xdr:blipFill>
        <a:blip xmlns:r="http://schemas.openxmlformats.org/officeDocument/2006/relationships" r:embed="rId5" cstate="print"/>
        <a:srcRect/>
        <a:stretch>
          <a:fillRect/>
        </a:stretch>
      </xdr:blipFill>
      <xdr:spPr bwMode="auto">
        <a:xfrm>
          <a:off x="6410326" y="10827106"/>
          <a:ext cx="8858250" cy="4489094"/>
        </a:xfrm>
        <a:prstGeom prst="rect">
          <a:avLst/>
        </a:prstGeom>
        <a:noFill/>
        <a:ln w="1">
          <a:noFill/>
          <a:miter lim="800000"/>
          <a:headEnd/>
          <a:tailEnd type="none" w="med" len="med"/>
        </a:ln>
        <a:effectLst/>
      </xdr:spPr>
    </xdr:pic>
    <xdr:clientData/>
  </xdr:twoCellAnchor>
  <xdr:twoCellAnchor editAs="oneCell">
    <xdr:from>
      <xdr:col>6</xdr:col>
      <xdr:colOff>0</xdr:colOff>
      <xdr:row>96</xdr:row>
      <xdr:rowOff>109597</xdr:rowOff>
    </xdr:from>
    <xdr:to>
      <xdr:col>17</xdr:col>
      <xdr:colOff>447675</xdr:colOff>
      <xdr:row>114</xdr:row>
      <xdr:rowOff>19049</xdr:rowOff>
    </xdr:to>
    <xdr:pic>
      <xdr:nvPicPr>
        <xdr:cNvPr id="1029" name="Picture 5"/>
        <xdr:cNvPicPr>
          <a:picLocks noChangeAspect="1" noChangeArrowheads="1"/>
        </xdr:cNvPicPr>
      </xdr:nvPicPr>
      <xdr:blipFill>
        <a:blip xmlns:r="http://schemas.openxmlformats.org/officeDocument/2006/relationships" r:embed="rId6" cstate="print"/>
        <a:srcRect/>
        <a:stretch>
          <a:fillRect/>
        </a:stretch>
      </xdr:blipFill>
      <xdr:spPr bwMode="auto">
        <a:xfrm>
          <a:off x="6419850" y="15654397"/>
          <a:ext cx="8829675" cy="2824102"/>
        </a:xfrm>
        <a:prstGeom prst="rect">
          <a:avLst/>
        </a:prstGeom>
        <a:noFill/>
        <a:ln w="1">
          <a:noFill/>
          <a:miter lim="800000"/>
          <a:headEnd/>
          <a:tailEnd type="none" w="med" len="med"/>
        </a:ln>
        <a:effectLst/>
      </xdr:spPr>
    </xdr:pic>
    <xdr:clientData/>
  </xdr:twoCellAnchor>
  <xdr:twoCellAnchor editAs="oneCell">
    <xdr:from>
      <xdr:col>12</xdr:col>
      <xdr:colOff>219075</xdr:colOff>
      <xdr:row>1</xdr:row>
      <xdr:rowOff>122196</xdr:rowOff>
    </xdr:from>
    <xdr:to>
      <xdr:col>17</xdr:col>
      <xdr:colOff>133350</xdr:colOff>
      <xdr:row>13</xdr:row>
      <xdr:rowOff>41359</xdr:rowOff>
    </xdr:to>
    <xdr:pic>
      <xdr:nvPicPr>
        <xdr:cNvPr id="1030" name="Picture 6"/>
        <xdr:cNvPicPr>
          <a:picLocks noChangeAspect="1" noChangeArrowheads="1"/>
        </xdr:cNvPicPr>
      </xdr:nvPicPr>
      <xdr:blipFill>
        <a:blip xmlns:r="http://schemas.openxmlformats.org/officeDocument/2006/relationships" r:embed="rId7" cstate="print"/>
        <a:srcRect/>
        <a:stretch>
          <a:fillRect/>
        </a:stretch>
      </xdr:blipFill>
      <xdr:spPr bwMode="auto">
        <a:xfrm>
          <a:off x="11877675" y="284121"/>
          <a:ext cx="3724275" cy="2205163"/>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704850</xdr:colOff>
      <xdr:row>1</xdr:row>
      <xdr:rowOff>57150</xdr:rowOff>
    </xdr:from>
    <xdr:to>
      <xdr:col>12</xdr:col>
      <xdr:colOff>324485</xdr:colOff>
      <xdr:row>15</xdr:row>
      <xdr:rowOff>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514850" y="219075"/>
          <a:ext cx="4953635" cy="2209800"/>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104775</xdr:colOff>
      <xdr:row>0</xdr:row>
      <xdr:rowOff>130506</xdr:rowOff>
    </xdr:from>
    <xdr:to>
      <xdr:col>11</xdr:col>
      <xdr:colOff>171450</xdr:colOff>
      <xdr:row>12</xdr:row>
      <xdr:rowOff>152400</xdr:rowOff>
    </xdr:to>
    <xdr:pic>
      <xdr:nvPicPr>
        <xdr:cNvPr id="2150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914775" y="130506"/>
          <a:ext cx="4638675" cy="1964994"/>
        </a:xfrm>
        <a:prstGeom prst="rect">
          <a:avLst/>
        </a:prstGeom>
        <a:noFill/>
        <a:ln w="1">
          <a:noFill/>
          <a:miter lim="800000"/>
          <a:headEnd/>
          <a:tailEnd type="none" w="med" len="med"/>
        </a:ln>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676275</xdr:colOff>
      <xdr:row>1</xdr:row>
      <xdr:rowOff>140277</xdr:rowOff>
    </xdr:from>
    <xdr:to>
      <xdr:col>14</xdr:col>
      <xdr:colOff>28575</xdr:colOff>
      <xdr:row>14</xdr:row>
      <xdr:rowOff>152400</xdr:rowOff>
    </xdr:to>
    <xdr:pic>
      <xdr:nvPicPr>
        <xdr:cNvPr id="61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476875" y="302202"/>
          <a:ext cx="6210300" cy="2117148"/>
        </a:xfrm>
        <a:prstGeom prst="rect">
          <a:avLst/>
        </a:prstGeom>
        <a:noFill/>
        <a:ln w="1">
          <a:noFill/>
          <a:miter lim="800000"/>
          <a:headEnd/>
          <a:tailEnd type="none" w="med" len="med"/>
        </a:ln>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647700</xdr:colOff>
      <xdr:row>0</xdr:row>
      <xdr:rowOff>85725</xdr:rowOff>
    </xdr:from>
    <xdr:to>
      <xdr:col>14</xdr:col>
      <xdr:colOff>342900</xdr:colOff>
      <xdr:row>19</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352425</xdr:colOff>
      <xdr:row>19</xdr:row>
      <xdr:rowOff>126636</xdr:rowOff>
    </xdr:from>
    <xdr:to>
      <xdr:col>15</xdr:col>
      <xdr:colOff>238125</xdr:colOff>
      <xdr:row>35</xdr:row>
      <xdr:rowOff>114299</xdr:rowOff>
    </xdr:to>
    <xdr:pic>
      <xdr:nvPicPr>
        <xdr:cNvPr id="716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4162425" y="3203211"/>
          <a:ext cx="7505700" cy="2578463"/>
        </a:xfrm>
        <a:prstGeom prst="rect">
          <a:avLst/>
        </a:prstGeom>
        <a:noFill/>
        <a:ln w="1">
          <a:noFill/>
          <a:miter lim="800000"/>
          <a:headEnd/>
          <a:tailEnd type="none" w="med" len="med"/>
        </a:ln>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209550</xdr:colOff>
      <xdr:row>1</xdr:row>
      <xdr:rowOff>152400</xdr:rowOff>
    </xdr:from>
    <xdr:to>
      <xdr:col>16</xdr:col>
      <xdr:colOff>533400</xdr:colOff>
      <xdr:row>19</xdr:row>
      <xdr:rowOff>123825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209551</xdr:colOff>
      <xdr:row>14</xdr:row>
      <xdr:rowOff>57149</xdr:rowOff>
    </xdr:from>
    <xdr:to>
      <xdr:col>7</xdr:col>
      <xdr:colOff>514350</xdr:colOff>
      <xdr:row>31</xdr:row>
      <xdr:rowOff>76199</xdr:rowOff>
    </xdr:to>
    <xdr:pic>
      <xdr:nvPicPr>
        <xdr:cNvPr id="9217"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209551" y="2324099"/>
          <a:ext cx="6972299" cy="2771775"/>
        </a:xfrm>
        <a:prstGeom prst="rect">
          <a:avLst/>
        </a:prstGeom>
        <a:noFill/>
        <a:ln w="1">
          <a:noFill/>
          <a:miter lim="800000"/>
          <a:headEnd/>
          <a:tailEnd type="none" w="med" len="med"/>
        </a:ln>
        <a:effec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8</xdr:col>
      <xdr:colOff>9525</xdr:colOff>
      <xdr:row>0</xdr:row>
      <xdr:rowOff>114300</xdr:rowOff>
    </xdr:from>
    <xdr:to>
      <xdr:col>16</xdr:col>
      <xdr:colOff>371475</xdr:colOff>
      <xdr:row>19</xdr:row>
      <xdr:rowOff>85725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295275</xdr:colOff>
      <xdr:row>20</xdr:row>
      <xdr:rowOff>125096</xdr:rowOff>
    </xdr:from>
    <xdr:to>
      <xdr:col>16</xdr:col>
      <xdr:colOff>200025</xdr:colOff>
      <xdr:row>42</xdr:row>
      <xdr:rowOff>38099</xdr:rowOff>
    </xdr:to>
    <xdr:pic>
      <xdr:nvPicPr>
        <xdr:cNvPr id="11265"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7953375" y="3363596"/>
          <a:ext cx="8286750" cy="3475353"/>
        </a:xfrm>
        <a:prstGeom prst="rect">
          <a:avLst/>
        </a:prstGeom>
        <a:noFill/>
        <a:ln w="1">
          <a:noFill/>
          <a:miter lim="800000"/>
          <a:headEnd/>
          <a:tailEnd type="none" w="med" len="med"/>
        </a:ln>
        <a:effectLst/>
      </xdr:spPr>
    </xdr:pic>
    <xdr:clientData/>
  </xdr:twoCellAnchor>
  <xdr:twoCellAnchor>
    <xdr:from>
      <xdr:col>17</xdr:col>
      <xdr:colOff>349250</xdr:colOff>
      <xdr:row>0</xdr:row>
      <xdr:rowOff>0</xdr:rowOff>
    </xdr:from>
    <xdr:to>
      <xdr:col>31</xdr:col>
      <xdr:colOff>137585</xdr:colOff>
      <xdr:row>27</xdr:row>
      <xdr:rowOff>63500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742950</xdr:colOff>
      <xdr:row>20</xdr:row>
      <xdr:rowOff>45403</xdr:rowOff>
    </xdr:from>
    <xdr:to>
      <xdr:col>15</xdr:col>
      <xdr:colOff>428625</xdr:colOff>
      <xdr:row>37</xdr:row>
      <xdr:rowOff>38100</xdr:rowOff>
    </xdr:to>
    <xdr:pic>
      <xdr:nvPicPr>
        <xdr:cNvPr id="819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410575" y="3283903"/>
          <a:ext cx="8458200" cy="2745422"/>
        </a:xfrm>
        <a:prstGeom prst="rect">
          <a:avLst/>
        </a:prstGeom>
        <a:noFill/>
        <a:ln w="1">
          <a:noFill/>
          <a:miter lim="800000"/>
          <a:headEnd/>
          <a:tailEnd type="none" w="med" len="med"/>
        </a:ln>
        <a:effectLst/>
      </xdr:spPr>
    </xdr:pic>
    <xdr:clientData/>
  </xdr:twoCellAnchor>
  <xdr:twoCellAnchor>
    <xdr:from>
      <xdr:col>8</xdr:col>
      <xdr:colOff>333375</xdr:colOff>
      <xdr:row>0</xdr:row>
      <xdr:rowOff>85725</xdr:rowOff>
    </xdr:from>
    <xdr:to>
      <xdr:col>17</xdr:col>
      <xdr:colOff>447675</xdr:colOff>
      <xdr:row>19</xdr:row>
      <xdr:rowOff>142875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85725</xdr:colOff>
      <xdr:row>13</xdr:row>
      <xdr:rowOff>38099</xdr:rowOff>
    </xdr:from>
    <xdr:to>
      <xdr:col>15</xdr:col>
      <xdr:colOff>104776</xdr:colOff>
      <xdr:row>44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95250</xdr:colOff>
      <xdr:row>0</xdr:row>
      <xdr:rowOff>104775</xdr:rowOff>
    </xdr:from>
    <xdr:to>
      <xdr:col>14</xdr:col>
      <xdr:colOff>95250</xdr:colOff>
      <xdr:row>17</xdr:row>
      <xdr:rowOff>95250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666750</xdr:colOff>
      <xdr:row>4</xdr:row>
      <xdr:rowOff>9525</xdr:rowOff>
    </xdr:from>
    <xdr:to>
      <xdr:col>13</xdr:col>
      <xdr:colOff>476250</xdr:colOff>
      <xdr:row>21</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15</xdr:row>
      <xdr:rowOff>57151</xdr:rowOff>
    </xdr:from>
    <xdr:to>
      <xdr:col>21</xdr:col>
      <xdr:colOff>38099</xdr:colOff>
      <xdr:row>48</xdr:row>
      <xdr:rowOff>85726</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12</xdr:row>
      <xdr:rowOff>152400</xdr:rowOff>
    </xdr:from>
    <xdr:to>
      <xdr:col>11</xdr:col>
      <xdr:colOff>523875</xdr:colOff>
      <xdr:row>31</xdr:row>
      <xdr:rowOff>152400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15</xdr:row>
      <xdr:rowOff>47625</xdr:rowOff>
    </xdr:from>
    <xdr:to>
      <xdr:col>18</xdr:col>
      <xdr:colOff>228599</xdr:colOff>
      <xdr:row>47</xdr:row>
      <xdr:rowOff>9526</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552449</xdr:colOff>
      <xdr:row>1</xdr:row>
      <xdr:rowOff>38100</xdr:rowOff>
    </xdr:from>
    <xdr:to>
      <xdr:col>16</xdr:col>
      <xdr:colOff>66674</xdr:colOff>
      <xdr:row>14</xdr:row>
      <xdr:rowOff>101554</xdr:rowOff>
    </xdr:to>
    <xdr:pic>
      <xdr:nvPicPr>
        <xdr:cNvPr id="1843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401174" y="200025"/>
          <a:ext cx="4848225" cy="2168479"/>
        </a:xfrm>
        <a:prstGeom prst="rect">
          <a:avLst/>
        </a:prstGeom>
        <a:noFill/>
        <a:ln w="1">
          <a:noFill/>
          <a:miter lim="800000"/>
          <a:headEnd/>
          <a:tailEnd type="none" w="med" len="med"/>
        </a:ln>
        <a:effectLst/>
      </xdr:spPr>
    </xdr:pic>
    <xdr:clientData/>
  </xdr:twoCellAnchor>
  <xdr:twoCellAnchor editAs="oneCell">
    <xdr:from>
      <xdr:col>0</xdr:col>
      <xdr:colOff>28575</xdr:colOff>
      <xdr:row>20</xdr:row>
      <xdr:rowOff>57149</xdr:rowOff>
    </xdr:from>
    <xdr:to>
      <xdr:col>6</xdr:col>
      <xdr:colOff>705117</xdr:colOff>
      <xdr:row>33</xdr:row>
      <xdr:rowOff>114299</xdr:rowOff>
    </xdr:to>
    <xdr:pic>
      <xdr:nvPicPr>
        <xdr:cNvPr id="1843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8575" y="3295649"/>
          <a:ext cx="6582042" cy="2162175"/>
        </a:xfrm>
        <a:prstGeom prst="rect">
          <a:avLst/>
        </a:prstGeom>
        <a:noFill/>
        <a:ln w="1">
          <a:noFill/>
          <a:miter lim="800000"/>
          <a:headEnd/>
          <a:tailEnd type="none" w="med" len="med"/>
        </a:ln>
        <a:effec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219074</xdr:colOff>
      <xdr:row>13</xdr:row>
      <xdr:rowOff>142875</xdr:rowOff>
    </xdr:from>
    <xdr:to>
      <xdr:col>9</xdr:col>
      <xdr:colOff>47625</xdr:colOff>
      <xdr:row>31</xdr:row>
      <xdr:rowOff>95251</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297365</xdr:colOff>
      <xdr:row>3</xdr:row>
      <xdr:rowOff>85724</xdr:rowOff>
    </xdr:from>
    <xdr:to>
      <xdr:col>14</xdr:col>
      <xdr:colOff>123824</xdr:colOff>
      <xdr:row>16</xdr:row>
      <xdr:rowOff>161924</xdr:rowOff>
    </xdr:to>
    <xdr:pic>
      <xdr:nvPicPr>
        <xdr:cNvPr id="1638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631365" y="571499"/>
          <a:ext cx="5160459" cy="2181225"/>
        </a:xfrm>
        <a:prstGeom prst="rect">
          <a:avLst/>
        </a:prstGeom>
        <a:noFill/>
        <a:ln w="1">
          <a:noFill/>
          <a:miter lim="800000"/>
          <a:headEnd/>
          <a:tailEnd type="none" w="med" len="med"/>
        </a:ln>
        <a:effec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9</xdr:col>
      <xdr:colOff>57150</xdr:colOff>
      <xdr:row>23</xdr:row>
      <xdr:rowOff>123825</xdr:rowOff>
    </xdr:from>
    <xdr:to>
      <xdr:col>17</xdr:col>
      <xdr:colOff>257175</xdr:colOff>
      <xdr:row>41</xdr:row>
      <xdr:rowOff>123825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723900</xdr:colOff>
      <xdr:row>4</xdr:row>
      <xdr:rowOff>14153</xdr:rowOff>
    </xdr:from>
    <xdr:to>
      <xdr:col>17</xdr:col>
      <xdr:colOff>704850</xdr:colOff>
      <xdr:row>22</xdr:row>
      <xdr:rowOff>28575</xdr:rowOff>
    </xdr:to>
    <xdr:pic>
      <xdr:nvPicPr>
        <xdr:cNvPr id="17409"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5295900" y="661853"/>
          <a:ext cx="8362950" cy="2929072"/>
        </a:xfrm>
        <a:prstGeom prst="rect">
          <a:avLst/>
        </a:prstGeom>
        <a:noFill/>
        <a:ln w="1">
          <a:noFill/>
          <a:miter lim="800000"/>
          <a:headEnd/>
          <a:tailEnd type="none" w="med" len="med"/>
        </a:ln>
        <a:effectLst/>
      </xdr:spPr>
    </xdr:pic>
    <xdr:clientData/>
  </xdr:twoCellAnchor>
  <xdr:twoCellAnchor>
    <xdr:from>
      <xdr:col>7</xdr:col>
      <xdr:colOff>223836</xdr:colOff>
      <xdr:row>9</xdr:row>
      <xdr:rowOff>133350</xdr:rowOff>
    </xdr:from>
    <xdr:to>
      <xdr:col>16</xdr:col>
      <xdr:colOff>600075</xdr:colOff>
      <xdr:row>31</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647699</xdr:colOff>
      <xdr:row>0</xdr:row>
      <xdr:rowOff>114299</xdr:rowOff>
    </xdr:from>
    <xdr:to>
      <xdr:col>24</xdr:col>
      <xdr:colOff>428624</xdr:colOff>
      <xdr:row>31</xdr:row>
      <xdr:rowOff>133350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23</xdr:row>
      <xdr:rowOff>152400</xdr:rowOff>
    </xdr:from>
    <xdr:to>
      <xdr:col>17</xdr:col>
      <xdr:colOff>742949</xdr:colOff>
      <xdr:row>51</xdr:row>
      <xdr:rowOff>142875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276225</xdr:colOff>
      <xdr:row>1</xdr:row>
      <xdr:rowOff>9525</xdr:rowOff>
    </xdr:from>
    <xdr:to>
      <xdr:col>15</xdr:col>
      <xdr:colOff>504825</xdr:colOff>
      <xdr:row>23</xdr:row>
      <xdr:rowOff>47625</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28575</xdr:rowOff>
    </xdr:from>
    <xdr:to>
      <xdr:col>17</xdr:col>
      <xdr:colOff>161925</xdr:colOff>
      <xdr:row>24</xdr:row>
      <xdr:rowOff>104774</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161925</xdr:colOff>
      <xdr:row>5</xdr:row>
      <xdr:rowOff>95250</xdr:rowOff>
    </xdr:from>
    <xdr:to>
      <xdr:col>13</xdr:col>
      <xdr:colOff>209550</xdr:colOff>
      <xdr:row>20</xdr:row>
      <xdr:rowOff>28575</xdr:rowOff>
    </xdr:to>
    <xdr:pic>
      <xdr:nvPicPr>
        <xdr:cNvPr id="1945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514850" y="904875"/>
          <a:ext cx="6143625" cy="23622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695325</xdr:colOff>
      <xdr:row>0</xdr:row>
      <xdr:rowOff>142875</xdr:rowOff>
    </xdr:from>
    <xdr:to>
      <xdr:col>21</xdr:col>
      <xdr:colOff>657225</xdr:colOff>
      <xdr:row>12</xdr:row>
      <xdr:rowOff>542925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685799</xdr:colOff>
      <xdr:row>12</xdr:row>
      <xdr:rowOff>438150</xdr:rowOff>
    </xdr:from>
    <xdr:to>
      <xdr:col>21</xdr:col>
      <xdr:colOff>171450</xdr:colOff>
      <xdr:row>28</xdr:row>
      <xdr:rowOff>133350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1</xdr:row>
      <xdr:rowOff>0</xdr:rowOff>
    </xdr:from>
    <xdr:to>
      <xdr:col>29</xdr:col>
      <xdr:colOff>609600</xdr:colOff>
      <xdr:row>12</xdr:row>
      <xdr:rowOff>342900</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114299</xdr:colOff>
      <xdr:row>1</xdr:row>
      <xdr:rowOff>47625</xdr:rowOff>
    </xdr:from>
    <xdr:to>
      <xdr:col>15</xdr:col>
      <xdr:colOff>266700</xdr:colOff>
      <xdr:row>18</xdr:row>
      <xdr:rowOff>66675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723009</xdr:colOff>
      <xdr:row>20</xdr:row>
      <xdr:rowOff>0</xdr:rowOff>
    </xdr:from>
    <xdr:to>
      <xdr:col>15</xdr:col>
      <xdr:colOff>666750</xdr:colOff>
      <xdr:row>41</xdr:row>
      <xdr:rowOff>0</xdr:rowOff>
    </xdr:to>
    <xdr:pic>
      <xdr:nvPicPr>
        <xdr:cNvPr id="20481"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6037959" y="3238500"/>
          <a:ext cx="8325741" cy="3400425"/>
        </a:xfrm>
        <a:prstGeom prst="rect">
          <a:avLst/>
        </a:prstGeom>
        <a:noFill/>
        <a:ln w="1">
          <a:noFill/>
          <a:miter lim="800000"/>
          <a:headEnd/>
          <a:tailEnd type="none" w="med" len="med"/>
        </a:ln>
        <a:effectLst/>
      </xdr:spPr>
    </xdr:pic>
    <xdr:clientData/>
  </xdr:twoCellAnchor>
  <xdr:twoCellAnchor>
    <xdr:from>
      <xdr:col>17</xdr:col>
      <xdr:colOff>0</xdr:colOff>
      <xdr:row>47</xdr:row>
      <xdr:rowOff>0</xdr:rowOff>
    </xdr:from>
    <xdr:to>
      <xdr:col>26</xdr:col>
      <xdr:colOff>290513</xdr:colOff>
      <xdr:row>70</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328611</xdr:colOff>
      <xdr:row>41</xdr:row>
      <xdr:rowOff>114300</xdr:rowOff>
    </xdr:from>
    <xdr:to>
      <xdr:col>15</xdr:col>
      <xdr:colOff>714375</xdr:colOff>
      <xdr:row>65</xdr:row>
      <xdr:rowOff>104776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24</xdr:row>
      <xdr:rowOff>57150</xdr:rowOff>
    </xdr:from>
    <xdr:to>
      <xdr:col>11</xdr:col>
      <xdr:colOff>79365</xdr:colOff>
      <xdr:row>40</xdr:row>
      <xdr:rowOff>28575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250" y="3943350"/>
          <a:ext cx="8366115" cy="2562225"/>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42332</xdr:colOff>
      <xdr:row>20</xdr:row>
      <xdr:rowOff>10583</xdr:rowOff>
    </xdr:from>
    <xdr:to>
      <xdr:col>14</xdr:col>
      <xdr:colOff>254000</xdr:colOff>
      <xdr:row>41</xdr:row>
      <xdr:rowOff>84667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114299</xdr:colOff>
      <xdr:row>36</xdr:row>
      <xdr:rowOff>38100</xdr:rowOff>
    </xdr:from>
    <xdr:to>
      <xdr:col>9</xdr:col>
      <xdr:colOff>9525</xdr:colOff>
      <xdr:row>55</xdr:row>
      <xdr:rowOff>123825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HL134"/>
  <sheetViews>
    <sheetView topLeftCell="EJ1" workbookViewId="0">
      <selection activeCell="CH1" sqref="CH1"/>
    </sheetView>
  </sheetViews>
  <sheetFormatPr baseColWidth="10" defaultColWidth="11.42578125" defaultRowHeight="12.75"/>
  <cols>
    <col min="5" max="5" width="18.7109375" customWidth="1"/>
    <col min="7" max="7" width="24.5703125" customWidth="1"/>
    <col min="13" max="13" width="22.28515625" customWidth="1"/>
    <col min="32" max="32" width="18.42578125" customWidth="1"/>
    <col min="33" max="33" width="29.140625" customWidth="1"/>
    <col min="34" max="34" width="28.5703125" customWidth="1"/>
    <col min="35" max="35" width="15.7109375" customWidth="1"/>
  </cols>
  <sheetData>
    <row r="1" spans="1:220" s="1" customFormat="1" ht="27" customHeight="1">
      <c r="A1" s="1" t="s">
        <v>0</v>
      </c>
      <c r="B1" s="1" t="s">
        <v>1143</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1603</v>
      </c>
      <c r="HE1" s="1" t="s">
        <v>210</v>
      </c>
      <c r="HF1" s="1" t="s">
        <v>211</v>
      </c>
      <c r="HG1" s="1" t="s">
        <v>212</v>
      </c>
      <c r="HH1" s="1" t="s">
        <v>213</v>
      </c>
      <c r="HI1" s="1" t="s">
        <v>214</v>
      </c>
      <c r="HJ1" s="1" t="s">
        <v>215</v>
      </c>
      <c r="HK1" s="1" t="s">
        <v>216</v>
      </c>
      <c r="HL1" s="1" t="s">
        <v>217</v>
      </c>
    </row>
    <row r="2" spans="1:220">
      <c r="A2">
        <v>7</v>
      </c>
      <c r="B2" t="s">
        <v>231</v>
      </c>
      <c r="C2" t="s">
        <v>218</v>
      </c>
      <c r="D2" t="s">
        <v>219</v>
      </c>
      <c r="E2" t="s">
        <v>220</v>
      </c>
      <c r="F2">
        <v>1</v>
      </c>
      <c r="G2">
        <v>343</v>
      </c>
      <c r="H2" t="s">
        <v>221</v>
      </c>
      <c r="I2" t="s">
        <v>222</v>
      </c>
      <c r="J2" t="s">
        <v>223</v>
      </c>
      <c r="K2" t="s">
        <v>224</v>
      </c>
      <c r="M2" t="s">
        <v>225</v>
      </c>
      <c r="N2" t="s">
        <v>226</v>
      </c>
      <c r="O2" t="s">
        <v>227</v>
      </c>
      <c r="P2" t="s">
        <v>228</v>
      </c>
      <c r="Q2" t="s">
        <v>229</v>
      </c>
      <c r="R2" t="s">
        <v>230</v>
      </c>
      <c r="S2" t="s">
        <v>230</v>
      </c>
      <c r="T2" t="s">
        <v>230</v>
      </c>
      <c r="U2" t="s">
        <v>228</v>
      </c>
      <c r="V2" t="s">
        <v>230</v>
      </c>
      <c r="W2" t="s">
        <v>230</v>
      </c>
      <c r="Z2" t="s">
        <v>228</v>
      </c>
      <c r="AA2" t="s">
        <v>230</v>
      </c>
      <c r="AB2" t="s">
        <v>229</v>
      </c>
      <c r="AC2" t="s">
        <v>229</v>
      </c>
      <c r="AD2" t="s">
        <v>231</v>
      </c>
      <c r="AE2" t="s">
        <v>232</v>
      </c>
      <c r="AG2" t="s">
        <v>233</v>
      </c>
      <c r="AI2" t="s">
        <v>234</v>
      </c>
      <c r="AJ2" t="s">
        <v>234</v>
      </c>
      <c r="AK2" t="s">
        <v>234</v>
      </c>
      <c r="AL2" t="s">
        <v>234</v>
      </c>
      <c r="AM2" t="s">
        <v>234</v>
      </c>
      <c r="AN2" t="s">
        <v>234</v>
      </c>
      <c r="AO2" t="s">
        <v>234</v>
      </c>
      <c r="AQ2" t="s">
        <v>235</v>
      </c>
      <c r="AT2" t="s">
        <v>236</v>
      </c>
      <c r="AY2" t="s">
        <v>237</v>
      </c>
      <c r="BT2" t="s">
        <v>238</v>
      </c>
      <c r="BW2" t="s">
        <v>239</v>
      </c>
      <c r="BX2" t="s">
        <v>240</v>
      </c>
      <c r="CA2" t="s">
        <v>241</v>
      </c>
      <c r="CB2" t="s">
        <v>242</v>
      </c>
      <c r="CC2" t="s">
        <v>242</v>
      </c>
      <c r="CD2" t="s">
        <v>242</v>
      </c>
      <c r="CE2" t="s">
        <v>242</v>
      </c>
      <c r="CF2" t="s">
        <v>242</v>
      </c>
      <c r="CH2" t="s">
        <v>242</v>
      </c>
      <c r="CK2" t="s">
        <v>243</v>
      </c>
      <c r="CS2" t="s">
        <v>244</v>
      </c>
      <c r="DA2" t="s">
        <v>245</v>
      </c>
      <c r="DE2" t="s">
        <v>246</v>
      </c>
      <c r="DM2" t="s">
        <v>243</v>
      </c>
      <c r="DT2" t="s">
        <v>243</v>
      </c>
      <c r="EK2" t="s">
        <v>242</v>
      </c>
      <c r="EL2" t="s">
        <v>241</v>
      </c>
      <c r="EM2" t="s">
        <v>242</v>
      </c>
      <c r="EN2" t="s">
        <v>241</v>
      </c>
      <c r="EO2" t="s">
        <v>241</v>
      </c>
      <c r="EP2" t="s">
        <v>242</v>
      </c>
      <c r="EQ2" t="s">
        <v>242</v>
      </c>
      <c r="EV2" t="s">
        <v>243</v>
      </c>
      <c r="FD2" t="s">
        <v>244</v>
      </c>
      <c r="FJ2" t="s">
        <v>243</v>
      </c>
      <c r="FQ2" t="s">
        <v>243</v>
      </c>
      <c r="FX2" t="s">
        <v>243</v>
      </c>
      <c r="GE2" t="s">
        <v>243</v>
      </c>
      <c r="GL2" t="s">
        <v>243</v>
      </c>
      <c r="GT2" t="s">
        <v>243</v>
      </c>
      <c r="HA2" t="s">
        <v>247</v>
      </c>
      <c r="HC2" t="s">
        <v>248</v>
      </c>
      <c r="HF2" t="s">
        <v>242</v>
      </c>
      <c r="HG2" t="s">
        <v>249</v>
      </c>
      <c r="HH2" t="s">
        <v>249</v>
      </c>
      <c r="HI2" t="s">
        <v>249</v>
      </c>
      <c r="HJ2" t="s">
        <v>249</v>
      </c>
      <c r="HK2" t="s">
        <v>249</v>
      </c>
      <c r="HL2" t="s">
        <v>249</v>
      </c>
    </row>
    <row r="3" spans="1:220">
      <c r="A3">
        <v>9</v>
      </c>
      <c r="B3" t="s">
        <v>231</v>
      </c>
      <c r="C3" t="s">
        <v>218</v>
      </c>
      <c r="D3" t="s">
        <v>250</v>
      </c>
      <c r="E3" t="s">
        <v>220</v>
      </c>
      <c r="F3">
        <v>1</v>
      </c>
      <c r="G3">
        <v>2226</v>
      </c>
      <c r="H3" t="s">
        <v>251</v>
      </c>
      <c r="I3" t="s">
        <v>252</v>
      </c>
      <c r="J3" t="s">
        <v>253</v>
      </c>
      <c r="K3" t="s">
        <v>254</v>
      </c>
      <c r="L3" t="s">
        <v>255</v>
      </c>
      <c r="M3" t="s">
        <v>585</v>
      </c>
      <c r="N3" t="s">
        <v>226</v>
      </c>
      <c r="O3" t="s">
        <v>256</v>
      </c>
      <c r="P3" t="s">
        <v>257</v>
      </c>
      <c r="Q3" t="s">
        <v>228</v>
      </c>
      <c r="R3" t="s">
        <v>258</v>
      </c>
      <c r="S3" t="s">
        <v>257</v>
      </c>
      <c r="T3" t="s">
        <v>229</v>
      </c>
      <c r="U3" t="s">
        <v>230</v>
      </c>
      <c r="V3" t="s">
        <v>230</v>
      </c>
      <c r="W3" t="s">
        <v>258</v>
      </c>
      <c r="X3" t="s">
        <v>259</v>
      </c>
      <c r="Y3" t="s">
        <v>228</v>
      </c>
      <c r="Z3" t="s">
        <v>258</v>
      </c>
      <c r="AA3" t="s">
        <v>257</v>
      </c>
      <c r="AB3" t="s">
        <v>230</v>
      </c>
      <c r="AC3" t="s">
        <v>258</v>
      </c>
      <c r="AD3" t="s">
        <v>231</v>
      </c>
      <c r="AE3" t="s">
        <v>260</v>
      </c>
      <c r="AF3" t="s">
        <v>261</v>
      </c>
      <c r="AG3" t="s">
        <v>233</v>
      </c>
      <c r="AI3" t="s">
        <v>262</v>
      </c>
      <c r="AJ3" t="s">
        <v>234</v>
      </c>
      <c r="AK3" t="s">
        <v>263</v>
      </c>
      <c r="AL3" t="s">
        <v>262</v>
      </c>
      <c r="AM3" t="s">
        <v>263</v>
      </c>
      <c r="AN3" t="s">
        <v>263</v>
      </c>
      <c r="AO3" t="s">
        <v>234</v>
      </c>
      <c r="AR3" t="s">
        <v>264</v>
      </c>
      <c r="AW3" t="s">
        <v>265</v>
      </c>
      <c r="AX3" t="s">
        <v>266</v>
      </c>
      <c r="AY3" t="s">
        <v>231</v>
      </c>
      <c r="AZ3" t="s">
        <v>242</v>
      </c>
      <c r="BA3" t="s">
        <v>235</v>
      </c>
      <c r="BB3" t="s">
        <v>267</v>
      </c>
      <c r="BC3" t="s">
        <v>268</v>
      </c>
      <c r="BM3" t="s">
        <v>269</v>
      </c>
      <c r="BN3" t="s">
        <v>269</v>
      </c>
      <c r="BO3" t="s">
        <v>269</v>
      </c>
      <c r="BP3" t="s">
        <v>269</v>
      </c>
      <c r="BS3" t="s">
        <v>270</v>
      </c>
      <c r="BT3" t="s">
        <v>238</v>
      </c>
      <c r="BV3" t="s">
        <v>271</v>
      </c>
      <c r="BX3" t="s">
        <v>240</v>
      </c>
      <c r="BZ3" t="s">
        <v>272</v>
      </c>
      <c r="CA3" t="s">
        <v>273</v>
      </c>
      <c r="CB3" t="s">
        <v>242</v>
      </c>
      <c r="CC3" t="s">
        <v>269</v>
      </c>
      <c r="CD3" t="s">
        <v>269</v>
      </c>
      <c r="CE3" t="s">
        <v>269</v>
      </c>
      <c r="CF3" t="s">
        <v>269</v>
      </c>
      <c r="CK3" t="s">
        <v>243</v>
      </c>
      <c r="CT3" t="s">
        <v>245</v>
      </c>
      <c r="DC3" t="s">
        <v>269</v>
      </c>
      <c r="DE3" t="s">
        <v>246</v>
      </c>
      <c r="DL3" t="s">
        <v>246</v>
      </c>
      <c r="DX3" t="s">
        <v>269</v>
      </c>
      <c r="EJ3" t="s">
        <v>1621</v>
      </c>
      <c r="EK3" t="s">
        <v>269</v>
      </c>
      <c r="EL3" t="s">
        <v>269</v>
      </c>
      <c r="EM3" t="s">
        <v>269</v>
      </c>
      <c r="EN3" t="s">
        <v>269</v>
      </c>
      <c r="EO3" t="s">
        <v>269</v>
      </c>
      <c r="EP3" t="s">
        <v>269</v>
      </c>
      <c r="EQ3" t="s">
        <v>269</v>
      </c>
      <c r="ER3" t="s">
        <v>274</v>
      </c>
      <c r="ES3" t="s">
        <v>269</v>
      </c>
      <c r="EZ3" t="s">
        <v>269</v>
      </c>
      <c r="FG3" t="s">
        <v>269</v>
      </c>
      <c r="FN3" t="s">
        <v>269</v>
      </c>
      <c r="FU3" t="s">
        <v>269</v>
      </c>
      <c r="GB3" t="s">
        <v>269</v>
      </c>
      <c r="GI3" t="s">
        <v>269</v>
      </c>
      <c r="GP3" t="s">
        <v>269</v>
      </c>
      <c r="GQ3" t="s">
        <v>274</v>
      </c>
      <c r="GX3" t="s">
        <v>269</v>
      </c>
      <c r="GY3" t="s">
        <v>237</v>
      </c>
      <c r="HE3" t="s">
        <v>274</v>
      </c>
      <c r="HF3" t="s">
        <v>242</v>
      </c>
      <c r="HG3" t="s">
        <v>275</v>
      </c>
      <c r="HH3" t="s">
        <v>249</v>
      </c>
      <c r="HI3" t="s">
        <v>276</v>
      </c>
      <c r="HJ3" t="s">
        <v>276</v>
      </c>
      <c r="HK3" t="s">
        <v>275</v>
      </c>
      <c r="HL3" t="s">
        <v>249</v>
      </c>
    </row>
    <row r="4" spans="1:220">
      <c r="A4">
        <v>12</v>
      </c>
      <c r="B4" t="s">
        <v>231</v>
      </c>
      <c r="C4" t="s">
        <v>218</v>
      </c>
      <c r="D4" t="s">
        <v>277</v>
      </c>
      <c r="E4" t="s">
        <v>220</v>
      </c>
      <c r="F4">
        <v>1</v>
      </c>
      <c r="G4">
        <v>1226</v>
      </c>
      <c r="H4" t="s">
        <v>221</v>
      </c>
      <c r="I4" t="s">
        <v>222</v>
      </c>
      <c r="J4" t="s">
        <v>278</v>
      </c>
      <c r="K4" t="s">
        <v>301</v>
      </c>
      <c r="L4" t="s">
        <v>279</v>
      </c>
      <c r="M4" t="s">
        <v>225</v>
      </c>
      <c r="N4" t="s">
        <v>280</v>
      </c>
      <c r="O4" t="s">
        <v>281</v>
      </c>
      <c r="P4" t="s">
        <v>230</v>
      </c>
      <c r="Q4" t="s">
        <v>229</v>
      </c>
      <c r="R4" t="s">
        <v>257</v>
      </c>
      <c r="S4" t="s">
        <v>230</v>
      </c>
      <c r="T4" t="s">
        <v>258</v>
      </c>
      <c r="U4" t="s">
        <v>257</v>
      </c>
      <c r="V4" t="s">
        <v>229</v>
      </c>
      <c r="W4" t="s">
        <v>257</v>
      </c>
      <c r="Z4" t="s">
        <v>229</v>
      </c>
      <c r="AA4" t="s">
        <v>229</v>
      </c>
      <c r="AB4" t="s">
        <v>258</v>
      </c>
      <c r="AC4" t="s">
        <v>258</v>
      </c>
      <c r="AD4" t="s">
        <v>231</v>
      </c>
      <c r="AE4" t="s">
        <v>260</v>
      </c>
      <c r="AF4" t="s">
        <v>282</v>
      </c>
      <c r="AG4" t="s">
        <v>283</v>
      </c>
      <c r="AI4" t="s">
        <v>234</v>
      </c>
      <c r="AJ4" t="s">
        <v>234</v>
      </c>
      <c r="AK4" t="s">
        <v>234</v>
      </c>
      <c r="AL4" t="s">
        <v>234</v>
      </c>
      <c r="AM4" t="s">
        <v>263</v>
      </c>
      <c r="AN4" t="s">
        <v>234</v>
      </c>
      <c r="AO4" t="s">
        <v>234</v>
      </c>
      <c r="AS4" t="s">
        <v>284</v>
      </c>
      <c r="AT4" t="s">
        <v>236</v>
      </c>
      <c r="AW4" t="s">
        <v>285</v>
      </c>
      <c r="AX4" t="s">
        <v>237</v>
      </c>
      <c r="AY4" t="s">
        <v>237</v>
      </c>
      <c r="BX4" t="s">
        <v>240</v>
      </c>
      <c r="CA4" t="s">
        <v>242</v>
      </c>
      <c r="CB4" t="s">
        <v>269</v>
      </c>
      <c r="CC4" t="s">
        <v>269</v>
      </c>
      <c r="CD4" t="s">
        <v>269</v>
      </c>
      <c r="CE4" t="s">
        <v>269</v>
      </c>
      <c r="CF4" t="s">
        <v>269</v>
      </c>
      <c r="CH4" t="s">
        <v>269</v>
      </c>
      <c r="CO4" t="s">
        <v>269</v>
      </c>
      <c r="CV4" t="s">
        <v>269</v>
      </c>
      <c r="DC4" t="s">
        <v>269</v>
      </c>
      <c r="DJ4" t="s">
        <v>269</v>
      </c>
      <c r="DQ4" t="s">
        <v>269</v>
      </c>
      <c r="DX4" t="s">
        <v>269</v>
      </c>
      <c r="EF4" t="s">
        <v>269</v>
      </c>
      <c r="EG4" t="s">
        <v>286</v>
      </c>
      <c r="EK4" t="s">
        <v>269</v>
      </c>
      <c r="EL4" t="s">
        <v>269</v>
      </c>
      <c r="EM4" t="s">
        <v>269</v>
      </c>
      <c r="EN4" t="s">
        <v>269</v>
      </c>
      <c r="EO4" t="s">
        <v>269</v>
      </c>
      <c r="EP4" t="s">
        <v>269</v>
      </c>
      <c r="EQ4" t="s">
        <v>269</v>
      </c>
      <c r="ES4" t="s">
        <v>269</v>
      </c>
      <c r="EZ4" t="s">
        <v>269</v>
      </c>
      <c r="FG4" t="s">
        <v>269</v>
      </c>
      <c r="FN4" t="s">
        <v>269</v>
      </c>
      <c r="FU4" t="s">
        <v>269</v>
      </c>
      <c r="GB4" t="s">
        <v>269</v>
      </c>
      <c r="GI4" t="s">
        <v>269</v>
      </c>
      <c r="GP4" t="s">
        <v>269</v>
      </c>
      <c r="GX4" t="s">
        <v>269</v>
      </c>
      <c r="GZ4" t="s">
        <v>287</v>
      </c>
      <c r="HB4" t="s">
        <v>288</v>
      </c>
      <c r="HF4" t="s">
        <v>241</v>
      </c>
      <c r="HG4" t="s">
        <v>249</v>
      </c>
      <c r="HH4" t="s">
        <v>249</v>
      </c>
      <c r="HI4" t="s">
        <v>249</v>
      </c>
      <c r="HJ4" t="s">
        <v>249</v>
      </c>
      <c r="HK4" t="s">
        <v>249</v>
      </c>
      <c r="HL4" t="s">
        <v>276</v>
      </c>
    </row>
    <row r="5" spans="1:220">
      <c r="A5">
        <v>13</v>
      </c>
      <c r="B5" t="s">
        <v>231</v>
      </c>
      <c r="C5" t="s">
        <v>218</v>
      </c>
      <c r="D5" t="s">
        <v>289</v>
      </c>
      <c r="E5" t="s">
        <v>220</v>
      </c>
      <c r="F5">
        <v>1</v>
      </c>
      <c r="G5">
        <v>811</v>
      </c>
      <c r="H5" t="s">
        <v>221</v>
      </c>
      <c r="I5" t="s">
        <v>222</v>
      </c>
      <c r="J5" t="s">
        <v>290</v>
      </c>
      <c r="K5" t="s">
        <v>291</v>
      </c>
      <c r="L5" t="s">
        <v>279</v>
      </c>
      <c r="M5" t="s">
        <v>292</v>
      </c>
      <c r="N5" t="s">
        <v>280</v>
      </c>
      <c r="O5" t="s">
        <v>293</v>
      </c>
      <c r="P5" t="s">
        <v>228</v>
      </c>
      <c r="Q5" t="s">
        <v>228</v>
      </c>
      <c r="R5" t="s">
        <v>228</v>
      </c>
      <c r="S5" t="s">
        <v>228</v>
      </c>
      <c r="T5" t="s">
        <v>228</v>
      </c>
      <c r="U5" t="s">
        <v>228</v>
      </c>
      <c r="V5" t="s">
        <v>228</v>
      </c>
      <c r="W5" t="s">
        <v>228</v>
      </c>
      <c r="X5" t="s">
        <v>294</v>
      </c>
      <c r="Y5" t="s">
        <v>229</v>
      </c>
      <c r="Z5" t="s">
        <v>230</v>
      </c>
      <c r="AA5" t="s">
        <v>229</v>
      </c>
      <c r="AB5" t="s">
        <v>230</v>
      </c>
      <c r="AC5" t="s">
        <v>229</v>
      </c>
      <c r="AD5" t="s">
        <v>231</v>
      </c>
      <c r="AE5" t="s">
        <v>295</v>
      </c>
      <c r="AF5" t="s">
        <v>296</v>
      </c>
      <c r="AG5" t="s">
        <v>233</v>
      </c>
      <c r="AI5" t="s">
        <v>262</v>
      </c>
      <c r="AJ5" t="s">
        <v>269</v>
      </c>
      <c r="AK5" t="s">
        <v>269</v>
      </c>
      <c r="AL5" t="s">
        <v>262</v>
      </c>
      <c r="AM5" t="s">
        <v>269</v>
      </c>
      <c r="AN5" t="s">
        <v>234</v>
      </c>
      <c r="AO5" t="s">
        <v>262</v>
      </c>
      <c r="AS5" t="s">
        <v>284</v>
      </c>
      <c r="AY5" t="s">
        <v>237</v>
      </c>
      <c r="BS5" t="s">
        <v>270</v>
      </c>
      <c r="BT5" t="s">
        <v>238</v>
      </c>
      <c r="BV5" t="s">
        <v>271</v>
      </c>
      <c r="BW5" t="s">
        <v>239</v>
      </c>
      <c r="BZ5" t="s">
        <v>297</v>
      </c>
      <c r="CA5" t="s">
        <v>241</v>
      </c>
      <c r="CB5" t="s">
        <v>273</v>
      </c>
      <c r="CC5" t="s">
        <v>241</v>
      </c>
      <c r="CD5" t="s">
        <v>241</v>
      </c>
      <c r="CE5" t="s">
        <v>242</v>
      </c>
      <c r="CF5" t="s">
        <v>241</v>
      </c>
      <c r="CH5" t="s">
        <v>269</v>
      </c>
      <c r="CJ5" t="s">
        <v>246</v>
      </c>
      <c r="CP5" t="s">
        <v>298</v>
      </c>
      <c r="CZ5" t="s">
        <v>244</v>
      </c>
      <c r="DE5" t="s">
        <v>246</v>
      </c>
      <c r="DK5" t="s">
        <v>298</v>
      </c>
      <c r="DU5" t="s">
        <v>244</v>
      </c>
      <c r="EG5" t="s">
        <v>286</v>
      </c>
      <c r="EK5" t="s">
        <v>269</v>
      </c>
      <c r="EL5" t="s">
        <v>269</v>
      </c>
      <c r="EM5" t="s">
        <v>269</v>
      </c>
      <c r="EN5" t="s">
        <v>242</v>
      </c>
      <c r="EO5" t="s">
        <v>242</v>
      </c>
      <c r="EP5" t="s">
        <v>242</v>
      </c>
      <c r="EQ5" t="s">
        <v>273</v>
      </c>
      <c r="ES5" t="s">
        <v>269</v>
      </c>
      <c r="EU5" t="s">
        <v>246</v>
      </c>
      <c r="FG5" t="s">
        <v>269</v>
      </c>
      <c r="FK5" t="s">
        <v>244</v>
      </c>
      <c r="FS5" t="s">
        <v>245</v>
      </c>
      <c r="GB5" t="s">
        <v>269</v>
      </c>
      <c r="GI5" t="s">
        <v>269</v>
      </c>
      <c r="GL5" t="s">
        <v>243</v>
      </c>
      <c r="GX5" t="s">
        <v>269</v>
      </c>
      <c r="GZ5" t="s">
        <v>287</v>
      </c>
      <c r="HF5" t="s">
        <v>241</v>
      </c>
      <c r="HG5" t="s">
        <v>276</v>
      </c>
      <c r="HH5" t="s">
        <v>249</v>
      </c>
      <c r="HI5" t="s">
        <v>249</v>
      </c>
      <c r="HJ5" t="s">
        <v>276</v>
      </c>
      <c r="HK5" t="s">
        <v>249</v>
      </c>
      <c r="HL5" t="s">
        <v>276</v>
      </c>
    </row>
    <row r="6" spans="1:220">
      <c r="A6">
        <v>15</v>
      </c>
      <c r="B6" t="s">
        <v>231</v>
      </c>
      <c r="C6" t="s">
        <v>218</v>
      </c>
      <c r="D6" t="s">
        <v>299</v>
      </c>
      <c r="E6" t="s">
        <v>220</v>
      </c>
      <c r="F6">
        <v>0</v>
      </c>
      <c r="G6">
        <v>665</v>
      </c>
      <c r="H6" t="s">
        <v>221</v>
      </c>
      <c r="I6" t="s">
        <v>222</v>
      </c>
      <c r="J6" t="s">
        <v>300</v>
      </c>
      <c r="K6" t="s">
        <v>301</v>
      </c>
      <c r="L6" t="s">
        <v>279</v>
      </c>
      <c r="M6" t="s">
        <v>302</v>
      </c>
      <c r="N6" t="s">
        <v>280</v>
      </c>
      <c r="O6" t="s">
        <v>227</v>
      </c>
      <c r="P6" t="s">
        <v>228</v>
      </c>
      <c r="Q6" t="s">
        <v>229</v>
      </c>
      <c r="R6" t="s">
        <v>257</v>
      </c>
      <c r="S6" t="s">
        <v>229</v>
      </c>
      <c r="T6" t="s">
        <v>228</v>
      </c>
      <c r="U6" t="s">
        <v>257</v>
      </c>
      <c r="V6" t="s">
        <v>228</v>
      </c>
      <c r="W6" t="s">
        <v>258</v>
      </c>
      <c r="X6" t="s">
        <v>303</v>
      </c>
      <c r="Y6" t="s">
        <v>258</v>
      </c>
      <c r="Z6" t="s">
        <v>257</v>
      </c>
      <c r="AA6" t="s">
        <v>258</v>
      </c>
      <c r="AB6" t="s">
        <v>257</v>
      </c>
      <c r="AC6" t="s">
        <v>258</v>
      </c>
      <c r="AD6" t="s">
        <v>231</v>
      </c>
      <c r="AE6" t="s">
        <v>260</v>
      </c>
      <c r="AF6" t="s">
        <v>304</v>
      </c>
      <c r="AG6" t="s">
        <v>305</v>
      </c>
      <c r="AI6" t="s">
        <v>262</v>
      </c>
      <c r="AJ6" t="s">
        <v>262</v>
      </c>
      <c r="AK6" t="s">
        <v>263</v>
      </c>
      <c r="AL6" t="s">
        <v>262</v>
      </c>
      <c r="AM6" t="s">
        <v>234</v>
      </c>
      <c r="AN6" t="s">
        <v>263</v>
      </c>
      <c r="AO6" t="s">
        <v>234</v>
      </c>
      <c r="AR6" t="s">
        <v>264</v>
      </c>
      <c r="AS6" t="s">
        <v>284</v>
      </c>
      <c r="AY6" t="s">
        <v>231</v>
      </c>
      <c r="AZ6" t="s">
        <v>242</v>
      </c>
      <c r="BC6" t="s">
        <v>306</v>
      </c>
      <c r="BM6" t="s">
        <v>307</v>
      </c>
      <c r="BN6" t="s">
        <v>307</v>
      </c>
      <c r="BO6" t="s">
        <v>307</v>
      </c>
      <c r="BP6" t="s">
        <v>241</v>
      </c>
    </row>
    <row r="7" spans="1:220">
      <c r="A7">
        <v>16</v>
      </c>
      <c r="B7" t="s">
        <v>231</v>
      </c>
      <c r="C7" t="s">
        <v>218</v>
      </c>
      <c r="D7" t="s">
        <v>308</v>
      </c>
      <c r="E7" t="s">
        <v>220</v>
      </c>
      <c r="F7">
        <v>0</v>
      </c>
      <c r="G7">
        <v>2614</v>
      </c>
      <c r="H7" t="s">
        <v>221</v>
      </c>
      <c r="I7" t="s">
        <v>309</v>
      </c>
      <c r="J7" t="s">
        <v>310</v>
      </c>
      <c r="K7" t="s">
        <v>311</v>
      </c>
      <c r="L7" t="s">
        <v>312</v>
      </c>
      <c r="M7" t="s">
        <v>313</v>
      </c>
      <c r="N7" t="s">
        <v>280</v>
      </c>
      <c r="O7" t="s">
        <v>227</v>
      </c>
      <c r="P7" t="s">
        <v>257</v>
      </c>
      <c r="Q7" t="s">
        <v>229</v>
      </c>
      <c r="R7" t="s">
        <v>257</v>
      </c>
      <c r="S7" t="s">
        <v>229</v>
      </c>
      <c r="T7" t="s">
        <v>257</v>
      </c>
      <c r="U7" t="s">
        <v>230</v>
      </c>
      <c r="V7" t="s">
        <v>230</v>
      </c>
      <c r="W7" t="s">
        <v>229</v>
      </c>
      <c r="Z7" t="s">
        <v>230</v>
      </c>
      <c r="AA7" t="s">
        <v>258</v>
      </c>
      <c r="AB7" t="s">
        <v>258</v>
      </c>
      <c r="AC7" t="s">
        <v>257</v>
      </c>
      <c r="AD7" t="s">
        <v>231</v>
      </c>
      <c r="AE7" t="s">
        <v>260</v>
      </c>
      <c r="AF7" t="s">
        <v>314</v>
      </c>
      <c r="AG7" t="s">
        <v>233</v>
      </c>
      <c r="AI7" t="s">
        <v>262</v>
      </c>
      <c r="AJ7" t="s">
        <v>234</v>
      </c>
      <c r="AK7" t="s">
        <v>263</v>
      </c>
      <c r="AL7" t="s">
        <v>262</v>
      </c>
      <c r="AM7" t="s">
        <v>263</v>
      </c>
      <c r="AN7" t="s">
        <v>234</v>
      </c>
      <c r="AO7" t="s">
        <v>262</v>
      </c>
      <c r="AP7" t="s">
        <v>315</v>
      </c>
      <c r="AS7" t="s">
        <v>284</v>
      </c>
      <c r="AY7" t="s">
        <v>237</v>
      </c>
    </row>
    <row r="8" spans="1:220">
      <c r="A8">
        <v>17</v>
      </c>
      <c r="B8" t="s">
        <v>231</v>
      </c>
      <c r="C8" t="s">
        <v>218</v>
      </c>
      <c r="D8" t="s">
        <v>316</v>
      </c>
      <c r="E8" t="s">
        <v>220</v>
      </c>
      <c r="F8">
        <v>0</v>
      </c>
      <c r="G8">
        <v>730</v>
      </c>
      <c r="H8" t="s">
        <v>221</v>
      </c>
      <c r="I8" t="s">
        <v>309</v>
      </c>
      <c r="J8" t="s">
        <v>317</v>
      </c>
      <c r="K8" t="s">
        <v>318</v>
      </c>
      <c r="L8" t="s">
        <v>319</v>
      </c>
      <c r="M8" t="s">
        <v>302</v>
      </c>
      <c r="N8" t="s">
        <v>320</v>
      </c>
      <c r="O8" t="s">
        <v>321</v>
      </c>
      <c r="P8" t="s">
        <v>229</v>
      </c>
      <c r="Q8" t="s">
        <v>228</v>
      </c>
      <c r="R8" t="s">
        <v>258</v>
      </c>
      <c r="S8" t="s">
        <v>228</v>
      </c>
      <c r="T8" t="s">
        <v>228</v>
      </c>
      <c r="U8" t="s">
        <v>228</v>
      </c>
      <c r="V8" t="s">
        <v>228</v>
      </c>
      <c r="W8" t="s">
        <v>229</v>
      </c>
      <c r="Z8" t="s">
        <v>228</v>
      </c>
      <c r="AA8" t="s">
        <v>230</v>
      </c>
      <c r="AB8" t="s">
        <v>228</v>
      </c>
      <c r="AC8" t="s">
        <v>258</v>
      </c>
      <c r="AD8" t="s">
        <v>231</v>
      </c>
      <c r="AE8" t="s">
        <v>260</v>
      </c>
      <c r="AF8" t="s">
        <v>322</v>
      </c>
      <c r="AG8" t="s">
        <v>233</v>
      </c>
      <c r="AI8" t="s">
        <v>262</v>
      </c>
      <c r="AJ8" t="s">
        <v>262</v>
      </c>
      <c r="AK8" t="s">
        <v>262</v>
      </c>
      <c r="AL8" t="s">
        <v>262</v>
      </c>
      <c r="AM8" t="s">
        <v>234</v>
      </c>
      <c r="AN8" t="s">
        <v>234</v>
      </c>
      <c r="AO8" t="s">
        <v>263</v>
      </c>
      <c r="AU8" t="s">
        <v>323</v>
      </c>
      <c r="AY8" t="s">
        <v>231</v>
      </c>
      <c r="AZ8" t="s">
        <v>242</v>
      </c>
      <c r="BA8" t="s">
        <v>324</v>
      </c>
      <c r="BC8" t="s">
        <v>268</v>
      </c>
      <c r="BD8" t="s">
        <v>325</v>
      </c>
      <c r="BM8" t="s">
        <v>242</v>
      </c>
      <c r="BN8" t="s">
        <v>242</v>
      </c>
      <c r="BO8" t="s">
        <v>242</v>
      </c>
      <c r="BP8" t="s">
        <v>242</v>
      </c>
    </row>
    <row r="9" spans="1:220">
      <c r="A9">
        <v>18</v>
      </c>
      <c r="B9" t="s">
        <v>231</v>
      </c>
      <c r="C9" t="s">
        <v>218</v>
      </c>
      <c r="D9" t="s">
        <v>326</v>
      </c>
      <c r="E9" t="s">
        <v>220</v>
      </c>
      <c r="F9">
        <v>1</v>
      </c>
      <c r="G9">
        <v>854</v>
      </c>
      <c r="H9" t="s">
        <v>221</v>
      </c>
      <c r="I9" t="s">
        <v>252</v>
      </c>
      <c r="J9" t="s">
        <v>327</v>
      </c>
      <c r="K9" t="s">
        <v>328</v>
      </c>
      <c r="L9" t="s">
        <v>329</v>
      </c>
      <c r="M9" t="s">
        <v>585</v>
      </c>
      <c r="N9" t="s">
        <v>226</v>
      </c>
      <c r="O9" t="s">
        <v>330</v>
      </c>
      <c r="P9" t="s">
        <v>257</v>
      </c>
      <c r="Q9" t="s">
        <v>228</v>
      </c>
      <c r="R9" t="s">
        <v>257</v>
      </c>
      <c r="S9" t="s">
        <v>229</v>
      </c>
      <c r="T9" t="s">
        <v>230</v>
      </c>
      <c r="U9" t="s">
        <v>229</v>
      </c>
      <c r="V9" t="s">
        <v>228</v>
      </c>
      <c r="W9" t="s">
        <v>258</v>
      </c>
      <c r="Z9" t="s">
        <v>257</v>
      </c>
      <c r="AA9" t="s">
        <v>229</v>
      </c>
      <c r="AB9" t="s">
        <v>258</v>
      </c>
      <c r="AC9" t="s">
        <v>257</v>
      </c>
      <c r="AD9" t="s">
        <v>231</v>
      </c>
      <c r="AE9" t="s">
        <v>260</v>
      </c>
      <c r="AF9" t="s">
        <v>331</v>
      </c>
      <c r="AG9" t="s">
        <v>233</v>
      </c>
      <c r="AH9" t="s">
        <v>332</v>
      </c>
      <c r="AI9" t="s">
        <v>234</v>
      </c>
      <c r="AJ9" t="s">
        <v>262</v>
      </c>
      <c r="AK9" t="s">
        <v>234</v>
      </c>
      <c r="AL9" t="s">
        <v>234</v>
      </c>
      <c r="AM9" t="s">
        <v>262</v>
      </c>
      <c r="AN9" t="s">
        <v>262</v>
      </c>
      <c r="AO9" t="s">
        <v>262</v>
      </c>
      <c r="AS9" t="s">
        <v>284</v>
      </c>
      <c r="AW9" t="s">
        <v>333</v>
      </c>
      <c r="AX9" t="s">
        <v>334</v>
      </c>
      <c r="AY9" t="s">
        <v>237</v>
      </c>
      <c r="BS9" t="s">
        <v>270</v>
      </c>
      <c r="BX9" t="s">
        <v>240</v>
      </c>
      <c r="BY9" t="s">
        <v>335</v>
      </c>
      <c r="CA9" t="s">
        <v>242</v>
      </c>
      <c r="CB9" t="s">
        <v>241</v>
      </c>
      <c r="CC9" t="s">
        <v>242</v>
      </c>
      <c r="CD9" t="s">
        <v>241</v>
      </c>
      <c r="CE9" t="s">
        <v>241</v>
      </c>
      <c r="CF9" t="s">
        <v>241</v>
      </c>
      <c r="CL9" t="s">
        <v>244</v>
      </c>
      <c r="CT9" t="s">
        <v>245</v>
      </c>
      <c r="CW9" t="s">
        <v>298</v>
      </c>
      <c r="DH9" t="s">
        <v>245</v>
      </c>
      <c r="DK9" t="s">
        <v>298</v>
      </c>
      <c r="DW9" t="s">
        <v>336</v>
      </c>
      <c r="EK9" t="s">
        <v>242</v>
      </c>
      <c r="EL9" t="s">
        <v>242</v>
      </c>
      <c r="EM9" t="s">
        <v>242</v>
      </c>
      <c r="EN9" t="s">
        <v>242</v>
      </c>
      <c r="EO9" t="s">
        <v>241</v>
      </c>
      <c r="EP9" t="s">
        <v>241</v>
      </c>
      <c r="EQ9" t="s">
        <v>273</v>
      </c>
      <c r="EX9" t="s">
        <v>245</v>
      </c>
      <c r="FD9" t="s">
        <v>244</v>
      </c>
      <c r="FL9" t="s">
        <v>245</v>
      </c>
      <c r="FS9" t="s">
        <v>245</v>
      </c>
      <c r="GA9" t="s">
        <v>336</v>
      </c>
      <c r="GF9" t="s">
        <v>244</v>
      </c>
      <c r="GN9" t="s">
        <v>245</v>
      </c>
      <c r="GY9" t="s">
        <v>237</v>
      </c>
      <c r="GZ9" t="s">
        <v>287</v>
      </c>
      <c r="HA9" t="s">
        <v>247</v>
      </c>
      <c r="HF9" t="s">
        <v>242</v>
      </c>
      <c r="HG9" t="s">
        <v>276</v>
      </c>
      <c r="HH9" t="s">
        <v>249</v>
      </c>
      <c r="HI9" t="s">
        <v>249</v>
      </c>
      <c r="HJ9" t="s">
        <v>249</v>
      </c>
      <c r="HK9" t="s">
        <v>249</v>
      </c>
      <c r="HL9" t="s">
        <v>275</v>
      </c>
    </row>
    <row r="10" spans="1:220">
      <c r="A10">
        <v>19</v>
      </c>
      <c r="B10" t="s">
        <v>231</v>
      </c>
      <c r="C10" t="s">
        <v>218</v>
      </c>
      <c r="D10" t="s">
        <v>337</v>
      </c>
      <c r="E10" t="s">
        <v>220</v>
      </c>
      <c r="F10">
        <v>1</v>
      </c>
      <c r="G10">
        <v>1820</v>
      </c>
      <c r="H10" t="s">
        <v>221</v>
      </c>
      <c r="I10" t="s">
        <v>309</v>
      </c>
      <c r="J10" t="s">
        <v>338</v>
      </c>
      <c r="K10" t="s">
        <v>318</v>
      </c>
      <c r="L10" t="s">
        <v>339</v>
      </c>
      <c r="M10" t="s">
        <v>225</v>
      </c>
      <c r="N10" t="s">
        <v>280</v>
      </c>
      <c r="O10" t="s">
        <v>330</v>
      </c>
      <c r="P10" t="s">
        <v>230</v>
      </c>
      <c r="Q10" t="s">
        <v>229</v>
      </c>
      <c r="R10" t="s">
        <v>229</v>
      </c>
      <c r="S10" t="s">
        <v>229</v>
      </c>
      <c r="T10" t="s">
        <v>230</v>
      </c>
      <c r="U10" t="s">
        <v>229</v>
      </c>
      <c r="V10" t="s">
        <v>229</v>
      </c>
      <c r="W10" t="s">
        <v>230</v>
      </c>
      <c r="Z10" t="s">
        <v>230</v>
      </c>
      <c r="AA10" t="s">
        <v>229</v>
      </c>
      <c r="AB10" t="s">
        <v>230</v>
      </c>
      <c r="AC10" t="s">
        <v>257</v>
      </c>
      <c r="AD10" t="s">
        <v>231</v>
      </c>
      <c r="AE10" t="s">
        <v>340</v>
      </c>
      <c r="AF10" t="s">
        <v>341</v>
      </c>
      <c r="AG10" t="s">
        <v>233</v>
      </c>
      <c r="AH10" t="s">
        <v>342</v>
      </c>
      <c r="AI10" t="s">
        <v>262</v>
      </c>
      <c r="AJ10" t="s">
        <v>262</v>
      </c>
      <c r="AK10" t="s">
        <v>234</v>
      </c>
      <c r="AL10" t="s">
        <v>234</v>
      </c>
      <c r="AM10" t="s">
        <v>263</v>
      </c>
      <c r="AN10" t="s">
        <v>262</v>
      </c>
      <c r="AO10" t="s">
        <v>262</v>
      </c>
      <c r="AP10" t="s">
        <v>315</v>
      </c>
      <c r="AS10" t="s">
        <v>284</v>
      </c>
      <c r="AW10" t="s">
        <v>343</v>
      </c>
      <c r="AX10" t="s">
        <v>344</v>
      </c>
      <c r="AY10" t="s">
        <v>231</v>
      </c>
      <c r="AZ10" t="s">
        <v>241</v>
      </c>
      <c r="BA10" t="s">
        <v>345</v>
      </c>
      <c r="BB10" t="s">
        <v>346</v>
      </c>
      <c r="BC10" t="s">
        <v>268</v>
      </c>
      <c r="BD10" t="s">
        <v>347</v>
      </c>
      <c r="BM10" t="s">
        <v>241</v>
      </c>
      <c r="BN10" t="s">
        <v>242</v>
      </c>
      <c r="BO10" t="s">
        <v>242</v>
      </c>
      <c r="BP10" t="s">
        <v>241</v>
      </c>
      <c r="BS10" t="s">
        <v>270</v>
      </c>
      <c r="BT10" t="s">
        <v>238</v>
      </c>
      <c r="BU10" t="s">
        <v>348</v>
      </c>
      <c r="BX10" t="s">
        <v>240</v>
      </c>
      <c r="BY10" t="s">
        <v>335</v>
      </c>
      <c r="CA10" t="s">
        <v>242</v>
      </c>
      <c r="CB10" t="s">
        <v>269</v>
      </c>
      <c r="CC10" t="s">
        <v>269</v>
      </c>
      <c r="CD10" t="s">
        <v>269</v>
      </c>
      <c r="CE10" t="s">
        <v>269</v>
      </c>
      <c r="CF10" t="s">
        <v>242</v>
      </c>
      <c r="EK10" t="s">
        <v>242</v>
      </c>
      <c r="EL10" t="s">
        <v>241</v>
      </c>
      <c r="EM10" t="s">
        <v>273</v>
      </c>
      <c r="EN10" t="s">
        <v>273</v>
      </c>
      <c r="EO10" t="s">
        <v>273</v>
      </c>
      <c r="EP10" t="s">
        <v>241</v>
      </c>
      <c r="EQ10" t="s">
        <v>241</v>
      </c>
      <c r="GY10" t="s">
        <v>349</v>
      </c>
      <c r="HA10" t="s">
        <v>247</v>
      </c>
      <c r="HB10" t="s">
        <v>288</v>
      </c>
      <c r="HE10" t="s">
        <v>350</v>
      </c>
      <c r="HF10" t="s">
        <v>241</v>
      </c>
      <c r="HG10" t="s">
        <v>249</v>
      </c>
      <c r="HH10" t="s">
        <v>276</v>
      </c>
      <c r="HI10" t="s">
        <v>276</v>
      </c>
      <c r="HJ10" t="s">
        <v>276</v>
      </c>
      <c r="HK10" t="s">
        <v>249</v>
      </c>
      <c r="HL10" t="s">
        <v>276</v>
      </c>
    </row>
    <row r="11" spans="1:220">
      <c r="A11">
        <v>20</v>
      </c>
      <c r="B11" t="s">
        <v>231</v>
      </c>
      <c r="C11" t="s">
        <v>218</v>
      </c>
      <c r="D11" t="s">
        <v>351</v>
      </c>
      <c r="E11" t="s">
        <v>220</v>
      </c>
      <c r="F11">
        <v>1</v>
      </c>
      <c r="G11">
        <v>1414</v>
      </c>
      <c r="H11" t="s">
        <v>221</v>
      </c>
      <c r="I11" t="s">
        <v>222</v>
      </c>
      <c r="J11" t="s">
        <v>352</v>
      </c>
      <c r="K11" t="s">
        <v>301</v>
      </c>
      <c r="L11" t="s">
        <v>353</v>
      </c>
      <c r="M11" t="s">
        <v>313</v>
      </c>
      <c r="N11" t="s">
        <v>280</v>
      </c>
      <c r="O11" t="s">
        <v>354</v>
      </c>
      <c r="P11" t="s">
        <v>228</v>
      </c>
      <c r="Q11" t="s">
        <v>229</v>
      </c>
      <c r="R11" t="s">
        <v>229</v>
      </c>
      <c r="S11" t="s">
        <v>230</v>
      </c>
      <c r="T11" t="s">
        <v>230</v>
      </c>
      <c r="U11" t="s">
        <v>257</v>
      </c>
      <c r="V11" t="s">
        <v>228</v>
      </c>
      <c r="W11" t="s">
        <v>229</v>
      </c>
      <c r="Z11" t="s">
        <v>229</v>
      </c>
      <c r="AA11" t="s">
        <v>258</v>
      </c>
      <c r="AB11" t="s">
        <v>258</v>
      </c>
      <c r="AC11" t="s">
        <v>230</v>
      </c>
      <c r="AD11" t="s">
        <v>231</v>
      </c>
      <c r="AE11" t="s">
        <v>260</v>
      </c>
      <c r="AF11" t="s">
        <v>355</v>
      </c>
      <c r="AG11" t="s">
        <v>283</v>
      </c>
      <c r="AH11" t="s">
        <v>356</v>
      </c>
      <c r="AI11" t="s">
        <v>269</v>
      </c>
      <c r="AJ11" t="s">
        <v>263</v>
      </c>
      <c r="AK11" t="s">
        <v>234</v>
      </c>
      <c r="AL11" t="s">
        <v>234</v>
      </c>
      <c r="AM11" t="s">
        <v>234</v>
      </c>
      <c r="AN11" t="s">
        <v>263</v>
      </c>
      <c r="AO11" t="s">
        <v>234</v>
      </c>
      <c r="AS11" t="s">
        <v>284</v>
      </c>
      <c r="AT11" t="s">
        <v>236</v>
      </c>
      <c r="AW11" t="s">
        <v>357</v>
      </c>
      <c r="AX11" t="s">
        <v>358</v>
      </c>
      <c r="AY11" t="s">
        <v>237</v>
      </c>
      <c r="BS11" t="s">
        <v>270</v>
      </c>
      <c r="BY11" t="s">
        <v>335</v>
      </c>
      <c r="CA11" t="s">
        <v>273</v>
      </c>
      <c r="CB11" t="s">
        <v>241</v>
      </c>
      <c r="CC11" t="s">
        <v>242</v>
      </c>
      <c r="CD11" t="s">
        <v>241</v>
      </c>
      <c r="CE11" t="s">
        <v>241</v>
      </c>
      <c r="CF11" t="s">
        <v>269</v>
      </c>
      <c r="CJ11" t="s">
        <v>246</v>
      </c>
      <c r="CK11" t="s">
        <v>243</v>
      </c>
      <c r="CS11" t="s">
        <v>244</v>
      </c>
      <c r="CT11" t="s">
        <v>245</v>
      </c>
      <c r="CU11" t="s">
        <v>336</v>
      </c>
      <c r="CW11" t="s">
        <v>298</v>
      </c>
      <c r="CX11" t="s">
        <v>246</v>
      </c>
      <c r="DD11" t="s">
        <v>298</v>
      </c>
      <c r="DE11" t="s">
        <v>246</v>
      </c>
      <c r="DI11" t="s">
        <v>336</v>
      </c>
      <c r="DK11" t="s">
        <v>298</v>
      </c>
      <c r="DL11" t="s">
        <v>246</v>
      </c>
      <c r="DP11" t="s">
        <v>336</v>
      </c>
      <c r="DX11" t="s">
        <v>269</v>
      </c>
      <c r="EK11" t="s">
        <v>241</v>
      </c>
      <c r="EL11" t="s">
        <v>241</v>
      </c>
      <c r="EM11" t="s">
        <v>241</v>
      </c>
      <c r="EN11" t="s">
        <v>273</v>
      </c>
      <c r="EO11" t="s">
        <v>242</v>
      </c>
      <c r="EP11" t="s">
        <v>241</v>
      </c>
      <c r="EQ11" t="s">
        <v>242</v>
      </c>
      <c r="ET11" t="s">
        <v>298</v>
      </c>
      <c r="EU11" t="s">
        <v>246</v>
      </c>
      <c r="EX11" t="s">
        <v>245</v>
      </c>
      <c r="FB11" t="s">
        <v>246</v>
      </c>
      <c r="FC11" t="s">
        <v>243</v>
      </c>
      <c r="FD11" t="s">
        <v>244</v>
      </c>
      <c r="FE11" t="s">
        <v>245</v>
      </c>
      <c r="FH11" t="s">
        <v>298</v>
      </c>
      <c r="FK11" t="s">
        <v>244</v>
      </c>
      <c r="FL11" t="s">
        <v>245</v>
      </c>
      <c r="FO11" t="s">
        <v>298</v>
      </c>
      <c r="FR11" t="s">
        <v>244</v>
      </c>
      <c r="FS11" t="s">
        <v>245</v>
      </c>
      <c r="FV11" t="s">
        <v>298</v>
      </c>
      <c r="FW11" t="s">
        <v>246</v>
      </c>
      <c r="FZ11" t="s">
        <v>245</v>
      </c>
      <c r="GA11" t="s">
        <v>336</v>
      </c>
      <c r="GC11" t="s">
        <v>298</v>
      </c>
      <c r="GE11" t="s">
        <v>243</v>
      </c>
      <c r="GH11" t="s">
        <v>336</v>
      </c>
      <c r="GJ11" t="s">
        <v>298</v>
      </c>
      <c r="GN11" t="s">
        <v>245</v>
      </c>
      <c r="GO11" t="s">
        <v>336</v>
      </c>
      <c r="HA11" t="s">
        <v>247</v>
      </c>
      <c r="HB11" t="s">
        <v>288</v>
      </c>
      <c r="HF11" t="s">
        <v>241</v>
      </c>
      <c r="HG11" t="s">
        <v>276</v>
      </c>
      <c r="HH11" t="s">
        <v>249</v>
      </c>
      <c r="HI11" t="s">
        <v>249</v>
      </c>
      <c r="HJ11" t="s">
        <v>276</v>
      </c>
      <c r="HK11" t="s">
        <v>275</v>
      </c>
      <c r="HL11" t="s">
        <v>276</v>
      </c>
    </row>
    <row r="12" spans="1:220">
      <c r="A12">
        <v>21</v>
      </c>
      <c r="B12" t="s">
        <v>231</v>
      </c>
      <c r="C12" t="s">
        <v>218</v>
      </c>
      <c r="D12" t="s">
        <v>359</v>
      </c>
      <c r="E12" t="s">
        <v>220</v>
      </c>
      <c r="F12">
        <v>0</v>
      </c>
      <c r="G12">
        <v>281</v>
      </c>
      <c r="H12" t="s">
        <v>221</v>
      </c>
      <c r="I12" t="s">
        <v>222</v>
      </c>
      <c r="J12" t="s">
        <v>360</v>
      </c>
      <c r="K12" t="s">
        <v>301</v>
      </c>
      <c r="L12" t="s">
        <v>353</v>
      </c>
      <c r="M12" t="s">
        <v>361</v>
      </c>
      <c r="N12" t="s">
        <v>226</v>
      </c>
      <c r="O12" t="s">
        <v>227</v>
      </c>
      <c r="P12" t="s">
        <v>228</v>
      </c>
      <c r="Q12" t="s">
        <v>228</v>
      </c>
      <c r="R12" t="s">
        <v>228</v>
      </c>
      <c r="S12" t="s">
        <v>228</v>
      </c>
      <c r="T12" t="s">
        <v>230</v>
      </c>
      <c r="U12" t="s">
        <v>230</v>
      </c>
      <c r="V12" t="s">
        <v>228</v>
      </c>
      <c r="W12" t="s">
        <v>228</v>
      </c>
      <c r="X12" t="s">
        <v>362</v>
      </c>
      <c r="Y12" t="s">
        <v>258</v>
      </c>
      <c r="Z12" t="s">
        <v>228</v>
      </c>
      <c r="AA12" t="s">
        <v>228</v>
      </c>
      <c r="AB12" t="s">
        <v>229</v>
      </c>
      <c r="AC12" t="s">
        <v>229</v>
      </c>
      <c r="AD12" t="s">
        <v>231</v>
      </c>
      <c r="AE12" t="s">
        <v>232</v>
      </c>
      <c r="AF12" t="s">
        <v>363</v>
      </c>
      <c r="AG12" t="s">
        <v>305</v>
      </c>
      <c r="AI12" t="s">
        <v>262</v>
      </c>
      <c r="AJ12" t="s">
        <v>234</v>
      </c>
      <c r="AK12" t="s">
        <v>234</v>
      </c>
      <c r="AL12" t="s">
        <v>234</v>
      </c>
      <c r="AM12" t="s">
        <v>262</v>
      </c>
      <c r="AN12" t="s">
        <v>262</v>
      </c>
      <c r="AO12" t="s">
        <v>262</v>
      </c>
      <c r="AV12" t="s">
        <v>364</v>
      </c>
      <c r="AY12" t="s">
        <v>237</v>
      </c>
    </row>
    <row r="13" spans="1:220">
      <c r="A13">
        <v>22</v>
      </c>
      <c r="B13" t="s">
        <v>231</v>
      </c>
      <c r="C13" t="s">
        <v>218</v>
      </c>
      <c r="D13" t="s">
        <v>365</v>
      </c>
      <c r="E13" t="s">
        <v>220</v>
      </c>
      <c r="F13">
        <v>0</v>
      </c>
      <c r="G13">
        <v>224</v>
      </c>
      <c r="H13" t="s">
        <v>221</v>
      </c>
      <c r="I13" t="s">
        <v>222</v>
      </c>
      <c r="J13" t="s">
        <v>366</v>
      </c>
      <c r="K13" t="s">
        <v>301</v>
      </c>
      <c r="L13" t="s">
        <v>353</v>
      </c>
      <c r="M13" t="s">
        <v>313</v>
      </c>
      <c r="N13" t="s">
        <v>226</v>
      </c>
      <c r="O13" t="s">
        <v>227</v>
      </c>
      <c r="P13" t="s">
        <v>228</v>
      </c>
      <c r="Q13" t="s">
        <v>229</v>
      </c>
      <c r="R13" t="s">
        <v>229</v>
      </c>
      <c r="S13" t="s">
        <v>229</v>
      </c>
      <c r="T13" t="s">
        <v>229</v>
      </c>
      <c r="U13" t="s">
        <v>230</v>
      </c>
      <c r="V13" t="s">
        <v>230</v>
      </c>
      <c r="W13" t="s">
        <v>230</v>
      </c>
      <c r="X13" t="s">
        <v>367</v>
      </c>
      <c r="Y13" t="s">
        <v>258</v>
      </c>
      <c r="Z13" t="s">
        <v>229</v>
      </c>
      <c r="AA13" t="s">
        <v>229</v>
      </c>
      <c r="AB13" t="s">
        <v>257</v>
      </c>
      <c r="AC13" t="s">
        <v>229</v>
      </c>
      <c r="AD13" t="s">
        <v>237</v>
      </c>
      <c r="AE13" t="s">
        <v>260</v>
      </c>
      <c r="AF13" t="s">
        <v>368</v>
      </c>
      <c r="AG13" t="s">
        <v>305</v>
      </c>
      <c r="AH13" t="s">
        <v>368</v>
      </c>
      <c r="AI13" t="s">
        <v>269</v>
      </c>
      <c r="AJ13" t="s">
        <v>269</v>
      </c>
      <c r="AK13" t="s">
        <v>269</v>
      </c>
      <c r="AL13" t="s">
        <v>269</v>
      </c>
      <c r="AM13" t="s">
        <v>269</v>
      </c>
      <c r="AN13" t="s">
        <v>269</v>
      </c>
      <c r="AO13" t="s">
        <v>269</v>
      </c>
      <c r="AV13" t="s">
        <v>364</v>
      </c>
      <c r="AY13" t="s">
        <v>237</v>
      </c>
    </row>
    <row r="14" spans="1:220">
      <c r="A14">
        <v>23</v>
      </c>
      <c r="B14" t="s">
        <v>231</v>
      </c>
      <c r="C14" t="s">
        <v>218</v>
      </c>
      <c r="D14" t="s">
        <v>369</v>
      </c>
      <c r="E14" t="s">
        <v>220</v>
      </c>
      <c r="F14">
        <v>1</v>
      </c>
      <c r="G14">
        <v>554</v>
      </c>
      <c r="H14" t="s">
        <v>370</v>
      </c>
      <c r="I14" t="s">
        <v>371</v>
      </c>
      <c r="J14" t="s">
        <v>372</v>
      </c>
      <c r="K14" t="s">
        <v>373</v>
      </c>
      <c r="L14" t="s">
        <v>374</v>
      </c>
      <c r="M14" t="s">
        <v>302</v>
      </c>
      <c r="N14" t="s">
        <v>280</v>
      </c>
      <c r="O14" t="s">
        <v>375</v>
      </c>
      <c r="P14" t="s">
        <v>257</v>
      </c>
      <c r="Q14" t="s">
        <v>229</v>
      </c>
      <c r="R14" t="s">
        <v>258</v>
      </c>
      <c r="S14" t="s">
        <v>229</v>
      </c>
      <c r="T14" t="s">
        <v>257</v>
      </c>
      <c r="U14" t="s">
        <v>229</v>
      </c>
      <c r="V14" t="s">
        <v>230</v>
      </c>
      <c r="W14" t="s">
        <v>229</v>
      </c>
      <c r="Z14" t="s">
        <v>230</v>
      </c>
      <c r="AA14" t="s">
        <v>257</v>
      </c>
      <c r="AB14" t="s">
        <v>257</v>
      </c>
      <c r="AC14" t="s">
        <v>258</v>
      </c>
      <c r="AD14" t="s">
        <v>237</v>
      </c>
      <c r="AE14" t="s">
        <v>260</v>
      </c>
      <c r="AF14" t="s">
        <v>376</v>
      </c>
      <c r="AG14" t="s">
        <v>283</v>
      </c>
      <c r="AI14" t="s">
        <v>262</v>
      </c>
      <c r="AJ14" t="s">
        <v>262</v>
      </c>
      <c r="AK14" t="s">
        <v>262</v>
      </c>
      <c r="AL14" t="s">
        <v>262</v>
      </c>
      <c r="AM14" t="s">
        <v>262</v>
      </c>
      <c r="AN14" t="s">
        <v>262</v>
      </c>
      <c r="AO14" t="s">
        <v>262</v>
      </c>
      <c r="AS14" t="s">
        <v>284</v>
      </c>
      <c r="AT14" t="s">
        <v>236</v>
      </c>
      <c r="AY14" t="s">
        <v>237</v>
      </c>
      <c r="BS14" t="s">
        <v>270</v>
      </c>
      <c r="BV14" t="s">
        <v>271</v>
      </c>
      <c r="BY14" t="s">
        <v>335</v>
      </c>
      <c r="CA14" t="s">
        <v>242</v>
      </c>
      <c r="CB14" t="s">
        <v>241</v>
      </c>
      <c r="CC14" t="s">
        <v>241</v>
      </c>
      <c r="CD14" t="s">
        <v>241</v>
      </c>
      <c r="CE14" t="s">
        <v>241</v>
      </c>
      <c r="CF14" t="s">
        <v>241</v>
      </c>
      <c r="CH14" t="s">
        <v>241</v>
      </c>
      <c r="CI14" t="s">
        <v>298</v>
      </c>
      <c r="CJ14" t="s">
        <v>246</v>
      </c>
      <c r="CK14" t="s">
        <v>243</v>
      </c>
      <c r="CL14" t="s">
        <v>244</v>
      </c>
      <c r="CM14" t="s">
        <v>245</v>
      </c>
      <c r="CN14" t="s">
        <v>336</v>
      </c>
      <c r="CP14" t="s">
        <v>298</v>
      </c>
      <c r="CQ14" t="s">
        <v>246</v>
      </c>
      <c r="CR14" t="s">
        <v>243</v>
      </c>
      <c r="CS14" t="s">
        <v>244</v>
      </c>
      <c r="CT14" t="s">
        <v>245</v>
      </c>
      <c r="CU14" t="s">
        <v>336</v>
      </c>
      <c r="CW14" t="s">
        <v>298</v>
      </c>
      <c r="CX14" t="s">
        <v>246</v>
      </c>
      <c r="CY14" t="s">
        <v>243</v>
      </c>
      <c r="CZ14" t="s">
        <v>244</v>
      </c>
      <c r="DA14" t="s">
        <v>245</v>
      </c>
      <c r="DB14" t="s">
        <v>336</v>
      </c>
      <c r="DD14" t="s">
        <v>298</v>
      </c>
      <c r="DE14" t="s">
        <v>246</v>
      </c>
      <c r="DF14" t="s">
        <v>243</v>
      </c>
      <c r="DG14" t="s">
        <v>244</v>
      </c>
      <c r="DH14" t="s">
        <v>245</v>
      </c>
      <c r="DI14" t="s">
        <v>336</v>
      </c>
      <c r="DK14" t="s">
        <v>298</v>
      </c>
      <c r="DL14" t="s">
        <v>246</v>
      </c>
      <c r="DM14" t="s">
        <v>243</v>
      </c>
      <c r="DN14" t="s">
        <v>244</v>
      </c>
      <c r="DO14" t="s">
        <v>245</v>
      </c>
      <c r="DP14" t="s">
        <v>336</v>
      </c>
      <c r="DR14" t="s">
        <v>298</v>
      </c>
      <c r="DS14" t="s">
        <v>246</v>
      </c>
      <c r="DT14" t="s">
        <v>243</v>
      </c>
      <c r="DU14" t="s">
        <v>244</v>
      </c>
      <c r="DV14" t="s">
        <v>245</v>
      </c>
      <c r="DW14" t="s">
        <v>336</v>
      </c>
      <c r="DZ14" t="s">
        <v>298</v>
      </c>
      <c r="EA14" t="s">
        <v>246</v>
      </c>
      <c r="EB14" t="s">
        <v>243</v>
      </c>
      <c r="EC14" t="s">
        <v>244</v>
      </c>
      <c r="ED14" t="s">
        <v>245</v>
      </c>
      <c r="EE14" t="s">
        <v>336</v>
      </c>
      <c r="EG14" t="s">
        <v>286</v>
      </c>
      <c r="EH14" t="s">
        <v>377</v>
      </c>
      <c r="EI14" t="s">
        <v>378</v>
      </c>
      <c r="EK14" t="s">
        <v>273</v>
      </c>
      <c r="EL14" t="s">
        <v>273</v>
      </c>
      <c r="EM14" t="s">
        <v>273</v>
      </c>
      <c r="EN14" t="s">
        <v>273</v>
      </c>
      <c r="EO14" t="s">
        <v>273</v>
      </c>
      <c r="EP14" t="s">
        <v>273</v>
      </c>
      <c r="EQ14" t="s">
        <v>273</v>
      </c>
      <c r="ES14" t="s">
        <v>273</v>
      </c>
      <c r="ET14" t="s">
        <v>298</v>
      </c>
      <c r="EU14" t="s">
        <v>246</v>
      </c>
      <c r="EV14" t="s">
        <v>243</v>
      </c>
      <c r="EW14" t="s">
        <v>244</v>
      </c>
      <c r="EX14" t="s">
        <v>245</v>
      </c>
      <c r="EY14" t="s">
        <v>336</v>
      </c>
      <c r="FA14" t="s">
        <v>298</v>
      </c>
      <c r="FB14" t="s">
        <v>246</v>
      </c>
      <c r="FC14" t="s">
        <v>243</v>
      </c>
      <c r="FD14" t="s">
        <v>244</v>
      </c>
      <c r="FE14" t="s">
        <v>245</v>
      </c>
      <c r="FF14" t="s">
        <v>336</v>
      </c>
      <c r="FH14" t="s">
        <v>298</v>
      </c>
      <c r="FI14" t="s">
        <v>246</v>
      </c>
      <c r="FJ14" t="s">
        <v>243</v>
      </c>
      <c r="FK14" t="s">
        <v>244</v>
      </c>
      <c r="FL14" t="s">
        <v>245</v>
      </c>
      <c r="FM14" t="s">
        <v>336</v>
      </c>
      <c r="FO14" t="s">
        <v>298</v>
      </c>
      <c r="FP14" t="s">
        <v>246</v>
      </c>
      <c r="FQ14" t="s">
        <v>243</v>
      </c>
      <c r="FR14" t="s">
        <v>244</v>
      </c>
      <c r="FS14" t="s">
        <v>245</v>
      </c>
      <c r="FT14" t="s">
        <v>336</v>
      </c>
      <c r="FV14" t="s">
        <v>298</v>
      </c>
      <c r="FW14" t="s">
        <v>246</v>
      </c>
      <c r="FX14" t="s">
        <v>243</v>
      </c>
      <c r="FY14" t="s">
        <v>244</v>
      </c>
      <c r="FZ14" t="s">
        <v>245</v>
      </c>
      <c r="GA14" t="s">
        <v>336</v>
      </c>
      <c r="GC14" t="s">
        <v>298</v>
      </c>
      <c r="GD14" t="s">
        <v>246</v>
      </c>
      <c r="GE14" t="s">
        <v>243</v>
      </c>
      <c r="GF14" t="s">
        <v>244</v>
      </c>
      <c r="GG14" t="s">
        <v>245</v>
      </c>
      <c r="GH14" t="s">
        <v>336</v>
      </c>
      <c r="GJ14" t="s">
        <v>298</v>
      </c>
      <c r="GK14" t="s">
        <v>246</v>
      </c>
      <c r="GL14" t="s">
        <v>243</v>
      </c>
      <c r="GM14" t="s">
        <v>244</v>
      </c>
      <c r="GN14" t="s">
        <v>245</v>
      </c>
      <c r="GO14" t="s">
        <v>336</v>
      </c>
      <c r="GR14" t="s">
        <v>298</v>
      </c>
      <c r="GS14" t="s">
        <v>246</v>
      </c>
      <c r="GT14" t="s">
        <v>243</v>
      </c>
      <c r="GU14" t="s">
        <v>244</v>
      </c>
      <c r="GV14" t="s">
        <v>245</v>
      </c>
      <c r="GW14" t="s">
        <v>336</v>
      </c>
      <c r="GZ14" t="s">
        <v>287</v>
      </c>
      <c r="HA14" t="s">
        <v>247</v>
      </c>
      <c r="HB14" t="s">
        <v>288</v>
      </c>
      <c r="HC14" t="s">
        <v>248</v>
      </c>
      <c r="HD14" t="s">
        <v>1602</v>
      </c>
      <c r="HF14" t="s">
        <v>241</v>
      </c>
      <c r="HG14" t="s">
        <v>249</v>
      </c>
      <c r="HH14" t="s">
        <v>249</v>
      </c>
      <c r="HI14" t="s">
        <v>249</v>
      </c>
      <c r="HJ14" t="s">
        <v>249</v>
      </c>
      <c r="HK14" t="s">
        <v>249</v>
      </c>
      <c r="HL14" t="s">
        <v>249</v>
      </c>
    </row>
    <row r="15" spans="1:220">
      <c r="A15">
        <v>24</v>
      </c>
      <c r="B15" t="s">
        <v>231</v>
      </c>
      <c r="C15" t="s">
        <v>218</v>
      </c>
      <c r="D15" t="s">
        <v>379</v>
      </c>
      <c r="E15" t="s">
        <v>220</v>
      </c>
      <c r="F15">
        <v>0</v>
      </c>
      <c r="G15">
        <v>943</v>
      </c>
      <c r="H15" t="s">
        <v>221</v>
      </c>
      <c r="I15" t="s">
        <v>222</v>
      </c>
      <c r="J15" t="s">
        <v>380</v>
      </c>
      <c r="K15" t="s">
        <v>538</v>
      </c>
      <c r="L15" t="s">
        <v>353</v>
      </c>
      <c r="M15" t="s">
        <v>225</v>
      </c>
      <c r="N15" t="s">
        <v>226</v>
      </c>
      <c r="O15" t="s">
        <v>227</v>
      </c>
      <c r="P15" t="s">
        <v>230</v>
      </c>
      <c r="Q15" t="s">
        <v>257</v>
      </c>
      <c r="R15" t="s">
        <v>229</v>
      </c>
      <c r="S15" t="s">
        <v>258</v>
      </c>
      <c r="T15" t="s">
        <v>258</v>
      </c>
      <c r="U15" t="s">
        <v>258</v>
      </c>
      <c r="V15" t="s">
        <v>228</v>
      </c>
      <c r="W15" t="s">
        <v>257</v>
      </c>
      <c r="Z15" t="s">
        <v>230</v>
      </c>
      <c r="AA15" t="s">
        <v>230</v>
      </c>
      <c r="AB15" t="s">
        <v>230</v>
      </c>
      <c r="AC15" t="s">
        <v>258</v>
      </c>
      <c r="AD15" t="s">
        <v>237</v>
      </c>
      <c r="AE15" t="s">
        <v>260</v>
      </c>
      <c r="AF15" t="s">
        <v>269</v>
      </c>
      <c r="AG15" t="s">
        <v>305</v>
      </c>
      <c r="AI15" t="s">
        <v>262</v>
      </c>
      <c r="AJ15" t="s">
        <v>234</v>
      </c>
      <c r="AK15" t="s">
        <v>234</v>
      </c>
      <c r="AL15" t="s">
        <v>269</v>
      </c>
      <c r="AM15" t="s">
        <v>269</v>
      </c>
      <c r="AN15" t="s">
        <v>263</v>
      </c>
      <c r="AO15" t="s">
        <v>262</v>
      </c>
      <c r="AV15" t="s">
        <v>364</v>
      </c>
      <c r="AY15" t="s">
        <v>237</v>
      </c>
    </row>
    <row r="16" spans="1:220">
      <c r="A16">
        <v>25</v>
      </c>
      <c r="B16" t="s">
        <v>231</v>
      </c>
      <c r="C16" t="s">
        <v>218</v>
      </c>
      <c r="D16" t="s">
        <v>381</v>
      </c>
      <c r="E16" t="s">
        <v>220</v>
      </c>
      <c r="F16">
        <v>1</v>
      </c>
      <c r="G16">
        <v>391</v>
      </c>
      <c r="H16" t="s">
        <v>221</v>
      </c>
      <c r="I16" t="s">
        <v>222</v>
      </c>
      <c r="J16" t="s">
        <v>382</v>
      </c>
      <c r="K16" t="s">
        <v>383</v>
      </c>
      <c r="M16" t="s">
        <v>302</v>
      </c>
      <c r="N16" t="s">
        <v>226</v>
      </c>
      <c r="O16" t="s">
        <v>384</v>
      </c>
      <c r="P16" t="s">
        <v>257</v>
      </c>
      <c r="Q16" t="s">
        <v>257</v>
      </c>
      <c r="R16" t="s">
        <v>258</v>
      </c>
      <c r="S16" t="s">
        <v>258</v>
      </c>
      <c r="T16" t="s">
        <v>258</v>
      </c>
      <c r="U16" t="s">
        <v>229</v>
      </c>
      <c r="V16" t="s">
        <v>229</v>
      </c>
      <c r="W16" t="s">
        <v>257</v>
      </c>
      <c r="Y16" t="s">
        <v>257</v>
      </c>
      <c r="Z16" t="s">
        <v>229</v>
      </c>
      <c r="AA16" t="s">
        <v>257</v>
      </c>
      <c r="AB16" t="s">
        <v>257</v>
      </c>
      <c r="AC16" t="s">
        <v>229</v>
      </c>
      <c r="AD16" t="s">
        <v>231</v>
      </c>
      <c r="AE16" t="s">
        <v>295</v>
      </c>
      <c r="AF16" t="s">
        <v>385</v>
      </c>
      <c r="AG16" t="s">
        <v>386</v>
      </c>
      <c r="AI16" t="s">
        <v>262</v>
      </c>
      <c r="AJ16" t="s">
        <v>234</v>
      </c>
      <c r="AK16" t="s">
        <v>262</v>
      </c>
      <c r="AL16" t="s">
        <v>234</v>
      </c>
      <c r="AM16" t="s">
        <v>262</v>
      </c>
      <c r="AN16" t="s">
        <v>269</v>
      </c>
      <c r="AO16" t="s">
        <v>269</v>
      </c>
      <c r="AV16" t="s">
        <v>364</v>
      </c>
      <c r="AY16" t="s">
        <v>231</v>
      </c>
      <c r="AZ16" t="s">
        <v>241</v>
      </c>
      <c r="BC16" t="s">
        <v>306</v>
      </c>
      <c r="BM16" t="s">
        <v>242</v>
      </c>
      <c r="BN16" t="s">
        <v>242</v>
      </c>
      <c r="BO16" t="s">
        <v>241</v>
      </c>
      <c r="BP16" t="s">
        <v>242</v>
      </c>
      <c r="BR16" t="s">
        <v>269</v>
      </c>
      <c r="BV16" t="s">
        <v>271</v>
      </c>
      <c r="CA16" t="s">
        <v>242</v>
      </c>
      <c r="CB16" t="s">
        <v>241</v>
      </c>
      <c r="CC16" t="s">
        <v>242</v>
      </c>
      <c r="CD16" t="s">
        <v>242</v>
      </c>
      <c r="CE16" t="s">
        <v>269</v>
      </c>
      <c r="CF16" t="s">
        <v>269</v>
      </c>
      <c r="CH16" t="s">
        <v>269</v>
      </c>
      <c r="CN16" t="s">
        <v>336</v>
      </c>
      <c r="CT16" t="s">
        <v>245</v>
      </c>
      <c r="DB16" t="s">
        <v>336</v>
      </c>
      <c r="DG16" t="s">
        <v>244</v>
      </c>
      <c r="DO16" t="s">
        <v>245</v>
      </c>
      <c r="DX16" t="s">
        <v>269</v>
      </c>
      <c r="EF16" t="s">
        <v>269</v>
      </c>
      <c r="EI16" t="s">
        <v>378</v>
      </c>
      <c r="EK16" t="s">
        <v>241</v>
      </c>
      <c r="EL16" t="s">
        <v>241</v>
      </c>
      <c r="EM16" t="s">
        <v>241</v>
      </c>
      <c r="EN16" t="s">
        <v>241</v>
      </c>
      <c r="EO16" t="s">
        <v>269</v>
      </c>
      <c r="EP16" t="s">
        <v>241</v>
      </c>
      <c r="EQ16" t="s">
        <v>241</v>
      </c>
      <c r="ES16" t="s">
        <v>242</v>
      </c>
      <c r="EY16" t="s">
        <v>336</v>
      </c>
      <c r="FG16" t="s">
        <v>269</v>
      </c>
      <c r="FN16" t="s">
        <v>269</v>
      </c>
      <c r="FQ16" t="s">
        <v>243</v>
      </c>
      <c r="FY16" t="s">
        <v>244</v>
      </c>
      <c r="GG16" t="s">
        <v>245</v>
      </c>
      <c r="GN16" t="s">
        <v>245</v>
      </c>
      <c r="GT16" t="s">
        <v>243</v>
      </c>
      <c r="HC16" t="s">
        <v>248</v>
      </c>
      <c r="HF16" t="s">
        <v>242</v>
      </c>
      <c r="HG16" t="s">
        <v>249</v>
      </c>
      <c r="HH16" t="s">
        <v>276</v>
      </c>
      <c r="HI16" t="s">
        <v>276</v>
      </c>
      <c r="HJ16" t="s">
        <v>276</v>
      </c>
      <c r="HK16" t="s">
        <v>276</v>
      </c>
      <c r="HL16" t="s">
        <v>249</v>
      </c>
    </row>
    <row r="17" spans="1:220">
      <c r="A17">
        <v>26</v>
      </c>
      <c r="B17" t="s">
        <v>231</v>
      </c>
      <c r="C17" t="s">
        <v>218</v>
      </c>
      <c r="D17" t="s">
        <v>387</v>
      </c>
      <c r="E17" t="s">
        <v>220</v>
      </c>
      <c r="F17">
        <v>0</v>
      </c>
      <c r="G17">
        <v>641</v>
      </c>
      <c r="H17" t="s">
        <v>221</v>
      </c>
      <c r="I17" t="s">
        <v>222</v>
      </c>
      <c r="J17" t="s">
        <v>388</v>
      </c>
      <c r="K17" t="s">
        <v>538</v>
      </c>
      <c r="L17" t="s">
        <v>279</v>
      </c>
      <c r="M17" t="s">
        <v>302</v>
      </c>
      <c r="N17" t="s">
        <v>226</v>
      </c>
      <c r="O17" t="s">
        <v>389</v>
      </c>
      <c r="P17" t="s">
        <v>228</v>
      </c>
      <c r="Q17" t="s">
        <v>228</v>
      </c>
      <c r="R17" t="s">
        <v>257</v>
      </c>
      <c r="S17" t="s">
        <v>257</v>
      </c>
      <c r="T17" t="s">
        <v>257</v>
      </c>
      <c r="U17" t="s">
        <v>257</v>
      </c>
      <c r="V17" t="s">
        <v>228</v>
      </c>
      <c r="W17" t="s">
        <v>257</v>
      </c>
      <c r="Z17" t="s">
        <v>257</v>
      </c>
      <c r="AA17" t="s">
        <v>257</v>
      </c>
      <c r="AB17" t="s">
        <v>257</v>
      </c>
      <c r="AC17" t="s">
        <v>257</v>
      </c>
      <c r="AD17" t="s">
        <v>231</v>
      </c>
      <c r="AE17" t="s">
        <v>260</v>
      </c>
      <c r="AF17" t="s">
        <v>390</v>
      </c>
      <c r="AG17" t="s">
        <v>233</v>
      </c>
      <c r="AH17" t="s">
        <v>391</v>
      </c>
      <c r="AI17" t="s">
        <v>234</v>
      </c>
      <c r="AJ17" t="s">
        <v>262</v>
      </c>
      <c r="AK17" t="s">
        <v>234</v>
      </c>
      <c r="AL17" t="s">
        <v>234</v>
      </c>
      <c r="AM17" t="s">
        <v>234</v>
      </c>
      <c r="AN17" t="s">
        <v>234</v>
      </c>
      <c r="AO17" t="s">
        <v>262</v>
      </c>
      <c r="AQ17" t="s">
        <v>235</v>
      </c>
      <c r="AT17" t="s">
        <v>236</v>
      </c>
      <c r="AW17" t="s">
        <v>392</v>
      </c>
      <c r="AX17" t="s">
        <v>231</v>
      </c>
      <c r="AY17" t="s">
        <v>237</v>
      </c>
    </row>
    <row r="18" spans="1:220">
      <c r="A18">
        <v>28</v>
      </c>
      <c r="B18" t="s">
        <v>231</v>
      </c>
      <c r="C18" t="s">
        <v>218</v>
      </c>
      <c r="D18" t="s">
        <v>393</v>
      </c>
      <c r="E18" t="s">
        <v>220</v>
      </c>
      <c r="F18">
        <v>1</v>
      </c>
      <c r="G18">
        <v>917</v>
      </c>
      <c r="H18" t="s">
        <v>251</v>
      </c>
      <c r="I18" t="s">
        <v>394</v>
      </c>
      <c r="J18" t="s">
        <v>395</v>
      </c>
      <c r="K18" t="s">
        <v>396</v>
      </c>
      <c r="L18" t="s">
        <v>397</v>
      </c>
      <c r="M18" t="s">
        <v>398</v>
      </c>
      <c r="N18" t="s">
        <v>226</v>
      </c>
      <c r="O18" t="s">
        <v>399</v>
      </c>
      <c r="P18" t="s">
        <v>228</v>
      </c>
      <c r="Q18" t="s">
        <v>229</v>
      </c>
      <c r="R18" t="s">
        <v>229</v>
      </c>
      <c r="S18" t="s">
        <v>229</v>
      </c>
      <c r="T18" t="s">
        <v>229</v>
      </c>
      <c r="U18" t="s">
        <v>228</v>
      </c>
      <c r="V18" t="s">
        <v>228</v>
      </c>
      <c r="W18" t="s">
        <v>228</v>
      </c>
      <c r="Z18" t="s">
        <v>229</v>
      </c>
      <c r="AA18" t="s">
        <v>229</v>
      </c>
      <c r="AB18" t="s">
        <v>257</v>
      </c>
      <c r="AC18" t="s">
        <v>229</v>
      </c>
      <c r="AD18" t="s">
        <v>231</v>
      </c>
      <c r="AE18" t="s">
        <v>260</v>
      </c>
      <c r="AF18" t="s">
        <v>400</v>
      </c>
      <c r="AG18" t="s">
        <v>305</v>
      </c>
      <c r="AI18" t="s">
        <v>234</v>
      </c>
      <c r="AJ18" t="s">
        <v>263</v>
      </c>
      <c r="AK18" t="s">
        <v>234</v>
      </c>
      <c r="AL18" t="s">
        <v>269</v>
      </c>
      <c r="AM18" t="s">
        <v>263</v>
      </c>
      <c r="AN18" t="s">
        <v>263</v>
      </c>
      <c r="AO18" t="s">
        <v>262</v>
      </c>
      <c r="AR18" t="s">
        <v>264</v>
      </c>
      <c r="AS18" t="s">
        <v>284</v>
      </c>
      <c r="AW18" t="s">
        <v>401</v>
      </c>
      <c r="AX18" t="s">
        <v>402</v>
      </c>
      <c r="AY18" t="s">
        <v>237</v>
      </c>
      <c r="BS18" t="s">
        <v>270</v>
      </c>
      <c r="BT18" t="s">
        <v>238</v>
      </c>
      <c r="BU18" t="s">
        <v>348</v>
      </c>
      <c r="BV18" t="s">
        <v>271</v>
      </c>
      <c r="BX18" t="s">
        <v>240</v>
      </c>
      <c r="BY18" t="s">
        <v>335</v>
      </c>
      <c r="CA18" t="s">
        <v>273</v>
      </c>
      <c r="CB18" t="s">
        <v>241</v>
      </c>
      <c r="CC18" t="s">
        <v>242</v>
      </c>
      <c r="CD18" t="s">
        <v>241</v>
      </c>
      <c r="CE18" t="s">
        <v>241</v>
      </c>
      <c r="CF18" t="s">
        <v>241</v>
      </c>
      <c r="CK18" t="s">
        <v>243</v>
      </c>
      <c r="CL18" t="s">
        <v>244</v>
      </c>
      <c r="CM18" t="s">
        <v>245</v>
      </c>
      <c r="CV18" t="s">
        <v>269</v>
      </c>
      <c r="DC18" t="s">
        <v>269</v>
      </c>
      <c r="DJ18" t="s">
        <v>269</v>
      </c>
      <c r="DL18" t="s">
        <v>246</v>
      </c>
      <c r="DO18" t="s">
        <v>245</v>
      </c>
      <c r="DS18" t="s">
        <v>246</v>
      </c>
      <c r="DW18" t="s">
        <v>336</v>
      </c>
      <c r="EG18" t="s">
        <v>286</v>
      </c>
      <c r="EK18" t="s">
        <v>242</v>
      </c>
      <c r="EL18" t="s">
        <v>241</v>
      </c>
      <c r="EM18" t="s">
        <v>242</v>
      </c>
      <c r="EN18" t="s">
        <v>242</v>
      </c>
      <c r="EO18" t="s">
        <v>241</v>
      </c>
      <c r="EP18" t="s">
        <v>242</v>
      </c>
      <c r="EQ18" t="s">
        <v>242</v>
      </c>
      <c r="EZ18" t="s">
        <v>269</v>
      </c>
      <c r="FG18" t="s">
        <v>269</v>
      </c>
      <c r="FN18" t="s">
        <v>269</v>
      </c>
      <c r="FU18" t="s">
        <v>269</v>
      </c>
      <c r="GB18" t="s">
        <v>269</v>
      </c>
      <c r="GI18" t="s">
        <v>269</v>
      </c>
      <c r="GP18" t="s">
        <v>269</v>
      </c>
      <c r="GZ18" t="s">
        <v>287</v>
      </c>
      <c r="HA18" t="s">
        <v>247</v>
      </c>
      <c r="HB18" t="s">
        <v>288</v>
      </c>
      <c r="HF18" t="s">
        <v>242</v>
      </c>
      <c r="HG18" t="s">
        <v>249</v>
      </c>
      <c r="HH18" t="s">
        <v>249</v>
      </c>
      <c r="HI18" t="s">
        <v>249</v>
      </c>
      <c r="HJ18" t="s">
        <v>249</v>
      </c>
      <c r="HK18" t="s">
        <v>249</v>
      </c>
      <c r="HL18" t="s">
        <v>249</v>
      </c>
    </row>
    <row r="19" spans="1:220">
      <c r="A19">
        <v>29</v>
      </c>
      <c r="B19" t="s">
        <v>231</v>
      </c>
      <c r="C19" t="s">
        <v>218</v>
      </c>
      <c r="D19" t="s">
        <v>403</v>
      </c>
      <c r="E19" t="s">
        <v>220</v>
      </c>
      <c r="F19">
        <v>1</v>
      </c>
      <c r="G19">
        <v>2386</v>
      </c>
      <c r="H19" t="s">
        <v>221</v>
      </c>
      <c r="I19" t="s">
        <v>404</v>
      </c>
      <c r="J19" t="s">
        <v>405</v>
      </c>
      <c r="K19" t="s">
        <v>406</v>
      </c>
      <c r="L19" t="s">
        <v>407</v>
      </c>
      <c r="M19" t="s">
        <v>408</v>
      </c>
      <c r="N19" t="s">
        <v>226</v>
      </c>
      <c r="O19" t="s">
        <v>409</v>
      </c>
      <c r="P19" t="s">
        <v>257</v>
      </c>
      <c r="Q19" t="s">
        <v>229</v>
      </c>
      <c r="R19" t="s">
        <v>257</v>
      </c>
      <c r="S19" t="s">
        <v>229</v>
      </c>
      <c r="T19" t="s">
        <v>228</v>
      </c>
      <c r="U19" t="s">
        <v>228</v>
      </c>
      <c r="V19" t="s">
        <v>228</v>
      </c>
      <c r="W19" t="s">
        <v>228</v>
      </c>
      <c r="Z19" t="s">
        <v>257</v>
      </c>
      <c r="AA19" t="s">
        <v>228</v>
      </c>
      <c r="AB19" t="s">
        <v>230</v>
      </c>
      <c r="AC19" t="s">
        <v>257</v>
      </c>
      <c r="AD19" t="s">
        <v>231</v>
      </c>
      <c r="AE19" t="s">
        <v>340</v>
      </c>
      <c r="AF19" t="s">
        <v>410</v>
      </c>
      <c r="AG19" t="s">
        <v>305</v>
      </c>
      <c r="AI19" t="s">
        <v>269</v>
      </c>
      <c r="AJ19" t="s">
        <v>269</v>
      </c>
      <c r="AK19" t="s">
        <v>262</v>
      </c>
      <c r="AL19" t="s">
        <v>269</v>
      </c>
      <c r="AM19" t="s">
        <v>234</v>
      </c>
      <c r="AN19" t="s">
        <v>234</v>
      </c>
      <c r="AO19" t="s">
        <v>269</v>
      </c>
      <c r="AQ19" t="s">
        <v>235</v>
      </c>
      <c r="AS19" t="s">
        <v>284</v>
      </c>
      <c r="AU19" t="s">
        <v>411</v>
      </c>
      <c r="AW19" t="s">
        <v>412</v>
      </c>
      <c r="AY19" t="s">
        <v>231</v>
      </c>
      <c r="AZ19" t="s">
        <v>242</v>
      </c>
      <c r="BC19" t="s">
        <v>268</v>
      </c>
      <c r="BM19" t="s">
        <v>269</v>
      </c>
      <c r="BN19" t="s">
        <v>269</v>
      </c>
      <c r="BO19" t="s">
        <v>269</v>
      </c>
      <c r="BP19" t="s">
        <v>269</v>
      </c>
      <c r="BT19" t="s">
        <v>238</v>
      </c>
      <c r="BU19" t="s">
        <v>348</v>
      </c>
      <c r="BX19" t="s">
        <v>240</v>
      </c>
      <c r="BY19" t="s">
        <v>335</v>
      </c>
      <c r="CA19" t="s">
        <v>241</v>
      </c>
      <c r="CB19" t="s">
        <v>269</v>
      </c>
      <c r="CC19" t="s">
        <v>269</v>
      </c>
      <c r="CD19" t="s">
        <v>241</v>
      </c>
      <c r="CE19" t="s">
        <v>241</v>
      </c>
      <c r="CF19" t="s">
        <v>269</v>
      </c>
      <c r="CI19" t="s">
        <v>298</v>
      </c>
      <c r="CK19" t="s">
        <v>243</v>
      </c>
      <c r="CM19" t="s">
        <v>245</v>
      </c>
      <c r="CV19" t="s">
        <v>269</v>
      </c>
      <c r="DC19" t="s">
        <v>269</v>
      </c>
      <c r="DE19" t="s">
        <v>246</v>
      </c>
      <c r="DH19" t="s">
        <v>245</v>
      </c>
      <c r="DI19" t="s">
        <v>336</v>
      </c>
      <c r="DL19" t="s">
        <v>246</v>
      </c>
      <c r="DO19" t="s">
        <v>245</v>
      </c>
      <c r="DP19" t="s">
        <v>336</v>
      </c>
      <c r="DT19" t="s">
        <v>243</v>
      </c>
      <c r="EG19" t="s">
        <v>286</v>
      </c>
      <c r="EH19" t="s">
        <v>377</v>
      </c>
      <c r="EK19" t="s">
        <v>269</v>
      </c>
      <c r="EL19" t="s">
        <v>269</v>
      </c>
      <c r="EM19" t="s">
        <v>242</v>
      </c>
      <c r="EN19" t="s">
        <v>242</v>
      </c>
      <c r="EO19" t="s">
        <v>242</v>
      </c>
      <c r="EP19" t="s">
        <v>269</v>
      </c>
      <c r="EQ19" t="s">
        <v>269</v>
      </c>
      <c r="EZ19" t="s">
        <v>269</v>
      </c>
      <c r="FG19" t="s">
        <v>269</v>
      </c>
      <c r="FN19" t="s">
        <v>269</v>
      </c>
      <c r="FU19" t="s">
        <v>269</v>
      </c>
      <c r="GB19" t="s">
        <v>269</v>
      </c>
      <c r="GI19" t="s">
        <v>269</v>
      </c>
      <c r="GP19" t="s">
        <v>269</v>
      </c>
      <c r="GY19" t="s">
        <v>237</v>
      </c>
      <c r="GZ19" t="s">
        <v>287</v>
      </c>
      <c r="HA19" t="s">
        <v>247</v>
      </c>
      <c r="HB19" t="s">
        <v>288</v>
      </c>
      <c r="HF19" t="s">
        <v>242</v>
      </c>
      <c r="HG19" t="s">
        <v>275</v>
      </c>
      <c r="HH19" t="s">
        <v>249</v>
      </c>
      <c r="HI19" t="s">
        <v>276</v>
      </c>
      <c r="HJ19" t="s">
        <v>276</v>
      </c>
      <c r="HK19" t="s">
        <v>276</v>
      </c>
      <c r="HL19" t="s">
        <v>276</v>
      </c>
    </row>
    <row r="20" spans="1:220">
      <c r="A20">
        <v>30</v>
      </c>
      <c r="B20" t="s">
        <v>231</v>
      </c>
      <c r="C20" t="s">
        <v>218</v>
      </c>
      <c r="D20" t="s">
        <v>413</v>
      </c>
      <c r="E20" t="s">
        <v>220</v>
      </c>
      <c r="F20">
        <v>1</v>
      </c>
      <c r="G20">
        <v>482</v>
      </c>
      <c r="H20" t="s">
        <v>221</v>
      </c>
      <c r="I20" t="s">
        <v>222</v>
      </c>
      <c r="J20" t="s">
        <v>414</v>
      </c>
      <c r="K20" t="s">
        <v>415</v>
      </c>
      <c r="M20" t="s">
        <v>225</v>
      </c>
      <c r="N20" t="s">
        <v>320</v>
      </c>
      <c r="O20" t="s">
        <v>354</v>
      </c>
      <c r="P20" t="s">
        <v>228</v>
      </c>
      <c r="Q20" t="s">
        <v>229</v>
      </c>
      <c r="R20" t="s">
        <v>229</v>
      </c>
      <c r="S20" t="s">
        <v>228</v>
      </c>
      <c r="T20" t="s">
        <v>257</v>
      </c>
      <c r="U20" t="s">
        <v>230</v>
      </c>
      <c r="V20" t="s">
        <v>228</v>
      </c>
      <c r="W20" t="s">
        <v>257</v>
      </c>
      <c r="Z20" t="s">
        <v>228</v>
      </c>
      <c r="AA20" t="s">
        <v>229</v>
      </c>
      <c r="AB20" t="s">
        <v>258</v>
      </c>
      <c r="AC20" t="s">
        <v>257</v>
      </c>
      <c r="AD20" t="s">
        <v>231</v>
      </c>
      <c r="AE20" t="s">
        <v>260</v>
      </c>
      <c r="AF20" t="s">
        <v>416</v>
      </c>
      <c r="AG20" t="s">
        <v>283</v>
      </c>
      <c r="AI20" t="s">
        <v>262</v>
      </c>
      <c r="AJ20" t="s">
        <v>234</v>
      </c>
      <c r="AK20" t="s">
        <v>262</v>
      </c>
      <c r="AL20" t="s">
        <v>262</v>
      </c>
      <c r="AM20" t="s">
        <v>262</v>
      </c>
      <c r="AN20" t="s">
        <v>262</v>
      </c>
      <c r="AO20" t="s">
        <v>262</v>
      </c>
      <c r="AS20" t="s">
        <v>284</v>
      </c>
      <c r="AY20" t="s">
        <v>237</v>
      </c>
      <c r="BT20" t="s">
        <v>238</v>
      </c>
      <c r="CA20" t="s">
        <v>269</v>
      </c>
      <c r="CB20" t="s">
        <v>241</v>
      </c>
      <c r="CC20" t="s">
        <v>273</v>
      </c>
      <c r="CD20" t="s">
        <v>273</v>
      </c>
      <c r="CE20" t="s">
        <v>269</v>
      </c>
      <c r="CF20" t="s">
        <v>241</v>
      </c>
      <c r="CN20" t="s">
        <v>336</v>
      </c>
      <c r="CQ20" t="s">
        <v>246</v>
      </c>
      <c r="CY20" t="s">
        <v>243</v>
      </c>
      <c r="DJ20" t="s">
        <v>269</v>
      </c>
      <c r="DQ20" t="s">
        <v>269</v>
      </c>
      <c r="DX20" t="s">
        <v>269</v>
      </c>
      <c r="EF20" t="s">
        <v>269</v>
      </c>
      <c r="EK20" t="s">
        <v>269</v>
      </c>
      <c r="EL20" t="s">
        <v>269</v>
      </c>
      <c r="EM20" t="s">
        <v>269</v>
      </c>
      <c r="EN20" t="s">
        <v>269</v>
      </c>
      <c r="EO20" t="s">
        <v>269</v>
      </c>
      <c r="EP20" t="s">
        <v>269</v>
      </c>
      <c r="EQ20" t="s">
        <v>269</v>
      </c>
      <c r="ES20" t="s">
        <v>269</v>
      </c>
      <c r="EZ20" t="s">
        <v>269</v>
      </c>
      <c r="FG20" t="s">
        <v>269</v>
      </c>
      <c r="FN20" t="s">
        <v>269</v>
      </c>
      <c r="FU20" t="s">
        <v>269</v>
      </c>
      <c r="GB20" t="s">
        <v>269</v>
      </c>
      <c r="GI20" t="s">
        <v>269</v>
      </c>
      <c r="GP20" t="s">
        <v>269</v>
      </c>
      <c r="GX20" t="s">
        <v>269</v>
      </c>
      <c r="HA20" t="s">
        <v>247</v>
      </c>
      <c r="HF20" t="s">
        <v>242</v>
      </c>
      <c r="HG20" t="s">
        <v>249</v>
      </c>
      <c r="HH20" t="s">
        <v>249</v>
      </c>
      <c r="HI20" t="s">
        <v>249</v>
      </c>
      <c r="HJ20" t="s">
        <v>276</v>
      </c>
      <c r="HK20" t="s">
        <v>249</v>
      </c>
      <c r="HL20" t="s">
        <v>249</v>
      </c>
    </row>
    <row r="21" spans="1:220">
      <c r="A21">
        <v>31</v>
      </c>
      <c r="B21" t="s">
        <v>231</v>
      </c>
      <c r="C21" t="s">
        <v>218</v>
      </c>
      <c r="D21" t="s">
        <v>417</v>
      </c>
      <c r="E21" t="s">
        <v>220</v>
      </c>
      <c r="F21">
        <v>1</v>
      </c>
      <c r="G21">
        <v>1175</v>
      </c>
      <c r="H21" t="s">
        <v>251</v>
      </c>
      <c r="I21" t="s">
        <v>309</v>
      </c>
      <c r="J21" t="s">
        <v>418</v>
      </c>
      <c r="K21" t="s">
        <v>318</v>
      </c>
      <c r="L21" t="s">
        <v>374</v>
      </c>
      <c r="M21" t="s">
        <v>225</v>
      </c>
      <c r="N21" t="s">
        <v>226</v>
      </c>
      <c r="O21" t="s">
        <v>354</v>
      </c>
      <c r="P21" t="s">
        <v>229</v>
      </c>
      <c r="Q21" t="s">
        <v>228</v>
      </c>
      <c r="R21" t="s">
        <v>229</v>
      </c>
      <c r="S21" t="s">
        <v>228</v>
      </c>
      <c r="T21" t="s">
        <v>228</v>
      </c>
      <c r="U21" t="s">
        <v>258</v>
      </c>
      <c r="V21" t="s">
        <v>228</v>
      </c>
      <c r="W21" t="s">
        <v>258</v>
      </c>
      <c r="Z21" t="s">
        <v>229</v>
      </c>
      <c r="AA21" t="s">
        <v>229</v>
      </c>
      <c r="AB21" t="s">
        <v>257</v>
      </c>
      <c r="AC21" t="s">
        <v>257</v>
      </c>
      <c r="AD21" t="s">
        <v>231</v>
      </c>
      <c r="AE21" t="s">
        <v>260</v>
      </c>
      <c r="AF21" t="s">
        <v>419</v>
      </c>
      <c r="AG21" t="s">
        <v>233</v>
      </c>
      <c r="AH21" t="s">
        <v>420</v>
      </c>
      <c r="AI21" t="s">
        <v>234</v>
      </c>
      <c r="AJ21" t="s">
        <v>234</v>
      </c>
      <c r="AK21" t="s">
        <v>263</v>
      </c>
      <c r="AL21" t="s">
        <v>234</v>
      </c>
      <c r="AM21" t="s">
        <v>234</v>
      </c>
      <c r="AN21" t="s">
        <v>234</v>
      </c>
      <c r="AO21" t="s">
        <v>262</v>
      </c>
      <c r="AV21" t="s">
        <v>364</v>
      </c>
      <c r="AY21" t="s">
        <v>231</v>
      </c>
      <c r="AZ21" t="s">
        <v>242</v>
      </c>
      <c r="BC21" t="s">
        <v>306</v>
      </c>
      <c r="BM21" t="s">
        <v>269</v>
      </c>
      <c r="BN21" t="s">
        <v>269</v>
      </c>
      <c r="BO21" t="s">
        <v>269</v>
      </c>
      <c r="BP21" t="s">
        <v>269</v>
      </c>
      <c r="BR21" t="s">
        <v>269</v>
      </c>
      <c r="BX21" t="s">
        <v>240</v>
      </c>
      <c r="BY21" t="s">
        <v>335</v>
      </c>
      <c r="BZ21" t="s">
        <v>421</v>
      </c>
      <c r="CA21" t="s">
        <v>273</v>
      </c>
      <c r="CB21" t="s">
        <v>273</v>
      </c>
      <c r="CC21" t="s">
        <v>273</v>
      </c>
      <c r="CD21" t="s">
        <v>241</v>
      </c>
      <c r="CE21" t="s">
        <v>269</v>
      </c>
      <c r="CF21" t="s">
        <v>269</v>
      </c>
      <c r="CO21" t="s">
        <v>269</v>
      </c>
      <c r="CV21" t="s">
        <v>269</v>
      </c>
      <c r="DC21" t="s">
        <v>269</v>
      </c>
      <c r="DJ21" t="s">
        <v>269</v>
      </c>
      <c r="DQ21" t="s">
        <v>269</v>
      </c>
      <c r="DX21" t="s">
        <v>269</v>
      </c>
      <c r="EF21" t="s">
        <v>269</v>
      </c>
      <c r="EH21" t="s">
        <v>377</v>
      </c>
      <c r="EK21" t="s">
        <v>242</v>
      </c>
      <c r="EL21" t="s">
        <v>269</v>
      </c>
      <c r="EM21" t="s">
        <v>242</v>
      </c>
      <c r="EN21" t="s">
        <v>242</v>
      </c>
      <c r="EO21" t="s">
        <v>241</v>
      </c>
      <c r="EP21" t="s">
        <v>241</v>
      </c>
      <c r="EQ21" t="s">
        <v>241</v>
      </c>
      <c r="EZ21" t="s">
        <v>269</v>
      </c>
      <c r="FG21" t="s">
        <v>269</v>
      </c>
      <c r="FN21" t="s">
        <v>269</v>
      </c>
      <c r="FU21" t="s">
        <v>269</v>
      </c>
      <c r="GB21" t="s">
        <v>269</v>
      </c>
      <c r="GI21" t="s">
        <v>269</v>
      </c>
      <c r="GP21" t="s">
        <v>269</v>
      </c>
      <c r="GX21" t="s">
        <v>269</v>
      </c>
      <c r="GZ21" t="s">
        <v>287</v>
      </c>
      <c r="HA21" t="s">
        <v>247</v>
      </c>
      <c r="HF21" t="s">
        <v>273</v>
      </c>
      <c r="HG21" t="s">
        <v>275</v>
      </c>
      <c r="HH21" t="s">
        <v>249</v>
      </c>
      <c r="HI21" t="s">
        <v>275</v>
      </c>
      <c r="HJ21" t="s">
        <v>249</v>
      </c>
      <c r="HK21" t="s">
        <v>275</v>
      </c>
      <c r="HL21" t="s">
        <v>275</v>
      </c>
    </row>
    <row r="22" spans="1:220">
      <c r="A22">
        <v>34</v>
      </c>
      <c r="B22" t="s">
        <v>231</v>
      </c>
      <c r="C22" t="s">
        <v>218</v>
      </c>
      <c r="D22" t="s">
        <v>422</v>
      </c>
      <c r="E22" t="s">
        <v>220</v>
      </c>
      <c r="F22">
        <v>0</v>
      </c>
      <c r="G22">
        <v>354</v>
      </c>
      <c r="H22" t="s">
        <v>423</v>
      </c>
      <c r="I22" t="s">
        <v>252</v>
      </c>
      <c r="J22" t="s">
        <v>424</v>
      </c>
      <c r="K22" t="s">
        <v>425</v>
      </c>
      <c r="L22" t="s">
        <v>426</v>
      </c>
      <c r="M22" t="s">
        <v>225</v>
      </c>
      <c r="N22" t="s">
        <v>226</v>
      </c>
      <c r="O22" t="s">
        <v>330</v>
      </c>
      <c r="P22" t="s">
        <v>228</v>
      </c>
      <c r="Q22" t="s">
        <v>229</v>
      </c>
      <c r="R22" t="s">
        <v>258</v>
      </c>
      <c r="S22" t="s">
        <v>229</v>
      </c>
      <c r="T22" t="s">
        <v>258</v>
      </c>
      <c r="U22" t="s">
        <v>228</v>
      </c>
      <c r="V22" t="s">
        <v>228</v>
      </c>
      <c r="W22" t="s">
        <v>229</v>
      </c>
      <c r="Z22" t="s">
        <v>228</v>
      </c>
      <c r="AA22" t="s">
        <v>257</v>
      </c>
      <c r="AB22" t="s">
        <v>257</v>
      </c>
      <c r="AC22" t="s">
        <v>258</v>
      </c>
      <c r="AD22" t="s">
        <v>231</v>
      </c>
      <c r="AE22" t="s">
        <v>232</v>
      </c>
      <c r="AF22" t="s">
        <v>427</v>
      </c>
      <c r="AG22" t="s">
        <v>233</v>
      </c>
      <c r="AI22" t="s">
        <v>263</v>
      </c>
      <c r="AJ22" t="s">
        <v>234</v>
      </c>
      <c r="AK22" t="s">
        <v>234</v>
      </c>
      <c r="AL22" t="s">
        <v>263</v>
      </c>
      <c r="AM22" t="s">
        <v>234</v>
      </c>
      <c r="AN22" t="s">
        <v>234</v>
      </c>
      <c r="AO22" t="s">
        <v>263</v>
      </c>
      <c r="AQ22" t="s">
        <v>235</v>
      </c>
      <c r="AS22" t="s">
        <v>284</v>
      </c>
      <c r="AT22" t="s">
        <v>236</v>
      </c>
      <c r="AY22" t="s">
        <v>231</v>
      </c>
      <c r="AZ22" t="s">
        <v>242</v>
      </c>
      <c r="BC22" t="s">
        <v>306</v>
      </c>
      <c r="BM22" t="s">
        <v>241</v>
      </c>
      <c r="BN22" t="s">
        <v>241</v>
      </c>
      <c r="BO22" t="s">
        <v>242</v>
      </c>
      <c r="BP22" t="s">
        <v>241</v>
      </c>
    </row>
    <row r="23" spans="1:220">
      <c r="A23">
        <v>35</v>
      </c>
      <c r="B23" t="s">
        <v>231</v>
      </c>
      <c r="C23" t="s">
        <v>218</v>
      </c>
      <c r="D23" t="s">
        <v>428</v>
      </c>
      <c r="E23" t="s">
        <v>220</v>
      </c>
      <c r="F23">
        <v>1</v>
      </c>
      <c r="G23">
        <v>536</v>
      </c>
      <c r="H23" t="s">
        <v>251</v>
      </c>
      <c r="I23" t="s">
        <v>429</v>
      </c>
      <c r="J23" t="s">
        <v>430</v>
      </c>
      <c r="K23" t="s">
        <v>431</v>
      </c>
      <c r="L23" t="s">
        <v>432</v>
      </c>
      <c r="M23" t="s">
        <v>302</v>
      </c>
      <c r="N23" t="s">
        <v>226</v>
      </c>
      <c r="O23" t="s">
        <v>330</v>
      </c>
      <c r="P23" t="s">
        <v>230</v>
      </c>
      <c r="Q23" t="s">
        <v>230</v>
      </c>
      <c r="R23" t="s">
        <v>257</v>
      </c>
      <c r="S23" t="s">
        <v>230</v>
      </c>
      <c r="T23" t="s">
        <v>230</v>
      </c>
      <c r="U23" t="s">
        <v>257</v>
      </c>
      <c r="V23" t="s">
        <v>228</v>
      </c>
      <c r="W23" t="s">
        <v>257</v>
      </c>
      <c r="Z23" t="s">
        <v>257</v>
      </c>
      <c r="AA23" t="s">
        <v>258</v>
      </c>
      <c r="AB23" t="s">
        <v>257</v>
      </c>
      <c r="AC23" t="s">
        <v>257</v>
      </c>
      <c r="AD23" t="s">
        <v>231</v>
      </c>
      <c r="AE23" t="s">
        <v>260</v>
      </c>
      <c r="AF23" t="s">
        <v>433</v>
      </c>
      <c r="AG23" t="s">
        <v>233</v>
      </c>
      <c r="AI23" t="s">
        <v>262</v>
      </c>
      <c r="AJ23" t="s">
        <v>262</v>
      </c>
      <c r="AK23" t="s">
        <v>262</v>
      </c>
      <c r="AL23" t="s">
        <v>234</v>
      </c>
      <c r="AM23" t="s">
        <v>234</v>
      </c>
      <c r="AN23" t="s">
        <v>262</v>
      </c>
      <c r="AO23" t="s">
        <v>262</v>
      </c>
      <c r="AP23" t="s">
        <v>315</v>
      </c>
      <c r="AY23" t="s">
        <v>231</v>
      </c>
      <c r="AZ23" t="s">
        <v>242</v>
      </c>
      <c r="BC23" t="s">
        <v>268</v>
      </c>
      <c r="BM23" t="s">
        <v>269</v>
      </c>
      <c r="BN23" t="s">
        <v>269</v>
      </c>
      <c r="BO23" t="s">
        <v>269</v>
      </c>
      <c r="BP23" t="s">
        <v>269</v>
      </c>
      <c r="BR23" t="s">
        <v>269</v>
      </c>
      <c r="BS23" t="s">
        <v>270</v>
      </c>
      <c r="BT23" t="s">
        <v>238</v>
      </c>
      <c r="BX23" t="s">
        <v>240</v>
      </c>
      <c r="CA23" t="s">
        <v>273</v>
      </c>
      <c r="CB23" t="s">
        <v>273</v>
      </c>
      <c r="CC23" t="s">
        <v>273</v>
      </c>
      <c r="CD23" t="s">
        <v>242</v>
      </c>
      <c r="CE23" t="s">
        <v>242</v>
      </c>
      <c r="CF23" t="s">
        <v>242</v>
      </c>
      <c r="CH23" t="s">
        <v>269</v>
      </c>
      <c r="CO23" t="s">
        <v>269</v>
      </c>
      <c r="CR23" t="s">
        <v>243</v>
      </c>
      <c r="CY23" t="s">
        <v>243</v>
      </c>
      <c r="DI23" t="s">
        <v>336</v>
      </c>
      <c r="DL23" t="s">
        <v>246</v>
      </c>
      <c r="DX23" t="s">
        <v>269</v>
      </c>
      <c r="EF23" t="s">
        <v>269</v>
      </c>
      <c r="EG23" t="s">
        <v>286</v>
      </c>
      <c r="EK23" t="s">
        <v>242</v>
      </c>
      <c r="EL23" t="s">
        <v>241</v>
      </c>
      <c r="EM23" t="s">
        <v>242</v>
      </c>
      <c r="EN23" t="s">
        <v>242</v>
      </c>
      <c r="EO23" t="s">
        <v>241</v>
      </c>
      <c r="EP23" t="s">
        <v>241</v>
      </c>
      <c r="EQ23" t="s">
        <v>242</v>
      </c>
      <c r="ES23" t="s">
        <v>269</v>
      </c>
      <c r="EZ23" t="s">
        <v>269</v>
      </c>
      <c r="FG23" t="s">
        <v>269</v>
      </c>
      <c r="FN23" t="s">
        <v>269</v>
      </c>
      <c r="FU23" t="s">
        <v>269</v>
      </c>
      <c r="GB23" t="s">
        <v>269</v>
      </c>
      <c r="GI23" t="s">
        <v>269</v>
      </c>
      <c r="GP23" t="s">
        <v>269</v>
      </c>
      <c r="GX23" t="s">
        <v>269</v>
      </c>
      <c r="HA23" t="s">
        <v>247</v>
      </c>
      <c r="HB23" t="s">
        <v>288</v>
      </c>
      <c r="HF23" t="s">
        <v>241</v>
      </c>
      <c r="HG23" t="s">
        <v>276</v>
      </c>
      <c r="HH23" t="s">
        <v>276</v>
      </c>
      <c r="HI23" t="s">
        <v>249</v>
      </c>
      <c r="HJ23" t="s">
        <v>276</v>
      </c>
      <c r="HK23" t="s">
        <v>249</v>
      </c>
      <c r="HL23" t="s">
        <v>275</v>
      </c>
    </row>
    <row r="24" spans="1:220">
      <c r="A24">
        <v>37</v>
      </c>
      <c r="B24" t="s">
        <v>231</v>
      </c>
      <c r="C24" t="s">
        <v>218</v>
      </c>
      <c r="D24" t="s">
        <v>434</v>
      </c>
      <c r="E24" t="s">
        <v>220</v>
      </c>
      <c r="F24">
        <v>1</v>
      </c>
      <c r="G24">
        <v>1124</v>
      </c>
      <c r="H24" t="s">
        <v>221</v>
      </c>
      <c r="I24" t="s">
        <v>309</v>
      </c>
      <c r="J24" t="s">
        <v>435</v>
      </c>
      <c r="K24" t="s">
        <v>436</v>
      </c>
      <c r="L24" t="s">
        <v>437</v>
      </c>
      <c r="M24" t="s">
        <v>585</v>
      </c>
      <c r="N24" t="s">
        <v>438</v>
      </c>
      <c r="O24" t="s">
        <v>227</v>
      </c>
      <c r="P24" t="s">
        <v>228</v>
      </c>
      <c r="Q24" t="s">
        <v>228</v>
      </c>
      <c r="R24" t="s">
        <v>257</v>
      </c>
      <c r="S24" t="s">
        <v>230</v>
      </c>
      <c r="T24" t="s">
        <v>229</v>
      </c>
      <c r="U24" t="s">
        <v>258</v>
      </c>
      <c r="V24" t="s">
        <v>229</v>
      </c>
      <c r="W24" t="s">
        <v>229</v>
      </c>
      <c r="Z24" t="s">
        <v>230</v>
      </c>
      <c r="AA24" t="s">
        <v>230</v>
      </c>
      <c r="AB24" t="s">
        <v>230</v>
      </c>
      <c r="AC24" t="s">
        <v>258</v>
      </c>
      <c r="AD24" t="s">
        <v>231</v>
      </c>
      <c r="AE24" t="s">
        <v>439</v>
      </c>
      <c r="AF24" t="s">
        <v>440</v>
      </c>
      <c r="AG24" t="s">
        <v>233</v>
      </c>
      <c r="AI24" t="s">
        <v>262</v>
      </c>
      <c r="AJ24" t="s">
        <v>234</v>
      </c>
      <c r="AK24" t="s">
        <v>263</v>
      </c>
      <c r="AL24" t="s">
        <v>262</v>
      </c>
      <c r="AM24" t="s">
        <v>262</v>
      </c>
      <c r="AN24" t="s">
        <v>234</v>
      </c>
      <c r="AO24" t="s">
        <v>262</v>
      </c>
      <c r="AP24" t="s">
        <v>315</v>
      </c>
      <c r="AT24" t="s">
        <v>236</v>
      </c>
      <c r="AY24" t="s">
        <v>237</v>
      </c>
      <c r="BW24" t="s">
        <v>239</v>
      </c>
      <c r="BX24" t="s">
        <v>240</v>
      </c>
      <c r="BY24" t="s">
        <v>335</v>
      </c>
      <c r="CA24" t="s">
        <v>273</v>
      </c>
      <c r="CB24" t="s">
        <v>241</v>
      </c>
      <c r="CC24" t="s">
        <v>242</v>
      </c>
      <c r="CD24" t="s">
        <v>241</v>
      </c>
      <c r="CE24" t="s">
        <v>241</v>
      </c>
      <c r="CF24" t="s">
        <v>241</v>
      </c>
      <c r="CM24" t="s">
        <v>245</v>
      </c>
      <c r="CR24" t="s">
        <v>243</v>
      </c>
      <c r="CW24" t="s">
        <v>298</v>
      </c>
      <c r="DJ24" t="s">
        <v>269</v>
      </c>
      <c r="DL24" t="s">
        <v>246</v>
      </c>
      <c r="DS24" t="s">
        <v>246</v>
      </c>
      <c r="EF24" t="s">
        <v>269</v>
      </c>
      <c r="EG24" t="s">
        <v>286</v>
      </c>
      <c r="EK24" t="s">
        <v>269</v>
      </c>
      <c r="EL24" t="s">
        <v>241</v>
      </c>
      <c r="EM24" t="s">
        <v>242</v>
      </c>
      <c r="EN24" t="s">
        <v>242</v>
      </c>
      <c r="EO24" t="s">
        <v>242</v>
      </c>
      <c r="EP24" t="s">
        <v>242</v>
      </c>
      <c r="EQ24" t="s">
        <v>242</v>
      </c>
      <c r="EZ24" t="s">
        <v>269</v>
      </c>
      <c r="FC24" t="s">
        <v>243</v>
      </c>
      <c r="FI24" t="s">
        <v>246</v>
      </c>
      <c r="FM24" t="s">
        <v>336</v>
      </c>
      <c r="FP24" t="s">
        <v>246</v>
      </c>
      <c r="FX24" t="s">
        <v>243</v>
      </c>
      <c r="GH24" t="s">
        <v>336</v>
      </c>
      <c r="GO24" t="s">
        <v>336</v>
      </c>
      <c r="GZ24" t="s">
        <v>287</v>
      </c>
      <c r="HF24" t="s">
        <v>241</v>
      </c>
      <c r="HG24" t="s">
        <v>249</v>
      </c>
      <c r="HH24" t="s">
        <v>276</v>
      </c>
      <c r="HI24" t="s">
        <v>249</v>
      </c>
      <c r="HJ24" t="s">
        <v>275</v>
      </c>
      <c r="HK24" t="s">
        <v>276</v>
      </c>
      <c r="HL24" t="s">
        <v>276</v>
      </c>
    </row>
    <row r="25" spans="1:220">
      <c r="A25">
        <v>38</v>
      </c>
      <c r="B25" t="s">
        <v>231</v>
      </c>
      <c r="C25" t="s">
        <v>218</v>
      </c>
      <c r="D25" t="s">
        <v>441</v>
      </c>
      <c r="E25" t="s">
        <v>220</v>
      </c>
      <c r="F25">
        <v>0</v>
      </c>
      <c r="G25">
        <v>468</v>
      </c>
      <c r="H25" t="s">
        <v>221</v>
      </c>
      <c r="I25" t="s">
        <v>222</v>
      </c>
      <c r="J25" t="s">
        <v>442</v>
      </c>
      <c r="K25" t="s">
        <v>443</v>
      </c>
      <c r="M25" t="s">
        <v>302</v>
      </c>
      <c r="N25" t="s">
        <v>226</v>
      </c>
      <c r="O25" t="s">
        <v>354</v>
      </c>
      <c r="P25" t="s">
        <v>229</v>
      </c>
      <c r="Q25" t="s">
        <v>229</v>
      </c>
      <c r="R25" t="s">
        <v>229</v>
      </c>
      <c r="S25" t="s">
        <v>229</v>
      </c>
      <c r="T25" t="s">
        <v>257</v>
      </c>
      <c r="U25" t="s">
        <v>229</v>
      </c>
      <c r="V25" t="s">
        <v>230</v>
      </c>
      <c r="W25" t="s">
        <v>230</v>
      </c>
      <c r="X25" t="s">
        <v>444</v>
      </c>
      <c r="Y25" t="s">
        <v>257</v>
      </c>
      <c r="Z25" t="s">
        <v>228</v>
      </c>
      <c r="AA25" t="s">
        <v>258</v>
      </c>
      <c r="AB25" t="s">
        <v>229</v>
      </c>
      <c r="AC25" t="s">
        <v>257</v>
      </c>
      <c r="AD25" t="s">
        <v>231</v>
      </c>
      <c r="AE25" t="s">
        <v>260</v>
      </c>
      <c r="AF25" t="s">
        <v>445</v>
      </c>
      <c r="AG25" t="s">
        <v>233</v>
      </c>
      <c r="AI25" t="s">
        <v>262</v>
      </c>
      <c r="AJ25" t="s">
        <v>263</v>
      </c>
      <c r="AK25" t="s">
        <v>234</v>
      </c>
      <c r="AL25" t="s">
        <v>262</v>
      </c>
      <c r="AM25" t="s">
        <v>263</v>
      </c>
      <c r="AN25" t="s">
        <v>234</v>
      </c>
      <c r="AO25" t="s">
        <v>263</v>
      </c>
      <c r="AS25" t="s">
        <v>284</v>
      </c>
      <c r="AT25" t="s">
        <v>236</v>
      </c>
      <c r="AY25" t="s">
        <v>237</v>
      </c>
    </row>
    <row r="26" spans="1:220">
      <c r="A26">
        <v>39</v>
      </c>
      <c r="B26" t="s">
        <v>231</v>
      </c>
      <c r="C26" t="s">
        <v>218</v>
      </c>
      <c r="D26" t="s">
        <v>446</v>
      </c>
      <c r="E26" t="s">
        <v>220</v>
      </c>
      <c r="F26">
        <v>1</v>
      </c>
      <c r="G26">
        <v>391</v>
      </c>
      <c r="H26" t="s">
        <v>221</v>
      </c>
      <c r="I26" t="s">
        <v>222</v>
      </c>
      <c r="J26" t="s">
        <v>447</v>
      </c>
      <c r="K26" t="s">
        <v>301</v>
      </c>
      <c r="M26" t="s">
        <v>225</v>
      </c>
      <c r="N26" t="s">
        <v>226</v>
      </c>
      <c r="O26" t="s">
        <v>227</v>
      </c>
      <c r="P26" t="s">
        <v>228</v>
      </c>
      <c r="Q26" t="s">
        <v>230</v>
      </c>
      <c r="R26" t="s">
        <v>230</v>
      </c>
      <c r="S26" t="s">
        <v>228</v>
      </c>
      <c r="T26" t="s">
        <v>230</v>
      </c>
      <c r="U26" t="s">
        <v>228</v>
      </c>
      <c r="V26" t="s">
        <v>228</v>
      </c>
      <c r="W26" t="s">
        <v>228</v>
      </c>
      <c r="X26" t="s">
        <v>448</v>
      </c>
      <c r="Y26" t="s">
        <v>257</v>
      </c>
      <c r="Z26" t="s">
        <v>229</v>
      </c>
      <c r="AA26" t="s">
        <v>229</v>
      </c>
      <c r="AB26" t="s">
        <v>229</v>
      </c>
      <c r="AC26" t="s">
        <v>230</v>
      </c>
      <c r="AD26" t="s">
        <v>237</v>
      </c>
      <c r="AE26" t="s">
        <v>260</v>
      </c>
      <c r="AF26" t="s">
        <v>449</v>
      </c>
      <c r="AG26" t="s">
        <v>233</v>
      </c>
      <c r="AI26" t="s">
        <v>269</v>
      </c>
      <c r="AJ26" t="s">
        <v>269</v>
      </c>
      <c r="AK26" t="s">
        <v>269</v>
      </c>
      <c r="AL26" t="s">
        <v>269</v>
      </c>
      <c r="AM26" t="s">
        <v>269</v>
      </c>
      <c r="AN26" t="s">
        <v>269</v>
      </c>
      <c r="AO26" t="s">
        <v>269</v>
      </c>
      <c r="AV26" t="s">
        <v>364</v>
      </c>
      <c r="AY26" t="s">
        <v>237</v>
      </c>
      <c r="BT26" t="s">
        <v>238</v>
      </c>
      <c r="CA26" t="s">
        <v>269</v>
      </c>
      <c r="CB26" t="s">
        <v>269</v>
      </c>
      <c r="CC26" t="s">
        <v>269</v>
      </c>
      <c r="CD26" t="s">
        <v>269</v>
      </c>
      <c r="CE26" t="s">
        <v>269</v>
      </c>
      <c r="CF26" t="s">
        <v>269</v>
      </c>
      <c r="CH26" t="s">
        <v>269</v>
      </c>
      <c r="CO26" t="s">
        <v>269</v>
      </c>
      <c r="CV26" t="s">
        <v>269</v>
      </c>
      <c r="DC26" t="s">
        <v>269</v>
      </c>
      <c r="DJ26" t="s">
        <v>269</v>
      </c>
      <c r="DQ26" t="s">
        <v>269</v>
      </c>
      <c r="DX26" t="s">
        <v>269</v>
      </c>
      <c r="EF26" t="s">
        <v>269</v>
      </c>
      <c r="EG26" t="s">
        <v>286</v>
      </c>
      <c r="EK26" t="s">
        <v>269</v>
      </c>
      <c r="EL26" t="s">
        <v>269</v>
      </c>
      <c r="EM26" t="s">
        <v>269</v>
      </c>
      <c r="EN26" t="s">
        <v>269</v>
      </c>
      <c r="EO26" t="s">
        <v>269</v>
      </c>
      <c r="EP26" t="s">
        <v>269</v>
      </c>
      <c r="EQ26" t="s">
        <v>269</v>
      </c>
      <c r="ES26" t="s">
        <v>269</v>
      </c>
      <c r="EZ26" t="s">
        <v>269</v>
      </c>
      <c r="FG26" t="s">
        <v>269</v>
      </c>
      <c r="FN26" t="s">
        <v>269</v>
      </c>
      <c r="FU26" t="s">
        <v>269</v>
      </c>
      <c r="GB26" t="s">
        <v>269</v>
      </c>
      <c r="GI26" t="s">
        <v>269</v>
      </c>
      <c r="GP26" t="s">
        <v>269</v>
      </c>
      <c r="GX26" t="s">
        <v>269</v>
      </c>
      <c r="GZ26" t="s">
        <v>287</v>
      </c>
      <c r="HF26" t="s">
        <v>242</v>
      </c>
      <c r="HG26" t="s">
        <v>249</v>
      </c>
      <c r="HH26" t="s">
        <v>249</v>
      </c>
      <c r="HI26" t="s">
        <v>276</v>
      </c>
      <c r="HJ26" t="s">
        <v>249</v>
      </c>
      <c r="HK26" t="s">
        <v>249</v>
      </c>
      <c r="HL26" t="s">
        <v>276</v>
      </c>
    </row>
    <row r="27" spans="1:220">
      <c r="A27">
        <v>40</v>
      </c>
      <c r="B27" t="s">
        <v>231</v>
      </c>
      <c r="C27" t="s">
        <v>218</v>
      </c>
      <c r="D27" t="s">
        <v>450</v>
      </c>
      <c r="E27" t="s">
        <v>220</v>
      </c>
      <c r="F27">
        <v>1</v>
      </c>
      <c r="G27">
        <v>424</v>
      </c>
      <c r="H27" t="s">
        <v>221</v>
      </c>
      <c r="I27" t="s">
        <v>394</v>
      </c>
      <c r="J27" t="s">
        <v>451</v>
      </c>
      <c r="K27" t="s">
        <v>452</v>
      </c>
      <c r="L27" t="s">
        <v>453</v>
      </c>
      <c r="M27" t="s">
        <v>225</v>
      </c>
      <c r="N27" t="s">
        <v>226</v>
      </c>
      <c r="O27" t="s">
        <v>354</v>
      </c>
      <c r="P27" t="s">
        <v>228</v>
      </c>
      <c r="Q27" t="s">
        <v>257</v>
      </c>
      <c r="R27" t="s">
        <v>257</v>
      </c>
      <c r="S27" t="s">
        <v>257</v>
      </c>
      <c r="T27" t="s">
        <v>258</v>
      </c>
      <c r="U27" t="s">
        <v>229</v>
      </c>
      <c r="V27" t="s">
        <v>228</v>
      </c>
      <c r="W27" t="s">
        <v>258</v>
      </c>
      <c r="Z27" t="s">
        <v>257</v>
      </c>
      <c r="AA27" t="s">
        <v>257</v>
      </c>
      <c r="AB27" t="s">
        <v>257</v>
      </c>
      <c r="AC27" t="s">
        <v>257</v>
      </c>
      <c r="AD27" t="s">
        <v>231</v>
      </c>
      <c r="AE27" t="s">
        <v>260</v>
      </c>
      <c r="AF27" t="s">
        <v>454</v>
      </c>
      <c r="AG27" t="s">
        <v>233</v>
      </c>
      <c r="AI27" t="s">
        <v>262</v>
      </c>
      <c r="AJ27" t="s">
        <v>262</v>
      </c>
      <c r="AK27" t="s">
        <v>234</v>
      </c>
      <c r="AL27" t="s">
        <v>263</v>
      </c>
      <c r="AM27" t="s">
        <v>234</v>
      </c>
      <c r="AN27" t="s">
        <v>234</v>
      </c>
      <c r="AO27" t="s">
        <v>263</v>
      </c>
      <c r="AQ27" t="s">
        <v>235</v>
      </c>
      <c r="AY27" t="s">
        <v>237</v>
      </c>
      <c r="BT27" t="s">
        <v>238</v>
      </c>
      <c r="CA27" t="s">
        <v>241</v>
      </c>
      <c r="CB27" t="s">
        <v>241</v>
      </c>
      <c r="CC27" t="s">
        <v>241</v>
      </c>
      <c r="CD27" t="s">
        <v>241</v>
      </c>
      <c r="CE27" t="s">
        <v>241</v>
      </c>
      <c r="CF27" t="s">
        <v>241</v>
      </c>
      <c r="CH27" t="s">
        <v>273</v>
      </c>
      <c r="CO27" t="s">
        <v>269</v>
      </c>
      <c r="CV27" t="s">
        <v>269</v>
      </c>
      <c r="DC27" t="s">
        <v>269</v>
      </c>
      <c r="DJ27" t="s">
        <v>269</v>
      </c>
      <c r="DQ27" t="s">
        <v>269</v>
      </c>
      <c r="DX27" t="s">
        <v>269</v>
      </c>
      <c r="EF27" t="s">
        <v>269</v>
      </c>
      <c r="EH27" t="s">
        <v>377</v>
      </c>
      <c r="EK27" t="s">
        <v>273</v>
      </c>
      <c r="EL27" t="s">
        <v>273</v>
      </c>
      <c r="EM27" t="s">
        <v>273</v>
      </c>
      <c r="EN27" t="s">
        <v>242</v>
      </c>
      <c r="EO27" t="s">
        <v>241</v>
      </c>
      <c r="EP27" t="s">
        <v>269</v>
      </c>
      <c r="EQ27" t="s">
        <v>269</v>
      </c>
      <c r="EW27" t="s">
        <v>244</v>
      </c>
      <c r="FD27" t="s">
        <v>244</v>
      </c>
      <c r="FK27" t="s">
        <v>244</v>
      </c>
      <c r="FR27" t="s">
        <v>244</v>
      </c>
      <c r="FY27" t="s">
        <v>244</v>
      </c>
      <c r="GF27" t="s">
        <v>244</v>
      </c>
      <c r="GM27" t="s">
        <v>244</v>
      </c>
      <c r="GX27" t="s">
        <v>269</v>
      </c>
      <c r="HB27" t="s">
        <v>288</v>
      </c>
      <c r="HF27" t="s">
        <v>241</v>
      </c>
      <c r="HG27" t="s">
        <v>249</v>
      </c>
      <c r="HH27" t="s">
        <v>249</v>
      </c>
      <c r="HI27" t="s">
        <v>249</v>
      </c>
      <c r="HJ27" t="s">
        <v>276</v>
      </c>
      <c r="HK27" t="s">
        <v>276</v>
      </c>
      <c r="HL27" t="s">
        <v>276</v>
      </c>
    </row>
    <row r="28" spans="1:220">
      <c r="A28">
        <v>41</v>
      </c>
      <c r="B28" t="s">
        <v>231</v>
      </c>
      <c r="C28" t="s">
        <v>218</v>
      </c>
      <c r="D28" t="s">
        <v>455</v>
      </c>
      <c r="E28" t="s">
        <v>220</v>
      </c>
      <c r="F28">
        <v>0</v>
      </c>
      <c r="G28">
        <v>270</v>
      </c>
      <c r="H28" t="s">
        <v>221</v>
      </c>
      <c r="I28" t="s">
        <v>456</v>
      </c>
      <c r="J28" t="s">
        <v>457</v>
      </c>
      <c r="K28" t="s">
        <v>318</v>
      </c>
      <c r="L28" t="s">
        <v>458</v>
      </c>
      <c r="M28" t="s">
        <v>459</v>
      </c>
      <c r="N28" t="s">
        <v>226</v>
      </c>
      <c r="O28" t="s">
        <v>460</v>
      </c>
      <c r="P28" t="s">
        <v>258</v>
      </c>
      <c r="Q28" t="s">
        <v>229</v>
      </c>
      <c r="R28" t="s">
        <v>257</v>
      </c>
      <c r="S28" t="s">
        <v>229</v>
      </c>
      <c r="T28" t="s">
        <v>228</v>
      </c>
      <c r="U28" t="s">
        <v>228</v>
      </c>
      <c r="V28" t="s">
        <v>228</v>
      </c>
      <c r="W28" t="s">
        <v>228</v>
      </c>
      <c r="Y28" t="s">
        <v>228</v>
      </c>
      <c r="Z28" t="s">
        <v>257</v>
      </c>
      <c r="AA28" t="s">
        <v>257</v>
      </c>
      <c r="AB28" t="s">
        <v>257</v>
      </c>
      <c r="AC28" t="s">
        <v>258</v>
      </c>
      <c r="AD28" t="s">
        <v>237</v>
      </c>
      <c r="AE28" t="s">
        <v>295</v>
      </c>
      <c r="AF28" t="s">
        <v>461</v>
      </c>
      <c r="AG28" t="s">
        <v>233</v>
      </c>
      <c r="AI28" t="s">
        <v>269</v>
      </c>
      <c r="AJ28" t="s">
        <v>269</v>
      </c>
      <c r="AK28" t="s">
        <v>269</v>
      </c>
      <c r="AL28" t="s">
        <v>269</v>
      </c>
      <c r="AM28" t="s">
        <v>269</v>
      </c>
      <c r="AN28" t="s">
        <v>269</v>
      </c>
      <c r="AO28" t="s">
        <v>262</v>
      </c>
      <c r="AP28" t="s">
        <v>315</v>
      </c>
      <c r="AY28" t="s">
        <v>237</v>
      </c>
    </row>
    <row r="29" spans="1:220">
      <c r="A29">
        <v>42</v>
      </c>
      <c r="B29" t="s">
        <v>231</v>
      </c>
      <c r="C29" t="s">
        <v>218</v>
      </c>
      <c r="D29" t="s">
        <v>462</v>
      </c>
      <c r="E29" t="s">
        <v>220</v>
      </c>
      <c r="F29">
        <v>1</v>
      </c>
      <c r="G29">
        <v>1179</v>
      </c>
      <c r="H29" t="s">
        <v>221</v>
      </c>
      <c r="I29" t="s">
        <v>222</v>
      </c>
      <c r="J29" t="s">
        <v>463</v>
      </c>
      <c r="K29" t="s">
        <v>301</v>
      </c>
      <c r="L29" t="s">
        <v>353</v>
      </c>
      <c r="M29" t="s">
        <v>302</v>
      </c>
      <c r="N29" t="s">
        <v>226</v>
      </c>
      <c r="O29" t="s">
        <v>330</v>
      </c>
      <c r="P29" t="s">
        <v>257</v>
      </c>
      <c r="Q29" t="s">
        <v>229</v>
      </c>
      <c r="R29" t="s">
        <v>257</v>
      </c>
      <c r="S29" t="s">
        <v>229</v>
      </c>
      <c r="T29" t="s">
        <v>228</v>
      </c>
      <c r="U29" t="s">
        <v>257</v>
      </c>
      <c r="V29" t="s">
        <v>228</v>
      </c>
      <c r="W29" t="s">
        <v>258</v>
      </c>
      <c r="Z29" t="s">
        <v>257</v>
      </c>
      <c r="AA29" t="s">
        <v>257</v>
      </c>
      <c r="AB29" t="s">
        <v>257</v>
      </c>
      <c r="AC29" t="s">
        <v>258</v>
      </c>
      <c r="AD29" t="s">
        <v>231</v>
      </c>
      <c r="AE29" t="s">
        <v>464</v>
      </c>
      <c r="AF29" t="s">
        <v>465</v>
      </c>
      <c r="AG29" t="s">
        <v>233</v>
      </c>
      <c r="AH29" t="s">
        <v>466</v>
      </c>
      <c r="AI29" t="s">
        <v>262</v>
      </c>
      <c r="AJ29" t="s">
        <v>263</v>
      </c>
      <c r="AK29" t="s">
        <v>262</v>
      </c>
      <c r="AL29" t="s">
        <v>234</v>
      </c>
      <c r="AM29" t="s">
        <v>263</v>
      </c>
      <c r="AN29" t="s">
        <v>234</v>
      </c>
      <c r="AO29" t="s">
        <v>234</v>
      </c>
      <c r="AS29" t="s">
        <v>284</v>
      </c>
      <c r="AW29" t="s">
        <v>467</v>
      </c>
      <c r="AX29" t="s">
        <v>468</v>
      </c>
      <c r="AY29" t="s">
        <v>237</v>
      </c>
      <c r="BS29" t="s">
        <v>270</v>
      </c>
      <c r="BU29" t="s">
        <v>348</v>
      </c>
      <c r="BW29" t="s">
        <v>239</v>
      </c>
      <c r="CA29" t="s">
        <v>269</v>
      </c>
      <c r="CB29" t="s">
        <v>273</v>
      </c>
      <c r="CC29" t="s">
        <v>273</v>
      </c>
      <c r="CD29" t="s">
        <v>242</v>
      </c>
      <c r="CE29" t="s">
        <v>241</v>
      </c>
      <c r="CF29" t="s">
        <v>273</v>
      </c>
      <c r="CI29" t="s">
        <v>298</v>
      </c>
      <c r="CK29" t="s">
        <v>243</v>
      </c>
      <c r="CM29" t="s">
        <v>245</v>
      </c>
      <c r="CN29" t="s">
        <v>336</v>
      </c>
      <c r="CQ29" t="s">
        <v>246</v>
      </c>
      <c r="CU29" t="s">
        <v>336</v>
      </c>
      <c r="CX29" t="s">
        <v>246</v>
      </c>
      <c r="DD29" t="s">
        <v>298</v>
      </c>
      <c r="DI29" t="s">
        <v>336</v>
      </c>
      <c r="DK29" t="s">
        <v>298</v>
      </c>
      <c r="DO29" t="s">
        <v>245</v>
      </c>
      <c r="DS29" t="s">
        <v>246</v>
      </c>
      <c r="DW29" t="s">
        <v>336</v>
      </c>
      <c r="EK29" t="s">
        <v>242</v>
      </c>
      <c r="EL29" t="s">
        <v>242</v>
      </c>
      <c r="EM29" t="s">
        <v>242</v>
      </c>
      <c r="EN29" t="s">
        <v>242</v>
      </c>
      <c r="EO29" t="s">
        <v>242</v>
      </c>
      <c r="EP29" t="s">
        <v>242</v>
      </c>
      <c r="EQ29" t="s">
        <v>273</v>
      </c>
      <c r="EV29" t="s">
        <v>243</v>
      </c>
      <c r="FB29" t="s">
        <v>246</v>
      </c>
      <c r="FC29" t="s">
        <v>243</v>
      </c>
      <c r="FH29" t="s">
        <v>298</v>
      </c>
      <c r="FO29" t="s">
        <v>298</v>
      </c>
      <c r="FQ29" t="s">
        <v>243</v>
      </c>
      <c r="FR29" t="s">
        <v>244</v>
      </c>
      <c r="FW29" t="s">
        <v>246</v>
      </c>
      <c r="GD29" t="s">
        <v>246</v>
      </c>
      <c r="GG29" t="s">
        <v>245</v>
      </c>
      <c r="GK29" t="s">
        <v>246</v>
      </c>
      <c r="GO29" t="s">
        <v>336</v>
      </c>
      <c r="GY29" t="s">
        <v>469</v>
      </c>
      <c r="GZ29" t="s">
        <v>287</v>
      </c>
      <c r="HA29" t="s">
        <v>247</v>
      </c>
      <c r="HF29" t="s">
        <v>241</v>
      </c>
      <c r="HG29" t="s">
        <v>276</v>
      </c>
      <c r="HH29" t="s">
        <v>275</v>
      </c>
      <c r="HI29" t="s">
        <v>276</v>
      </c>
      <c r="HJ29" t="s">
        <v>249</v>
      </c>
      <c r="HK29" t="s">
        <v>275</v>
      </c>
      <c r="HL29" t="s">
        <v>276</v>
      </c>
    </row>
    <row r="30" spans="1:220">
      <c r="A30">
        <v>43</v>
      </c>
      <c r="B30" t="s">
        <v>231</v>
      </c>
      <c r="C30" t="s">
        <v>218</v>
      </c>
      <c r="D30" t="s">
        <v>470</v>
      </c>
      <c r="E30" t="s">
        <v>220</v>
      </c>
      <c r="F30">
        <v>0</v>
      </c>
      <c r="G30">
        <v>1033</v>
      </c>
      <c r="H30" t="s">
        <v>221</v>
      </c>
      <c r="I30" t="s">
        <v>309</v>
      </c>
      <c r="J30" t="s">
        <v>471</v>
      </c>
      <c r="K30" t="s">
        <v>472</v>
      </c>
      <c r="L30" t="s">
        <v>453</v>
      </c>
      <c r="M30" t="s">
        <v>302</v>
      </c>
      <c r="N30" t="s">
        <v>226</v>
      </c>
      <c r="O30" t="s">
        <v>227</v>
      </c>
      <c r="P30" t="s">
        <v>229</v>
      </c>
      <c r="Q30" t="s">
        <v>230</v>
      </c>
      <c r="R30" t="s">
        <v>229</v>
      </c>
      <c r="S30" t="s">
        <v>230</v>
      </c>
      <c r="T30" t="s">
        <v>228</v>
      </c>
      <c r="U30" t="s">
        <v>257</v>
      </c>
      <c r="V30" t="s">
        <v>229</v>
      </c>
      <c r="W30" t="s">
        <v>258</v>
      </c>
      <c r="Y30" t="s">
        <v>258</v>
      </c>
      <c r="Z30" t="s">
        <v>257</v>
      </c>
      <c r="AA30" t="s">
        <v>258</v>
      </c>
      <c r="AB30" t="s">
        <v>257</v>
      </c>
      <c r="AC30" t="s">
        <v>258</v>
      </c>
      <c r="AD30" t="s">
        <v>231</v>
      </c>
      <c r="AE30" t="s">
        <v>340</v>
      </c>
      <c r="AF30" t="s">
        <v>473</v>
      </c>
      <c r="AG30" t="s">
        <v>233</v>
      </c>
      <c r="AH30" t="s">
        <v>474</v>
      </c>
      <c r="AI30" t="s">
        <v>262</v>
      </c>
      <c r="AJ30" t="s">
        <v>262</v>
      </c>
      <c r="AK30" t="s">
        <v>234</v>
      </c>
      <c r="AL30" t="s">
        <v>234</v>
      </c>
      <c r="AM30" t="s">
        <v>262</v>
      </c>
      <c r="AN30" t="s">
        <v>262</v>
      </c>
      <c r="AO30" t="s">
        <v>262</v>
      </c>
      <c r="AP30" t="s">
        <v>315</v>
      </c>
      <c r="AS30" t="s">
        <v>284</v>
      </c>
      <c r="AY30" t="s">
        <v>237</v>
      </c>
    </row>
    <row r="31" spans="1:220">
      <c r="A31">
        <v>44</v>
      </c>
      <c r="B31" t="s">
        <v>231</v>
      </c>
      <c r="C31" t="s">
        <v>218</v>
      </c>
      <c r="D31" t="s">
        <v>475</v>
      </c>
      <c r="E31" t="s">
        <v>220</v>
      </c>
      <c r="F31">
        <v>1</v>
      </c>
      <c r="G31">
        <v>2080</v>
      </c>
      <c r="H31" t="s">
        <v>221</v>
      </c>
      <c r="I31" t="s">
        <v>222</v>
      </c>
      <c r="J31" t="s">
        <v>476</v>
      </c>
      <c r="K31" t="s">
        <v>477</v>
      </c>
      <c r="L31" t="s">
        <v>353</v>
      </c>
      <c r="M31" t="s">
        <v>478</v>
      </c>
      <c r="N31" t="s">
        <v>280</v>
      </c>
      <c r="O31" t="s">
        <v>479</v>
      </c>
      <c r="P31" t="s">
        <v>228</v>
      </c>
      <c r="Q31" t="s">
        <v>229</v>
      </c>
      <c r="R31" t="s">
        <v>230</v>
      </c>
      <c r="S31" t="s">
        <v>229</v>
      </c>
      <c r="T31" t="s">
        <v>229</v>
      </c>
      <c r="U31" t="s">
        <v>228</v>
      </c>
      <c r="V31" t="s">
        <v>228</v>
      </c>
      <c r="W31" t="s">
        <v>230</v>
      </c>
      <c r="X31" t="s">
        <v>480</v>
      </c>
      <c r="Y31" t="s">
        <v>258</v>
      </c>
      <c r="Z31" t="s">
        <v>257</v>
      </c>
      <c r="AA31" t="s">
        <v>258</v>
      </c>
      <c r="AB31" t="s">
        <v>258</v>
      </c>
      <c r="AC31" t="s">
        <v>257</v>
      </c>
      <c r="AD31" t="s">
        <v>231</v>
      </c>
      <c r="AE31" t="s">
        <v>260</v>
      </c>
      <c r="AF31" t="s">
        <v>481</v>
      </c>
      <c r="AG31" t="s">
        <v>233</v>
      </c>
      <c r="AH31" t="s">
        <v>482</v>
      </c>
      <c r="AI31" t="s">
        <v>262</v>
      </c>
      <c r="AJ31" t="s">
        <v>262</v>
      </c>
      <c r="AK31" t="s">
        <v>234</v>
      </c>
      <c r="AL31" t="s">
        <v>262</v>
      </c>
      <c r="AM31" t="s">
        <v>262</v>
      </c>
      <c r="AN31" t="s">
        <v>262</v>
      </c>
      <c r="AO31" t="s">
        <v>262</v>
      </c>
      <c r="AU31" t="s">
        <v>483</v>
      </c>
      <c r="AW31" t="s">
        <v>484</v>
      </c>
      <c r="AY31" t="s">
        <v>237</v>
      </c>
      <c r="BS31" t="s">
        <v>270</v>
      </c>
      <c r="BT31" t="s">
        <v>238</v>
      </c>
      <c r="BY31" t="s">
        <v>335</v>
      </c>
      <c r="BZ31" t="s">
        <v>485</v>
      </c>
      <c r="CA31" t="s">
        <v>241</v>
      </c>
      <c r="CB31" t="s">
        <v>241</v>
      </c>
      <c r="CC31" t="s">
        <v>241</v>
      </c>
      <c r="CD31" t="s">
        <v>241</v>
      </c>
      <c r="CE31" t="s">
        <v>242</v>
      </c>
      <c r="CF31" t="s">
        <v>241</v>
      </c>
      <c r="CI31" t="s">
        <v>298</v>
      </c>
      <c r="CJ31" t="s">
        <v>246</v>
      </c>
      <c r="CM31" t="s">
        <v>245</v>
      </c>
      <c r="CN31" t="s">
        <v>336</v>
      </c>
      <c r="CP31" t="s">
        <v>298</v>
      </c>
      <c r="CQ31" t="s">
        <v>246</v>
      </c>
      <c r="CR31" t="s">
        <v>243</v>
      </c>
      <c r="CT31" t="s">
        <v>245</v>
      </c>
      <c r="CU31" t="s">
        <v>336</v>
      </c>
      <c r="CW31" t="s">
        <v>298</v>
      </c>
      <c r="CX31" t="s">
        <v>246</v>
      </c>
      <c r="DA31" t="s">
        <v>245</v>
      </c>
      <c r="DD31" t="s">
        <v>298</v>
      </c>
      <c r="DE31" t="s">
        <v>246</v>
      </c>
      <c r="DG31" t="s">
        <v>244</v>
      </c>
      <c r="DH31" t="s">
        <v>245</v>
      </c>
      <c r="DK31" t="s">
        <v>298</v>
      </c>
      <c r="DL31" t="s">
        <v>246</v>
      </c>
      <c r="DM31" t="s">
        <v>243</v>
      </c>
      <c r="DO31" t="s">
        <v>245</v>
      </c>
      <c r="DS31" t="s">
        <v>246</v>
      </c>
      <c r="DT31" t="s">
        <v>243</v>
      </c>
      <c r="EK31" t="s">
        <v>241</v>
      </c>
      <c r="EL31" t="s">
        <v>242</v>
      </c>
      <c r="EM31" t="s">
        <v>242</v>
      </c>
      <c r="EN31" t="s">
        <v>242</v>
      </c>
      <c r="EO31" t="s">
        <v>242</v>
      </c>
      <c r="EP31" t="s">
        <v>241</v>
      </c>
      <c r="EQ31" t="s">
        <v>241</v>
      </c>
      <c r="EU31" t="s">
        <v>246</v>
      </c>
      <c r="FA31" t="s">
        <v>298</v>
      </c>
      <c r="FM31" t="s">
        <v>336</v>
      </c>
      <c r="FP31" t="s">
        <v>246</v>
      </c>
      <c r="FQ31" t="s">
        <v>243</v>
      </c>
      <c r="FS31" t="s">
        <v>245</v>
      </c>
      <c r="FT31" t="s">
        <v>336</v>
      </c>
      <c r="FV31" t="s">
        <v>298</v>
      </c>
      <c r="FW31" t="s">
        <v>246</v>
      </c>
      <c r="FY31" t="s">
        <v>244</v>
      </c>
      <c r="GA31" t="s">
        <v>336</v>
      </c>
      <c r="GC31" t="s">
        <v>298</v>
      </c>
      <c r="GD31" t="s">
        <v>246</v>
      </c>
      <c r="GF31" t="s">
        <v>244</v>
      </c>
      <c r="GH31" t="s">
        <v>336</v>
      </c>
      <c r="GJ31" t="s">
        <v>298</v>
      </c>
      <c r="GY31" t="s">
        <v>486</v>
      </c>
      <c r="GZ31" t="s">
        <v>287</v>
      </c>
      <c r="HA31" t="s">
        <v>247</v>
      </c>
      <c r="HE31" t="s">
        <v>487</v>
      </c>
      <c r="HF31" t="s">
        <v>488</v>
      </c>
      <c r="HG31" t="s">
        <v>275</v>
      </c>
      <c r="HH31" t="s">
        <v>275</v>
      </c>
      <c r="HI31" t="s">
        <v>275</v>
      </c>
      <c r="HJ31" t="s">
        <v>275</v>
      </c>
      <c r="HK31" t="s">
        <v>275</v>
      </c>
      <c r="HL31" t="s">
        <v>275</v>
      </c>
    </row>
    <row r="32" spans="1:220">
      <c r="A32">
        <v>45</v>
      </c>
      <c r="B32" t="s">
        <v>231</v>
      </c>
      <c r="C32" t="s">
        <v>218</v>
      </c>
      <c r="D32" t="s">
        <v>489</v>
      </c>
      <c r="E32" t="s">
        <v>220</v>
      </c>
      <c r="F32">
        <v>1</v>
      </c>
      <c r="G32">
        <v>823</v>
      </c>
      <c r="H32" t="s">
        <v>221</v>
      </c>
      <c r="I32" t="s">
        <v>222</v>
      </c>
      <c r="J32" t="s">
        <v>490</v>
      </c>
      <c r="K32" t="s">
        <v>301</v>
      </c>
      <c r="L32" t="s">
        <v>353</v>
      </c>
      <c r="M32" t="s">
        <v>302</v>
      </c>
      <c r="N32" t="s">
        <v>280</v>
      </c>
      <c r="O32" t="s">
        <v>330</v>
      </c>
      <c r="P32" t="s">
        <v>257</v>
      </c>
      <c r="Q32" t="s">
        <v>229</v>
      </c>
      <c r="R32" t="s">
        <v>257</v>
      </c>
      <c r="S32" t="s">
        <v>228</v>
      </c>
      <c r="T32" t="s">
        <v>228</v>
      </c>
      <c r="U32" t="s">
        <v>230</v>
      </c>
      <c r="V32" t="s">
        <v>228</v>
      </c>
      <c r="W32" t="s">
        <v>257</v>
      </c>
      <c r="X32" t="s">
        <v>491</v>
      </c>
      <c r="Y32" t="s">
        <v>257</v>
      </c>
      <c r="Z32" t="s">
        <v>257</v>
      </c>
      <c r="AA32" t="s">
        <v>229</v>
      </c>
      <c r="AB32" t="s">
        <v>229</v>
      </c>
      <c r="AC32" t="s">
        <v>229</v>
      </c>
      <c r="AD32" t="s">
        <v>231</v>
      </c>
      <c r="AE32" t="s">
        <v>260</v>
      </c>
      <c r="AF32" t="s">
        <v>492</v>
      </c>
      <c r="AG32" t="s">
        <v>386</v>
      </c>
      <c r="AI32" t="s">
        <v>262</v>
      </c>
      <c r="AJ32" t="s">
        <v>262</v>
      </c>
      <c r="AK32" t="s">
        <v>262</v>
      </c>
      <c r="AL32" t="s">
        <v>262</v>
      </c>
      <c r="AM32" t="s">
        <v>262</v>
      </c>
      <c r="AN32" t="s">
        <v>262</v>
      </c>
      <c r="AO32" t="s">
        <v>262</v>
      </c>
      <c r="AP32" t="s">
        <v>315</v>
      </c>
      <c r="AS32" t="s">
        <v>284</v>
      </c>
      <c r="AW32" t="s">
        <v>493</v>
      </c>
      <c r="AY32" t="s">
        <v>237</v>
      </c>
      <c r="BS32" t="s">
        <v>270</v>
      </c>
      <c r="BX32" t="s">
        <v>240</v>
      </c>
      <c r="BY32" t="s">
        <v>335</v>
      </c>
      <c r="CA32" t="s">
        <v>273</v>
      </c>
      <c r="CB32" t="s">
        <v>241</v>
      </c>
      <c r="CC32" t="s">
        <v>241</v>
      </c>
      <c r="CD32" t="s">
        <v>241</v>
      </c>
      <c r="CE32" t="s">
        <v>241</v>
      </c>
      <c r="CF32" t="s">
        <v>242</v>
      </c>
      <c r="CH32" t="s">
        <v>241</v>
      </c>
      <c r="CO32" t="s">
        <v>269</v>
      </c>
      <c r="CV32" t="s">
        <v>269</v>
      </c>
      <c r="DC32" t="s">
        <v>269</v>
      </c>
      <c r="DJ32" t="s">
        <v>269</v>
      </c>
      <c r="DQ32" t="s">
        <v>269</v>
      </c>
      <c r="DX32" t="s">
        <v>269</v>
      </c>
      <c r="EF32" t="s">
        <v>269</v>
      </c>
      <c r="EK32" t="s">
        <v>242</v>
      </c>
      <c r="EL32" t="s">
        <v>241</v>
      </c>
      <c r="EM32" t="s">
        <v>241</v>
      </c>
      <c r="EN32" t="s">
        <v>241</v>
      </c>
      <c r="EO32" t="s">
        <v>241</v>
      </c>
      <c r="EP32" t="s">
        <v>242</v>
      </c>
      <c r="EQ32" t="s">
        <v>242</v>
      </c>
      <c r="ES32" t="s">
        <v>241</v>
      </c>
      <c r="EU32" t="s">
        <v>246</v>
      </c>
      <c r="FB32" t="s">
        <v>246</v>
      </c>
      <c r="FI32" t="s">
        <v>246</v>
      </c>
      <c r="FP32" t="s">
        <v>246</v>
      </c>
      <c r="FW32" t="s">
        <v>246</v>
      </c>
      <c r="GD32" t="s">
        <v>246</v>
      </c>
      <c r="GK32" t="s">
        <v>246</v>
      </c>
      <c r="GX32" t="s">
        <v>269</v>
      </c>
      <c r="HC32" t="s">
        <v>248</v>
      </c>
      <c r="HF32" t="s">
        <v>242</v>
      </c>
      <c r="HG32" t="s">
        <v>276</v>
      </c>
      <c r="HH32" t="s">
        <v>249</v>
      </c>
      <c r="HI32" t="s">
        <v>275</v>
      </c>
      <c r="HJ32" t="s">
        <v>249</v>
      </c>
      <c r="HK32" t="s">
        <v>275</v>
      </c>
      <c r="HL32" t="s">
        <v>276</v>
      </c>
    </row>
    <row r="33" spans="1:220">
      <c r="A33">
        <v>47</v>
      </c>
      <c r="B33" t="s">
        <v>231</v>
      </c>
      <c r="C33" t="s">
        <v>218</v>
      </c>
      <c r="D33" t="s">
        <v>495</v>
      </c>
      <c r="E33" t="s">
        <v>220</v>
      </c>
      <c r="F33">
        <v>1</v>
      </c>
      <c r="G33">
        <v>1457</v>
      </c>
      <c r="H33" t="s">
        <v>221</v>
      </c>
      <c r="I33" t="s">
        <v>222</v>
      </c>
      <c r="J33" t="s">
        <v>496</v>
      </c>
      <c r="K33" t="s">
        <v>301</v>
      </c>
      <c r="L33" t="s">
        <v>353</v>
      </c>
      <c r="M33" t="s">
        <v>302</v>
      </c>
      <c r="N33" t="s">
        <v>226</v>
      </c>
      <c r="O33" t="s">
        <v>227</v>
      </c>
      <c r="P33" t="s">
        <v>228</v>
      </c>
      <c r="Q33" t="s">
        <v>228</v>
      </c>
      <c r="R33" t="s">
        <v>230</v>
      </c>
      <c r="S33" t="s">
        <v>230</v>
      </c>
      <c r="T33" t="s">
        <v>229</v>
      </c>
      <c r="U33" t="s">
        <v>229</v>
      </c>
      <c r="V33" t="s">
        <v>229</v>
      </c>
      <c r="W33" t="s">
        <v>230</v>
      </c>
      <c r="Y33" t="s">
        <v>228</v>
      </c>
      <c r="AA33" t="s">
        <v>229</v>
      </c>
      <c r="AB33" t="s">
        <v>229</v>
      </c>
      <c r="AC33" t="s">
        <v>257</v>
      </c>
      <c r="AD33" t="s">
        <v>237</v>
      </c>
      <c r="AE33" t="s">
        <v>497</v>
      </c>
      <c r="AF33" t="s">
        <v>497</v>
      </c>
      <c r="AG33" t="s">
        <v>283</v>
      </c>
      <c r="AH33" t="s">
        <v>498</v>
      </c>
      <c r="AI33" t="s">
        <v>263</v>
      </c>
      <c r="AJ33" t="s">
        <v>263</v>
      </c>
      <c r="AK33" t="s">
        <v>263</v>
      </c>
      <c r="AL33" t="s">
        <v>263</v>
      </c>
      <c r="AM33" t="s">
        <v>263</v>
      </c>
      <c r="AN33" t="s">
        <v>263</v>
      </c>
      <c r="AO33" t="s">
        <v>263</v>
      </c>
      <c r="AV33" t="s">
        <v>364</v>
      </c>
      <c r="AY33" t="s">
        <v>237</v>
      </c>
      <c r="BS33" t="s">
        <v>270</v>
      </c>
      <c r="CA33" t="s">
        <v>273</v>
      </c>
      <c r="CB33" t="s">
        <v>273</v>
      </c>
      <c r="CC33" t="s">
        <v>273</v>
      </c>
      <c r="CD33" t="s">
        <v>273</v>
      </c>
      <c r="CE33" t="s">
        <v>273</v>
      </c>
      <c r="CF33" t="s">
        <v>273</v>
      </c>
      <c r="CH33" t="s">
        <v>273</v>
      </c>
      <c r="CI33" t="s">
        <v>298</v>
      </c>
      <c r="CP33" t="s">
        <v>298</v>
      </c>
      <c r="CW33" t="s">
        <v>298</v>
      </c>
      <c r="DD33" t="s">
        <v>298</v>
      </c>
      <c r="DK33" t="s">
        <v>298</v>
      </c>
      <c r="DR33" t="s">
        <v>298</v>
      </c>
      <c r="DZ33" t="s">
        <v>298</v>
      </c>
      <c r="EK33" t="s">
        <v>273</v>
      </c>
      <c r="EL33" t="s">
        <v>273</v>
      </c>
      <c r="EM33" t="s">
        <v>273</v>
      </c>
      <c r="EN33" t="s">
        <v>273</v>
      </c>
      <c r="EO33" t="s">
        <v>273</v>
      </c>
      <c r="EP33" t="s">
        <v>273</v>
      </c>
      <c r="EQ33" t="s">
        <v>273</v>
      </c>
      <c r="ES33" t="s">
        <v>273</v>
      </c>
      <c r="EU33" t="s">
        <v>246</v>
      </c>
      <c r="FB33" t="s">
        <v>246</v>
      </c>
      <c r="FI33" t="s">
        <v>246</v>
      </c>
      <c r="FP33" t="s">
        <v>246</v>
      </c>
      <c r="FW33" t="s">
        <v>246</v>
      </c>
      <c r="GD33" t="s">
        <v>246</v>
      </c>
      <c r="GK33" t="s">
        <v>246</v>
      </c>
      <c r="GS33" t="s">
        <v>246</v>
      </c>
      <c r="HA33" t="s">
        <v>247</v>
      </c>
      <c r="HF33" t="s">
        <v>241</v>
      </c>
      <c r="HG33" t="s">
        <v>249</v>
      </c>
      <c r="HH33" t="s">
        <v>249</v>
      </c>
      <c r="HI33" t="s">
        <v>249</v>
      </c>
      <c r="HJ33" t="s">
        <v>249</v>
      </c>
      <c r="HK33" t="s">
        <v>249</v>
      </c>
      <c r="HL33" t="s">
        <v>249</v>
      </c>
    </row>
    <row r="34" spans="1:220">
      <c r="A34">
        <v>49</v>
      </c>
      <c r="B34" t="s">
        <v>231</v>
      </c>
      <c r="C34" t="s">
        <v>218</v>
      </c>
      <c r="D34" t="s">
        <v>499</v>
      </c>
      <c r="E34" t="s">
        <v>220</v>
      </c>
      <c r="F34">
        <v>1</v>
      </c>
      <c r="G34">
        <v>2385</v>
      </c>
      <c r="H34" t="s">
        <v>221</v>
      </c>
      <c r="I34" t="s">
        <v>252</v>
      </c>
      <c r="J34" t="s">
        <v>500</v>
      </c>
      <c r="K34" t="s">
        <v>318</v>
      </c>
      <c r="M34" t="s">
        <v>398</v>
      </c>
      <c r="N34" t="s">
        <v>226</v>
      </c>
      <c r="O34" t="s">
        <v>501</v>
      </c>
      <c r="P34" t="s">
        <v>257</v>
      </c>
      <c r="Q34" t="s">
        <v>230</v>
      </c>
      <c r="R34" t="s">
        <v>229</v>
      </c>
      <c r="S34" t="s">
        <v>230</v>
      </c>
      <c r="T34" t="s">
        <v>230</v>
      </c>
      <c r="U34" t="s">
        <v>258</v>
      </c>
      <c r="V34" t="s">
        <v>230</v>
      </c>
      <c r="W34" t="s">
        <v>229</v>
      </c>
      <c r="Z34" t="s">
        <v>229</v>
      </c>
      <c r="AA34" t="s">
        <v>257</v>
      </c>
      <c r="AB34" t="s">
        <v>257</v>
      </c>
      <c r="AC34" t="s">
        <v>257</v>
      </c>
      <c r="AD34" t="s">
        <v>231</v>
      </c>
      <c r="AE34" t="s">
        <v>502</v>
      </c>
      <c r="AF34" t="s">
        <v>503</v>
      </c>
      <c r="AG34" t="s">
        <v>233</v>
      </c>
      <c r="AH34" t="s">
        <v>504</v>
      </c>
      <c r="AI34" t="s">
        <v>263</v>
      </c>
      <c r="AJ34" t="s">
        <v>234</v>
      </c>
      <c r="AK34" t="s">
        <v>234</v>
      </c>
      <c r="AL34" t="s">
        <v>234</v>
      </c>
      <c r="AM34" t="s">
        <v>263</v>
      </c>
      <c r="AN34" t="s">
        <v>234</v>
      </c>
      <c r="AO34" t="s">
        <v>234</v>
      </c>
      <c r="AU34" t="s">
        <v>505</v>
      </c>
      <c r="AW34" t="s">
        <v>506</v>
      </c>
      <c r="AY34" t="s">
        <v>231</v>
      </c>
      <c r="AZ34" t="s">
        <v>242</v>
      </c>
      <c r="BA34" t="s">
        <v>507</v>
      </c>
      <c r="BB34" t="s">
        <v>508</v>
      </c>
      <c r="BC34" t="s">
        <v>268</v>
      </c>
      <c r="BM34" t="s">
        <v>242</v>
      </c>
      <c r="BN34" t="s">
        <v>242</v>
      </c>
      <c r="BO34" t="s">
        <v>242</v>
      </c>
      <c r="BP34" t="s">
        <v>242</v>
      </c>
      <c r="BT34" t="s">
        <v>238</v>
      </c>
      <c r="BX34" t="s">
        <v>240</v>
      </c>
      <c r="BY34" t="s">
        <v>335</v>
      </c>
      <c r="CA34" t="s">
        <v>242</v>
      </c>
      <c r="CB34" t="s">
        <v>273</v>
      </c>
      <c r="CC34" t="s">
        <v>241</v>
      </c>
      <c r="CD34" t="s">
        <v>241</v>
      </c>
      <c r="CE34" t="s">
        <v>241</v>
      </c>
      <c r="CF34" t="s">
        <v>241</v>
      </c>
      <c r="CK34" t="s">
        <v>243</v>
      </c>
      <c r="CR34" t="s">
        <v>243</v>
      </c>
      <c r="CS34" t="s">
        <v>244</v>
      </c>
      <c r="CT34" t="s">
        <v>245</v>
      </c>
      <c r="CW34" t="s">
        <v>298</v>
      </c>
      <c r="DB34" t="s">
        <v>336</v>
      </c>
      <c r="DF34" t="s">
        <v>243</v>
      </c>
      <c r="DI34" t="s">
        <v>336</v>
      </c>
      <c r="DK34" t="s">
        <v>298</v>
      </c>
      <c r="DM34" t="s">
        <v>243</v>
      </c>
      <c r="DP34" t="s">
        <v>336</v>
      </c>
      <c r="DR34" t="s">
        <v>298</v>
      </c>
      <c r="DT34" t="s">
        <v>243</v>
      </c>
      <c r="DW34" t="s">
        <v>336</v>
      </c>
      <c r="EK34" t="s">
        <v>241</v>
      </c>
      <c r="EL34" t="s">
        <v>241</v>
      </c>
      <c r="EM34" t="s">
        <v>273</v>
      </c>
      <c r="EN34" t="s">
        <v>242</v>
      </c>
      <c r="EO34" t="s">
        <v>241</v>
      </c>
      <c r="EP34" t="s">
        <v>241</v>
      </c>
      <c r="EQ34" t="s">
        <v>241</v>
      </c>
      <c r="EV34" t="s">
        <v>243</v>
      </c>
      <c r="EX34" t="s">
        <v>245</v>
      </c>
      <c r="FA34" t="s">
        <v>298</v>
      </c>
      <c r="FC34" t="s">
        <v>243</v>
      </c>
      <c r="FF34" t="s">
        <v>336</v>
      </c>
      <c r="FJ34" t="s">
        <v>243</v>
      </c>
      <c r="FO34" t="s">
        <v>298</v>
      </c>
      <c r="FQ34" t="s">
        <v>243</v>
      </c>
      <c r="FS34" t="s">
        <v>245</v>
      </c>
      <c r="FT34" t="s">
        <v>336</v>
      </c>
      <c r="FV34" t="s">
        <v>298</v>
      </c>
      <c r="FX34" t="s">
        <v>243</v>
      </c>
      <c r="GA34" t="s">
        <v>336</v>
      </c>
      <c r="GE34" t="s">
        <v>243</v>
      </c>
      <c r="GJ34" t="s">
        <v>298</v>
      </c>
      <c r="GZ34" t="s">
        <v>287</v>
      </c>
      <c r="HA34" t="s">
        <v>247</v>
      </c>
      <c r="HF34" t="s">
        <v>273</v>
      </c>
      <c r="HG34" t="s">
        <v>275</v>
      </c>
      <c r="HH34" t="s">
        <v>276</v>
      </c>
      <c r="HI34" t="s">
        <v>276</v>
      </c>
      <c r="HJ34" t="s">
        <v>249</v>
      </c>
      <c r="HK34" t="s">
        <v>249</v>
      </c>
      <c r="HL34" t="s">
        <v>249</v>
      </c>
    </row>
    <row r="35" spans="1:220">
      <c r="A35">
        <v>50</v>
      </c>
      <c r="B35" t="s">
        <v>231</v>
      </c>
      <c r="C35" t="s">
        <v>218</v>
      </c>
      <c r="D35" t="s">
        <v>509</v>
      </c>
      <c r="E35" t="s">
        <v>220</v>
      </c>
      <c r="F35">
        <v>1</v>
      </c>
      <c r="G35">
        <v>930</v>
      </c>
      <c r="H35" t="s">
        <v>221</v>
      </c>
      <c r="I35" t="s">
        <v>222</v>
      </c>
      <c r="J35" t="s">
        <v>510</v>
      </c>
      <c r="K35" t="s">
        <v>318</v>
      </c>
      <c r="L35" t="s">
        <v>353</v>
      </c>
      <c r="M35" t="s">
        <v>225</v>
      </c>
      <c r="N35" t="s">
        <v>226</v>
      </c>
      <c r="O35" t="s">
        <v>389</v>
      </c>
      <c r="P35" t="s">
        <v>230</v>
      </c>
      <c r="Q35" t="s">
        <v>229</v>
      </c>
      <c r="R35" t="s">
        <v>258</v>
      </c>
      <c r="S35" t="s">
        <v>229</v>
      </c>
      <c r="T35" t="s">
        <v>229</v>
      </c>
      <c r="U35" t="s">
        <v>228</v>
      </c>
      <c r="V35" t="s">
        <v>228</v>
      </c>
      <c r="W35" t="s">
        <v>257</v>
      </c>
      <c r="X35" t="s">
        <v>511</v>
      </c>
      <c r="Y35" t="s">
        <v>229</v>
      </c>
      <c r="Z35" t="s">
        <v>228</v>
      </c>
      <c r="AA35" t="s">
        <v>229</v>
      </c>
      <c r="AB35" t="s">
        <v>229</v>
      </c>
      <c r="AC35" t="s">
        <v>257</v>
      </c>
      <c r="AD35" t="s">
        <v>231</v>
      </c>
      <c r="AE35" t="s">
        <v>260</v>
      </c>
      <c r="AF35" t="s">
        <v>512</v>
      </c>
      <c r="AG35" t="s">
        <v>233</v>
      </c>
      <c r="AH35" t="s">
        <v>513</v>
      </c>
      <c r="AI35" t="s">
        <v>262</v>
      </c>
      <c r="AJ35" t="s">
        <v>234</v>
      </c>
      <c r="AK35" t="s">
        <v>234</v>
      </c>
      <c r="AL35" t="s">
        <v>262</v>
      </c>
      <c r="AM35" t="s">
        <v>263</v>
      </c>
      <c r="AN35" t="s">
        <v>263</v>
      </c>
      <c r="AO35" t="s">
        <v>262</v>
      </c>
      <c r="AR35" t="s">
        <v>264</v>
      </c>
      <c r="AS35" t="s">
        <v>284</v>
      </c>
      <c r="AW35" t="s">
        <v>514</v>
      </c>
      <c r="AX35" t="s">
        <v>237</v>
      </c>
      <c r="AY35" t="s">
        <v>237</v>
      </c>
      <c r="BT35" t="s">
        <v>238</v>
      </c>
      <c r="BX35" t="s">
        <v>240</v>
      </c>
      <c r="BY35" t="s">
        <v>335</v>
      </c>
      <c r="CA35" t="s">
        <v>242</v>
      </c>
      <c r="CB35" t="s">
        <v>241</v>
      </c>
      <c r="CC35" t="s">
        <v>241</v>
      </c>
      <c r="CD35" t="s">
        <v>241</v>
      </c>
      <c r="CE35" t="s">
        <v>269</v>
      </c>
      <c r="CF35" t="s">
        <v>269</v>
      </c>
      <c r="CJ35" t="s">
        <v>246</v>
      </c>
      <c r="CK35" t="s">
        <v>243</v>
      </c>
      <c r="CS35" t="s">
        <v>244</v>
      </c>
      <c r="CU35" t="s">
        <v>336</v>
      </c>
      <c r="CX35" t="s">
        <v>246</v>
      </c>
      <c r="CY35" t="s">
        <v>243</v>
      </c>
      <c r="CZ35" t="s">
        <v>244</v>
      </c>
      <c r="DE35" t="s">
        <v>246</v>
      </c>
      <c r="DQ35" t="s">
        <v>269</v>
      </c>
      <c r="DX35" t="s">
        <v>269</v>
      </c>
      <c r="EF35" t="s">
        <v>269</v>
      </c>
      <c r="EG35" t="s">
        <v>286</v>
      </c>
      <c r="EK35" t="s">
        <v>242</v>
      </c>
      <c r="EL35" t="s">
        <v>242</v>
      </c>
      <c r="EM35" t="s">
        <v>242</v>
      </c>
      <c r="EN35" t="s">
        <v>242</v>
      </c>
      <c r="EO35" t="s">
        <v>242</v>
      </c>
      <c r="EP35" t="s">
        <v>241</v>
      </c>
      <c r="EQ35" t="s">
        <v>273</v>
      </c>
      <c r="ES35" t="s">
        <v>269</v>
      </c>
      <c r="EU35" t="s">
        <v>246</v>
      </c>
      <c r="EW35" t="s">
        <v>244</v>
      </c>
      <c r="FB35" t="s">
        <v>246</v>
      </c>
      <c r="FF35" t="s">
        <v>336</v>
      </c>
      <c r="FJ35" t="s">
        <v>243</v>
      </c>
      <c r="FL35" t="s">
        <v>245</v>
      </c>
      <c r="FQ35" t="s">
        <v>243</v>
      </c>
      <c r="FS35" t="s">
        <v>245</v>
      </c>
      <c r="FV35" t="s">
        <v>298</v>
      </c>
      <c r="FW35" t="s">
        <v>246</v>
      </c>
      <c r="FX35" t="s">
        <v>243</v>
      </c>
      <c r="FZ35" t="s">
        <v>245</v>
      </c>
      <c r="GA35" t="s">
        <v>336</v>
      </c>
      <c r="GG35" t="s">
        <v>245</v>
      </c>
      <c r="GH35" t="s">
        <v>336</v>
      </c>
      <c r="GJ35" t="s">
        <v>298</v>
      </c>
      <c r="GK35" t="s">
        <v>246</v>
      </c>
      <c r="GO35" t="s">
        <v>336</v>
      </c>
      <c r="GX35" t="s">
        <v>269</v>
      </c>
      <c r="GZ35" t="s">
        <v>287</v>
      </c>
      <c r="HA35" t="s">
        <v>247</v>
      </c>
      <c r="HF35" t="s">
        <v>242</v>
      </c>
      <c r="HG35" t="s">
        <v>276</v>
      </c>
      <c r="HH35" t="s">
        <v>276</v>
      </c>
      <c r="HI35" t="s">
        <v>249</v>
      </c>
      <c r="HJ35" t="s">
        <v>275</v>
      </c>
      <c r="HK35" t="s">
        <v>249</v>
      </c>
      <c r="HL35" t="s">
        <v>276</v>
      </c>
    </row>
    <row r="36" spans="1:220">
      <c r="A36">
        <v>52</v>
      </c>
      <c r="B36" t="s">
        <v>231</v>
      </c>
      <c r="C36" t="s">
        <v>218</v>
      </c>
      <c r="D36" t="s">
        <v>516</v>
      </c>
      <c r="E36" t="s">
        <v>220</v>
      </c>
      <c r="F36">
        <v>1</v>
      </c>
      <c r="G36">
        <v>595</v>
      </c>
      <c r="H36" t="s">
        <v>221</v>
      </c>
      <c r="I36" t="s">
        <v>222</v>
      </c>
      <c r="J36" t="s">
        <v>517</v>
      </c>
      <c r="K36" t="s">
        <v>301</v>
      </c>
      <c r="L36" t="s">
        <v>353</v>
      </c>
      <c r="M36" t="s">
        <v>302</v>
      </c>
      <c r="N36" t="s">
        <v>226</v>
      </c>
      <c r="O36" t="s">
        <v>354</v>
      </c>
      <c r="P36" t="s">
        <v>230</v>
      </c>
      <c r="Q36" t="s">
        <v>230</v>
      </c>
      <c r="R36" t="s">
        <v>229</v>
      </c>
      <c r="S36" t="s">
        <v>230</v>
      </c>
      <c r="T36" t="s">
        <v>257</v>
      </c>
      <c r="U36" t="s">
        <v>230</v>
      </c>
      <c r="V36" t="s">
        <v>228</v>
      </c>
      <c r="W36" t="s">
        <v>257</v>
      </c>
      <c r="X36" t="s">
        <v>367</v>
      </c>
      <c r="Y36" t="s">
        <v>257</v>
      </c>
      <c r="Z36" t="s">
        <v>229</v>
      </c>
      <c r="AA36" t="s">
        <v>229</v>
      </c>
      <c r="AB36" t="s">
        <v>258</v>
      </c>
      <c r="AC36" t="s">
        <v>258</v>
      </c>
      <c r="AD36" t="s">
        <v>231</v>
      </c>
      <c r="AE36" t="s">
        <v>260</v>
      </c>
      <c r="AF36" t="s">
        <v>518</v>
      </c>
      <c r="AG36" t="s">
        <v>233</v>
      </c>
      <c r="AH36" t="s">
        <v>518</v>
      </c>
      <c r="AI36" t="s">
        <v>234</v>
      </c>
      <c r="AJ36" t="s">
        <v>234</v>
      </c>
      <c r="AK36" t="s">
        <v>234</v>
      </c>
      <c r="AL36" t="s">
        <v>262</v>
      </c>
      <c r="AM36" t="s">
        <v>263</v>
      </c>
      <c r="AN36" t="s">
        <v>234</v>
      </c>
      <c r="AO36" t="s">
        <v>234</v>
      </c>
      <c r="AV36" t="s">
        <v>364</v>
      </c>
      <c r="AW36" t="s">
        <v>518</v>
      </c>
      <c r="AX36" t="s">
        <v>518</v>
      </c>
      <c r="AY36" t="s">
        <v>237</v>
      </c>
      <c r="BS36" t="s">
        <v>270</v>
      </c>
      <c r="BV36" t="s">
        <v>271</v>
      </c>
      <c r="BX36" t="s">
        <v>240</v>
      </c>
      <c r="BY36" t="s">
        <v>335</v>
      </c>
      <c r="BZ36" t="s">
        <v>519</v>
      </c>
      <c r="CA36" t="s">
        <v>241</v>
      </c>
      <c r="CB36" t="s">
        <v>241</v>
      </c>
      <c r="CC36" t="s">
        <v>241</v>
      </c>
      <c r="CD36" t="s">
        <v>241</v>
      </c>
      <c r="CE36" t="s">
        <v>241</v>
      </c>
      <c r="CF36" t="s">
        <v>241</v>
      </c>
      <c r="CJ36" t="s">
        <v>246</v>
      </c>
      <c r="CR36" t="s">
        <v>243</v>
      </c>
      <c r="CX36" t="s">
        <v>246</v>
      </c>
      <c r="DF36" t="s">
        <v>243</v>
      </c>
      <c r="DM36" t="s">
        <v>243</v>
      </c>
      <c r="DT36" t="s">
        <v>243</v>
      </c>
      <c r="EB36" t="s">
        <v>243</v>
      </c>
      <c r="EH36" t="s">
        <v>377</v>
      </c>
      <c r="EK36" t="s">
        <v>242</v>
      </c>
      <c r="EL36" t="s">
        <v>273</v>
      </c>
      <c r="EM36" t="s">
        <v>273</v>
      </c>
      <c r="EN36" t="s">
        <v>241</v>
      </c>
      <c r="EO36" t="s">
        <v>241</v>
      </c>
      <c r="EP36" t="s">
        <v>242</v>
      </c>
      <c r="EQ36" t="s">
        <v>242</v>
      </c>
      <c r="ES36" t="s">
        <v>241</v>
      </c>
      <c r="EU36" t="s">
        <v>246</v>
      </c>
      <c r="FC36" t="s">
        <v>243</v>
      </c>
      <c r="FI36" t="s">
        <v>246</v>
      </c>
      <c r="FP36" t="s">
        <v>246</v>
      </c>
      <c r="FW36" t="s">
        <v>246</v>
      </c>
      <c r="GE36" t="s">
        <v>243</v>
      </c>
      <c r="GL36" t="s">
        <v>243</v>
      </c>
      <c r="GT36" t="s">
        <v>243</v>
      </c>
      <c r="HA36" t="s">
        <v>247</v>
      </c>
      <c r="HF36" t="s">
        <v>241</v>
      </c>
      <c r="HG36" t="s">
        <v>276</v>
      </c>
      <c r="HH36" t="s">
        <v>276</v>
      </c>
      <c r="HI36" t="s">
        <v>276</v>
      </c>
      <c r="HJ36" t="s">
        <v>249</v>
      </c>
      <c r="HK36" t="s">
        <v>249</v>
      </c>
      <c r="HL36" t="s">
        <v>276</v>
      </c>
    </row>
    <row r="37" spans="1:220">
      <c r="A37">
        <v>53</v>
      </c>
      <c r="B37" t="s">
        <v>231</v>
      </c>
      <c r="C37" t="s">
        <v>218</v>
      </c>
      <c r="D37" t="s">
        <v>520</v>
      </c>
      <c r="E37" t="s">
        <v>220</v>
      </c>
      <c r="F37">
        <v>1</v>
      </c>
      <c r="G37">
        <v>1005</v>
      </c>
      <c r="H37" t="s">
        <v>221</v>
      </c>
      <c r="I37" t="s">
        <v>222</v>
      </c>
      <c r="J37" t="s">
        <v>521</v>
      </c>
      <c r="K37" t="s">
        <v>318</v>
      </c>
      <c r="L37" t="s">
        <v>522</v>
      </c>
      <c r="M37" t="s">
        <v>302</v>
      </c>
      <c r="N37" t="s">
        <v>320</v>
      </c>
      <c r="O37" t="s">
        <v>354</v>
      </c>
      <c r="P37" t="s">
        <v>229</v>
      </c>
      <c r="Q37" t="s">
        <v>228</v>
      </c>
      <c r="R37" t="s">
        <v>258</v>
      </c>
      <c r="S37" t="s">
        <v>230</v>
      </c>
      <c r="T37" t="s">
        <v>229</v>
      </c>
      <c r="U37" t="s">
        <v>257</v>
      </c>
      <c r="V37" t="s">
        <v>228</v>
      </c>
      <c r="W37" t="s">
        <v>258</v>
      </c>
      <c r="Z37" t="s">
        <v>257</v>
      </c>
      <c r="AA37" t="s">
        <v>257</v>
      </c>
      <c r="AB37" t="s">
        <v>258</v>
      </c>
      <c r="AC37" t="s">
        <v>258</v>
      </c>
      <c r="AD37" t="s">
        <v>231</v>
      </c>
      <c r="AE37" t="s">
        <v>523</v>
      </c>
      <c r="AF37" t="s">
        <v>524</v>
      </c>
      <c r="AG37" t="s">
        <v>233</v>
      </c>
      <c r="AH37" t="s">
        <v>525</v>
      </c>
      <c r="AI37" t="s">
        <v>263</v>
      </c>
      <c r="AJ37" t="s">
        <v>234</v>
      </c>
      <c r="AK37" t="s">
        <v>263</v>
      </c>
      <c r="AL37" t="s">
        <v>234</v>
      </c>
      <c r="AM37" t="s">
        <v>263</v>
      </c>
      <c r="AN37" t="s">
        <v>234</v>
      </c>
      <c r="AO37" t="s">
        <v>263</v>
      </c>
      <c r="AQ37" t="s">
        <v>235</v>
      </c>
      <c r="AR37" t="s">
        <v>264</v>
      </c>
      <c r="AS37" t="s">
        <v>284</v>
      </c>
      <c r="AT37" t="s">
        <v>236</v>
      </c>
      <c r="AW37" t="s">
        <v>526</v>
      </c>
      <c r="AX37" t="s">
        <v>527</v>
      </c>
      <c r="AY37" t="s">
        <v>237</v>
      </c>
      <c r="BS37" t="s">
        <v>270</v>
      </c>
      <c r="BT37" t="s">
        <v>238</v>
      </c>
      <c r="BW37" t="s">
        <v>239</v>
      </c>
      <c r="BX37" t="s">
        <v>240</v>
      </c>
      <c r="BY37" t="s">
        <v>335</v>
      </c>
      <c r="CA37" t="s">
        <v>241</v>
      </c>
      <c r="CB37" t="s">
        <v>241</v>
      </c>
      <c r="CC37" t="s">
        <v>242</v>
      </c>
      <c r="CD37" t="s">
        <v>242</v>
      </c>
      <c r="CE37" t="s">
        <v>242</v>
      </c>
      <c r="CF37" t="s">
        <v>241</v>
      </c>
      <c r="CH37" t="s">
        <v>269</v>
      </c>
      <c r="CJ37" t="s">
        <v>246</v>
      </c>
      <c r="CM37" t="s">
        <v>245</v>
      </c>
      <c r="CN37" t="s">
        <v>336</v>
      </c>
      <c r="CS37" t="s">
        <v>244</v>
      </c>
      <c r="CT37" t="s">
        <v>245</v>
      </c>
      <c r="CU37" t="s">
        <v>336</v>
      </c>
      <c r="CX37" t="s">
        <v>246</v>
      </c>
      <c r="DD37" t="s">
        <v>298</v>
      </c>
      <c r="DE37" t="s">
        <v>246</v>
      </c>
      <c r="DF37" t="s">
        <v>243</v>
      </c>
      <c r="DG37" t="s">
        <v>244</v>
      </c>
      <c r="DH37" t="s">
        <v>245</v>
      </c>
      <c r="DI37" t="s">
        <v>336</v>
      </c>
      <c r="DL37" t="s">
        <v>246</v>
      </c>
      <c r="DO37" t="s">
        <v>245</v>
      </c>
      <c r="DR37" t="s">
        <v>298</v>
      </c>
      <c r="DS37" t="s">
        <v>246</v>
      </c>
      <c r="DT37" t="s">
        <v>243</v>
      </c>
      <c r="DU37" t="s">
        <v>244</v>
      </c>
      <c r="DW37" t="s">
        <v>336</v>
      </c>
      <c r="DY37" t="s">
        <v>528</v>
      </c>
      <c r="DZ37" t="s">
        <v>298</v>
      </c>
      <c r="EB37" t="s">
        <v>243</v>
      </c>
      <c r="EE37" t="s">
        <v>336</v>
      </c>
      <c r="EK37" t="s">
        <v>241</v>
      </c>
      <c r="EL37" t="s">
        <v>242</v>
      </c>
      <c r="EM37" t="s">
        <v>241</v>
      </c>
      <c r="EN37" t="s">
        <v>241</v>
      </c>
      <c r="EO37" t="s">
        <v>241</v>
      </c>
      <c r="EP37" t="s">
        <v>241</v>
      </c>
      <c r="EQ37" t="s">
        <v>242</v>
      </c>
      <c r="EV37" t="s">
        <v>243</v>
      </c>
      <c r="EW37" t="s">
        <v>244</v>
      </c>
      <c r="EX37" t="s">
        <v>245</v>
      </c>
      <c r="FB37" t="s">
        <v>246</v>
      </c>
      <c r="FC37" t="s">
        <v>243</v>
      </c>
      <c r="FD37" t="s">
        <v>244</v>
      </c>
      <c r="FH37" t="s">
        <v>298</v>
      </c>
      <c r="FK37" t="s">
        <v>244</v>
      </c>
      <c r="FL37" t="s">
        <v>245</v>
      </c>
      <c r="FM37" t="s">
        <v>336</v>
      </c>
      <c r="FP37" t="s">
        <v>246</v>
      </c>
      <c r="FQ37" t="s">
        <v>243</v>
      </c>
      <c r="FT37" t="s">
        <v>336</v>
      </c>
      <c r="FX37" t="s">
        <v>243</v>
      </c>
      <c r="FZ37" t="s">
        <v>245</v>
      </c>
      <c r="GC37" t="s">
        <v>298</v>
      </c>
      <c r="GD37" t="s">
        <v>246</v>
      </c>
      <c r="GE37" t="s">
        <v>243</v>
      </c>
      <c r="GG37" t="s">
        <v>245</v>
      </c>
      <c r="GH37" t="s">
        <v>336</v>
      </c>
      <c r="GJ37" t="s">
        <v>298</v>
      </c>
      <c r="GK37" t="s">
        <v>246</v>
      </c>
      <c r="GL37" t="s">
        <v>243</v>
      </c>
      <c r="GM37" t="s">
        <v>244</v>
      </c>
      <c r="GN37" t="s">
        <v>245</v>
      </c>
      <c r="GO37" t="s">
        <v>336</v>
      </c>
      <c r="GZ37" t="s">
        <v>287</v>
      </c>
      <c r="HA37" t="s">
        <v>247</v>
      </c>
      <c r="HF37" t="s">
        <v>273</v>
      </c>
      <c r="HG37" t="s">
        <v>275</v>
      </c>
      <c r="HH37" t="s">
        <v>276</v>
      </c>
      <c r="HI37" t="s">
        <v>276</v>
      </c>
      <c r="HJ37" t="s">
        <v>276</v>
      </c>
      <c r="HK37" t="s">
        <v>249</v>
      </c>
      <c r="HL37" t="s">
        <v>249</v>
      </c>
    </row>
    <row r="38" spans="1:220">
      <c r="A38">
        <v>55</v>
      </c>
      <c r="B38" t="s">
        <v>231</v>
      </c>
      <c r="C38" t="s">
        <v>218</v>
      </c>
      <c r="D38" t="s">
        <v>530</v>
      </c>
      <c r="E38" t="s">
        <v>220</v>
      </c>
      <c r="F38">
        <v>1</v>
      </c>
      <c r="G38">
        <v>198</v>
      </c>
      <c r="H38" t="s">
        <v>370</v>
      </c>
      <c r="I38" t="s">
        <v>371</v>
      </c>
      <c r="J38" t="s">
        <v>531</v>
      </c>
      <c r="K38" t="s">
        <v>538</v>
      </c>
      <c r="L38" t="s">
        <v>494</v>
      </c>
      <c r="M38" t="s">
        <v>302</v>
      </c>
      <c r="N38" t="s">
        <v>226</v>
      </c>
      <c r="O38" t="s">
        <v>460</v>
      </c>
      <c r="P38" t="s">
        <v>228</v>
      </c>
      <c r="Q38" t="s">
        <v>229</v>
      </c>
      <c r="R38" t="s">
        <v>229</v>
      </c>
      <c r="S38" t="s">
        <v>229</v>
      </c>
      <c r="T38" t="s">
        <v>229</v>
      </c>
      <c r="U38" t="s">
        <v>257</v>
      </c>
      <c r="V38" t="s">
        <v>229</v>
      </c>
      <c r="W38" t="s">
        <v>229</v>
      </c>
      <c r="Y38" t="s">
        <v>229</v>
      </c>
      <c r="Z38" t="s">
        <v>229</v>
      </c>
      <c r="AA38" t="s">
        <v>229</v>
      </c>
      <c r="AB38" t="s">
        <v>229</v>
      </c>
      <c r="AC38" t="s">
        <v>257</v>
      </c>
      <c r="AD38" t="s">
        <v>231</v>
      </c>
      <c r="AE38" t="s">
        <v>260</v>
      </c>
      <c r="AF38" t="s">
        <v>532</v>
      </c>
      <c r="AG38" t="s">
        <v>233</v>
      </c>
      <c r="AI38" t="s">
        <v>234</v>
      </c>
      <c r="AJ38" t="s">
        <v>234</v>
      </c>
      <c r="AK38" t="s">
        <v>262</v>
      </c>
      <c r="AL38" t="s">
        <v>262</v>
      </c>
      <c r="AM38" t="s">
        <v>234</v>
      </c>
      <c r="AN38" t="s">
        <v>262</v>
      </c>
      <c r="AO38" t="s">
        <v>262</v>
      </c>
      <c r="AR38" t="s">
        <v>264</v>
      </c>
      <c r="AS38" t="s">
        <v>284</v>
      </c>
      <c r="AY38" t="s">
        <v>231</v>
      </c>
      <c r="AZ38" t="s">
        <v>241</v>
      </c>
      <c r="BA38" t="s">
        <v>533</v>
      </c>
      <c r="BB38" t="s">
        <v>534</v>
      </c>
      <c r="BC38" t="s">
        <v>306</v>
      </c>
      <c r="BM38" t="s">
        <v>241</v>
      </c>
      <c r="BN38" t="s">
        <v>242</v>
      </c>
      <c r="BO38" t="s">
        <v>241</v>
      </c>
      <c r="BP38" t="s">
        <v>241</v>
      </c>
      <c r="BR38" t="s">
        <v>241</v>
      </c>
      <c r="BT38" t="s">
        <v>238</v>
      </c>
      <c r="BW38" t="s">
        <v>239</v>
      </c>
      <c r="BX38" t="s">
        <v>240</v>
      </c>
      <c r="CA38" t="s">
        <v>241</v>
      </c>
      <c r="CB38" t="s">
        <v>241</v>
      </c>
      <c r="CC38" t="s">
        <v>242</v>
      </c>
      <c r="CD38" t="s">
        <v>241</v>
      </c>
      <c r="CE38" t="s">
        <v>241</v>
      </c>
      <c r="CF38" t="s">
        <v>273</v>
      </c>
      <c r="CH38" t="s">
        <v>273</v>
      </c>
      <c r="CK38" t="s">
        <v>243</v>
      </c>
      <c r="CM38" t="s">
        <v>245</v>
      </c>
      <c r="CR38" t="s">
        <v>243</v>
      </c>
      <c r="CT38" t="s">
        <v>245</v>
      </c>
      <c r="CY38" t="s">
        <v>243</v>
      </c>
      <c r="DA38" t="s">
        <v>245</v>
      </c>
      <c r="DE38" t="s">
        <v>246</v>
      </c>
      <c r="DH38" t="s">
        <v>245</v>
      </c>
      <c r="DM38" t="s">
        <v>243</v>
      </c>
      <c r="DO38" t="s">
        <v>245</v>
      </c>
      <c r="DR38" t="s">
        <v>298</v>
      </c>
      <c r="DS38" t="s">
        <v>246</v>
      </c>
      <c r="DT38" t="s">
        <v>243</v>
      </c>
      <c r="EF38" t="s">
        <v>269</v>
      </c>
      <c r="EH38" t="s">
        <v>377</v>
      </c>
      <c r="EK38" t="s">
        <v>242</v>
      </c>
      <c r="EL38" t="s">
        <v>241</v>
      </c>
      <c r="EM38" t="s">
        <v>241</v>
      </c>
      <c r="EN38" t="s">
        <v>273</v>
      </c>
      <c r="EO38" t="s">
        <v>242</v>
      </c>
      <c r="EP38" t="s">
        <v>242</v>
      </c>
      <c r="EQ38" t="s">
        <v>269</v>
      </c>
      <c r="ES38" t="s">
        <v>241</v>
      </c>
      <c r="EU38" t="s">
        <v>246</v>
      </c>
      <c r="FB38" t="s">
        <v>246</v>
      </c>
      <c r="FC38" t="s">
        <v>243</v>
      </c>
      <c r="FE38" t="s">
        <v>245</v>
      </c>
      <c r="FJ38" t="s">
        <v>243</v>
      </c>
      <c r="FL38" t="s">
        <v>245</v>
      </c>
      <c r="FQ38" t="s">
        <v>243</v>
      </c>
      <c r="FS38" t="s">
        <v>245</v>
      </c>
      <c r="FX38" t="s">
        <v>243</v>
      </c>
      <c r="FY38" t="s">
        <v>244</v>
      </c>
      <c r="GC38" t="s">
        <v>298</v>
      </c>
      <c r="GE38" t="s">
        <v>243</v>
      </c>
      <c r="GJ38" t="s">
        <v>298</v>
      </c>
      <c r="GM38" t="s">
        <v>244</v>
      </c>
      <c r="GS38" t="s">
        <v>246</v>
      </c>
      <c r="GU38" t="s">
        <v>244</v>
      </c>
      <c r="GY38" t="s">
        <v>535</v>
      </c>
      <c r="GZ38" t="s">
        <v>287</v>
      </c>
      <c r="HC38" t="s">
        <v>248</v>
      </c>
      <c r="HF38" t="s">
        <v>241</v>
      </c>
      <c r="HG38" t="s">
        <v>249</v>
      </c>
      <c r="HH38" t="s">
        <v>249</v>
      </c>
      <c r="HI38" t="s">
        <v>249</v>
      </c>
      <c r="HJ38" t="s">
        <v>249</v>
      </c>
      <c r="HK38" t="s">
        <v>276</v>
      </c>
      <c r="HL38" t="s">
        <v>249</v>
      </c>
    </row>
    <row r="39" spans="1:220">
      <c r="A39">
        <v>56</v>
      </c>
      <c r="B39" t="s">
        <v>231</v>
      </c>
      <c r="C39" t="s">
        <v>218</v>
      </c>
      <c r="D39" t="s">
        <v>536</v>
      </c>
      <c r="E39" t="s">
        <v>220</v>
      </c>
      <c r="F39">
        <v>1</v>
      </c>
      <c r="G39">
        <v>1363</v>
      </c>
      <c r="H39" t="s">
        <v>221</v>
      </c>
      <c r="I39" t="s">
        <v>309</v>
      </c>
      <c r="J39" t="s">
        <v>537</v>
      </c>
      <c r="K39" t="s">
        <v>538</v>
      </c>
      <c r="L39" t="s">
        <v>453</v>
      </c>
      <c r="M39" t="s">
        <v>313</v>
      </c>
      <c r="N39" t="s">
        <v>438</v>
      </c>
      <c r="O39" t="s">
        <v>539</v>
      </c>
      <c r="P39" t="s">
        <v>228</v>
      </c>
      <c r="Q39" t="s">
        <v>229</v>
      </c>
      <c r="R39" t="s">
        <v>228</v>
      </c>
      <c r="S39" t="s">
        <v>229</v>
      </c>
      <c r="T39" t="s">
        <v>228</v>
      </c>
      <c r="U39" t="s">
        <v>229</v>
      </c>
      <c r="V39" t="s">
        <v>228</v>
      </c>
      <c r="W39" t="s">
        <v>228</v>
      </c>
      <c r="X39" t="s">
        <v>540</v>
      </c>
      <c r="Y39" t="s">
        <v>257</v>
      </c>
      <c r="Z39" t="s">
        <v>228</v>
      </c>
      <c r="AA39" t="s">
        <v>257</v>
      </c>
      <c r="AB39" t="s">
        <v>229</v>
      </c>
      <c r="AC39" t="s">
        <v>230</v>
      </c>
      <c r="AD39" t="s">
        <v>231</v>
      </c>
      <c r="AE39" t="s">
        <v>541</v>
      </c>
      <c r="AF39" t="s">
        <v>542</v>
      </c>
      <c r="AG39" t="s">
        <v>386</v>
      </c>
      <c r="AI39" t="s">
        <v>262</v>
      </c>
      <c r="AJ39" t="s">
        <v>262</v>
      </c>
      <c r="AK39" t="s">
        <v>234</v>
      </c>
      <c r="AL39" t="s">
        <v>234</v>
      </c>
      <c r="AM39" t="s">
        <v>263</v>
      </c>
      <c r="AN39" t="s">
        <v>263</v>
      </c>
      <c r="AO39" t="s">
        <v>262</v>
      </c>
      <c r="AQ39" t="s">
        <v>235</v>
      </c>
      <c r="AY39" t="s">
        <v>237</v>
      </c>
      <c r="BS39" t="s">
        <v>270</v>
      </c>
      <c r="BT39" t="s">
        <v>238</v>
      </c>
      <c r="BU39" t="s">
        <v>348</v>
      </c>
      <c r="BW39" t="s">
        <v>239</v>
      </c>
      <c r="BY39" t="s">
        <v>335</v>
      </c>
      <c r="CA39" t="s">
        <v>273</v>
      </c>
      <c r="CB39" t="s">
        <v>241</v>
      </c>
      <c r="CC39" t="s">
        <v>242</v>
      </c>
      <c r="CD39" t="s">
        <v>273</v>
      </c>
      <c r="CE39" t="s">
        <v>269</v>
      </c>
      <c r="CF39" t="s">
        <v>269</v>
      </c>
      <c r="CO39" t="s">
        <v>269</v>
      </c>
      <c r="CV39" t="s">
        <v>269</v>
      </c>
      <c r="DC39" t="s">
        <v>269</v>
      </c>
      <c r="DJ39" t="s">
        <v>269</v>
      </c>
      <c r="DQ39" t="s">
        <v>269</v>
      </c>
      <c r="DX39" t="s">
        <v>269</v>
      </c>
      <c r="EG39" t="s">
        <v>286</v>
      </c>
      <c r="EK39" t="s">
        <v>269</v>
      </c>
      <c r="EL39" t="s">
        <v>269</v>
      </c>
      <c r="EM39" t="s">
        <v>269</v>
      </c>
      <c r="EN39" t="s">
        <v>269</v>
      </c>
      <c r="EO39" t="s">
        <v>269</v>
      </c>
      <c r="EP39" t="s">
        <v>269</v>
      </c>
      <c r="EQ39" t="s">
        <v>269</v>
      </c>
      <c r="EZ39" t="s">
        <v>269</v>
      </c>
      <c r="FG39" t="s">
        <v>269</v>
      </c>
      <c r="FN39" t="s">
        <v>269</v>
      </c>
      <c r="FU39" t="s">
        <v>269</v>
      </c>
      <c r="GB39" t="s">
        <v>269</v>
      </c>
      <c r="GI39" t="s">
        <v>269</v>
      </c>
      <c r="GP39" t="s">
        <v>269</v>
      </c>
      <c r="GZ39" t="s">
        <v>287</v>
      </c>
      <c r="HA39" t="s">
        <v>247</v>
      </c>
      <c r="HC39" t="s">
        <v>248</v>
      </c>
      <c r="HF39" t="s">
        <v>241</v>
      </c>
      <c r="HG39" t="s">
        <v>249</v>
      </c>
      <c r="HH39" t="s">
        <v>275</v>
      </c>
      <c r="HI39" t="s">
        <v>276</v>
      </c>
      <c r="HJ39" t="s">
        <v>276</v>
      </c>
      <c r="HK39" t="s">
        <v>249</v>
      </c>
      <c r="HL39" t="s">
        <v>249</v>
      </c>
    </row>
    <row r="40" spans="1:220">
      <c r="A40">
        <v>57</v>
      </c>
      <c r="B40" t="s">
        <v>231</v>
      </c>
      <c r="C40" t="s">
        <v>218</v>
      </c>
      <c r="D40" t="s">
        <v>543</v>
      </c>
      <c r="E40" t="s">
        <v>220</v>
      </c>
      <c r="F40">
        <v>1</v>
      </c>
      <c r="G40">
        <v>682</v>
      </c>
      <c r="H40" t="s">
        <v>221</v>
      </c>
      <c r="I40" t="s">
        <v>252</v>
      </c>
      <c r="J40" t="s">
        <v>544</v>
      </c>
      <c r="K40" t="s">
        <v>545</v>
      </c>
      <c r="L40" t="s">
        <v>546</v>
      </c>
      <c r="M40" t="s">
        <v>302</v>
      </c>
      <c r="N40" t="s">
        <v>226</v>
      </c>
      <c r="O40" t="s">
        <v>330</v>
      </c>
      <c r="P40" t="s">
        <v>257</v>
      </c>
      <c r="Q40" t="s">
        <v>228</v>
      </c>
      <c r="R40" t="s">
        <v>229</v>
      </c>
      <c r="S40" t="s">
        <v>228</v>
      </c>
      <c r="T40" t="s">
        <v>228</v>
      </c>
      <c r="U40" t="s">
        <v>228</v>
      </c>
      <c r="V40" t="s">
        <v>230</v>
      </c>
      <c r="W40" t="s">
        <v>257</v>
      </c>
      <c r="Z40" t="s">
        <v>230</v>
      </c>
      <c r="AA40" t="s">
        <v>228</v>
      </c>
      <c r="AB40" t="s">
        <v>228</v>
      </c>
      <c r="AC40" t="s">
        <v>257</v>
      </c>
      <c r="AD40" t="s">
        <v>231</v>
      </c>
      <c r="AE40" t="s">
        <v>260</v>
      </c>
      <c r="AF40" t="s">
        <v>547</v>
      </c>
      <c r="AG40" t="s">
        <v>386</v>
      </c>
      <c r="AH40" t="s">
        <v>548</v>
      </c>
      <c r="AI40" t="s">
        <v>262</v>
      </c>
      <c r="AJ40" t="s">
        <v>263</v>
      </c>
      <c r="AK40" t="s">
        <v>234</v>
      </c>
      <c r="AL40" t="s">
        <v>234</v>
      </c>
      <c r="AM40" t="s">
        <v>263</v>
      </c>
      <c r="AN40" t="s">
        <v>234</v>
      </c>
      <c r="AO40" t="s">
        <v>262</v>
      </c>
      <c r="AT40" t="s">
        <v>236</v>
      </c>
      <c r="AY40" t="s">
        <v>237</v>
      </c>
      <c r="BX40" t="s">
        <v>240</v>
      </c>
      <c r="CA40" t="s">
        <v>242</v>
      </c>
      <c r="CB40" t="s">
        <v>242</v>
      </c>
      <c r="CC40" t="s">
        <v>242</v>
      </c>
      <c r="CD40" t="s">
        <v>242</v>
      </c>
      <c r="CE40" t="s">
        <v>242</v>
      </c>
      <c r="CF40" t="s">
        <v>242</v>
      </c>
      <c r="CJ40" t="s">
        <v>246</v>
      </c>
      <c r="CV40" t="s">
        <v>269</v>
      </c>
      <c r="DC40" t="s">
        <v>269</v>
      </c>
      <c r="DE40" t="s">
        <v>246</v>
      </c>
      <c r="DO40" t="s">
        <v>245</v>
      </c>
      <c r="DT40" t="s">
        <v>243</v>
      </c>
      <c r="DV40" t="s">
        <v>245</v>
      </c>
      <c r="EK40" t="s">
        <v>241</v>
      </c>
      <c r="EL40" t="s">
        <v>269</v>
      </c>
      <c r="EM40" t="s">
        <v>273</v>
      </c>
      <c r="EN40" t="s">
        <v>273</v>
      </c>
      <c r="EO40" t="s">
        <v>273</v>
      </c>
      <c r="EP40" t="s">
        <v>269</v>
      </c>
      <c r="EQ40" t="s">
        <v>269</v>
      </c>
      <c r="EZ40" t="s">
        <v>269</v>
      </c>
      <c r="FG40" t="s">
        <v>269</v>
      </c>
      <c r="FJ40" t="s">
        <v>243</v>
      </c>
      <c r="FO40" t="s">
        <v>298</v>
      </c>
      <c r="FV40" t="s">
        <v>298</v>
      </c>
      <c r="GI40" t="s">
        <v>269</v>
      </c>
      <c r="GP40" t="s">
        <v>269</v>
      </c>
      <c r="HA40" t="s">
        <v>247</v>
      </c>
      <c r="HF40" t="s">
        <v>241</v>
      </c>
      <c r="HG40" t="s">
        <v>275</v>
      </c>
      <c r="HH40" t="s">
        <v>249</v>
      </c>
      <c r="HI40" t="s">
        <v>276</v>
      </c>
      <c r="HJ40" t="s">
        <v>276</v>
      </c>
      <c r="HK40" t="s">
        <v>249</v>
      </c>
      <c r="HL40" t="s">
        <v>276</v>
      </c>
    </row>
    <row r="41" spans="1:220">
      <c r="A41">
        <v>59</v>
      </c>
      <c r="B41" t="s">
        <v>231</v>
      </c>
      <c r="C41" t="s">
        <v>218</v>
      </c>
      <c r="D41" t="s">
        <v>550</v>
      </c>
      <c r="E41" t="s">
        <v>220</v>
      </c>
      <c r="F41">
        <v>1</v>
      </c>
      <c r="G41">
        <v>2458</v>
      </c>
      <c r="H41" t="s">
        <v>221</v>
      </c>
      <c r="I41" t="s">
        <v>309</v>
      </c>
      <c r="J41" t="s">
        <v>551</v>
      </c>
      <c r="K41" t="s">
        <v>318</v>
      </c>
      <c r="L41" t="s">
        <v>552</v>
      </c>
      <c r="M41" t="s">
        <v>302</v>
      </c>
      <c r="N41" t="s">
        <v>226</v>
      </c>
      <c r="O41" t="s">
        <v>460</v>
      </c>
      <c r="P41" t="s">
        <v>257</v>
      </c>
      <c r="Q41" t="s">
        <v>257</v>
      </c>
      <c r="R41" t="s">
        <v>229</v>
      </c>
      <c r="S41" t="s">
        <v>229</v>
      </c>
      <c r="T41" t="s">
        <v>257</v>
      </c>
      <c r="U41" t="s">
        <v>230</v>
      </c>
      <c r="V41" t="s">
        <v>228</v>
      </c>
      <c r="W41" t="s">
        <v>257</v>
      </c>
      <c r="Z41" t="s">
        <v>257</v>
      </c>
      <c r="AA41" t="s">
        <v>230</v>
      </c>
      <c r="AB41" t="s">
        <v>228</v>
      </c>
      <c r="AC41" t="s">
        <v>257</v>
      </c>
      <c r="AD41" t="s">
        <v>231</v>
      </c>
      <c r="AE41" t="s">
        <v>340</v>
      </c>
      <c r="AF41" t="s">
        <v>553</v>
      </c>
      <c r="AG41" t="s">
        <v>233</v>
      </c>
      <c r="AH41" t="s">
        <v>554</v>
      </c>
      <c r="AI41" t="s">
        <v>263</v>
      </c>
      <c r="AJ41" t="s">
        <v>263</v>
      </c>
      <c r="AK41" t="s">
        <v>234</v>
      </c>
      <c r="AL41" t="s">
        <v>263</v>
      </c>
      <c r="AM41" t="s">
        <v>263</v>
      </c>
      <c r="AN41" t="s">
        <v>262</v>
      </c>
      <c r="AO41" t="s">
        <v>262</v>
      </c>
      <c r="AQ41" t="s">
        <v>235</v>
      </c>
      <c r="AS41" t="s">
        <v>284</v>
      </c>
      <c r="AT41" t="s">
        <v>236</v>
      </c>
      <c r="AW41" t="s">
        <v>555</v>
      </c>
      <c r="AX41" t="s">
        <v>556</v>
      </c>
      <c r="AY41" t="s">
        <v>231</v>
      </c>
      <c r="AZ41" t="s">
        <v>242</v>
      </c>
      <c r="BA41" t="s">
        <v>557</v>
      </c>
      <c r="BB41" t="s">
        <v>558</v>
      </c>
      <c r="BC41" t="s">
        <v>306</v>
      </c>
      <c r="BM41" t="s">
        <v>241</v>
      </c>
      <c r="BN41" t="s">
        <v>242</v>
      </c>
      <c r="BO41" t="s">
        <v>242</v>
      </c>
      <c r="BP41" t="s">
        <v>241</v>
      </c>
      <c r="BS41" t="s">
        <v>270</v>
      </c>
      <c r="BT41" t="s">
        <v>238</v>
      </c>
      <c r="BU41" t="s">
        <v>348</v>
      </c>
      <c r="BV41" t="s">
        <v>271</v>
      </c>
      <c r="BW41" t="s">
        <v>239</v>
      </c>
      <c r="BX41" t="s">
        <v>240</v>
      </c>
      <c r="BY41" t="s">
        <v>335</v>
      </c>
      <c r="CA41" t="s">
        <v>241</v>
      </c>
      <c r="CB41" t="s">
        <v>241</v>
      </c>
      <c r="CC41" t="s">
        <v>242</v>
      </c>
      <c r="CD41" t="s">
        <v>273</v>
      </c>
      <c r="CE41" t="s">
        <v>273</v>
      </c>
      <c r="CF41" t="s">
        <v>273</v>
      </c>
      <c r="CI41" t="s">
        <v>298</v>
      </c>
      <c r="CN41" t="s">
        <v>336</v>
      </c>
      <c r="CU41" t="s">
        <v>336</v>
      </c>
      <c r="CY41" t="s">
        <v>243</v>
      </c>
      <c r="DB41" t="s">
        <v>336</v>
      </c>
      <c r="DE41" t="s">
        <v>246</v>
      </c>
      <c r="DM41" t="s">
        <v>243</v>
      </c>
      <c r="DR41" t="s">
        <v>298</v>
      </c>
      <c r="DT41" t="s">
        <v>243</v>
      </c>
      <c r="EK41" t="s">
        <v>242</v>
      </c>
      <c r="EL41" t="s">
        <v>241</v>
      </c>
      <c r="EM41" t="s">
        <v>242</v>
      </c>
      <c r="EN41" t="s">
        <v>241</v>
      </c>
      <c r="EO41" t="s">
        <v>242</v>
      </c>
      <c r="EP41" t="s">
        <v>241</v>
      </c>
      <c r="EQ41" t="s">
        <v>241</v>
      </c>
      <c r="EU41" t="s">
        <v>246</v>
      </c>
      <c r="FC41" t="s">
        <v>243</v>
      </c>
      <c r="FJ41" t="s">
        <v>243</v>
      </c>
      <c r="FK41" t="s">
        <v>244</v>
      </c>
      <c r="FP41" t="s">
        <v>246</v>
      </c>
      <c r="FS41" t="s">
        <v>245</v>
      </c>
      <c r="FX41" t="s">
        <v>243</v>
      </c>
      <c r="FZ41" t="s">
        <v>245</v>
      </c>
      <c r="GD41" t="s">
        <v>246</v>
      </c>
      <c r="GL41" t="s">
        <v>243</v>
      </c>
      <c r="GZ41" t="s">
        <v>287</v>
      </c>
      <c r="HA41" t="s">
        <v>247</v>
      </c>
      <c r="HC41" t="s">
        <v>248</v>
      </c>
      <c r="HF41" t="s">
        <v>242</v>
      </c>
      <c r="HG41" t="s">
        <v>249</v>
      </c>
      <c r="HH41" t="s">
        <v>276</v>
      </c>
      <c r="HI41" t="s">
        <v>275</v>
      </c>
      <c r="HJ41" t="s">
        <v>276</v>
      </c>
      <c r="HK41" t="s">
        <v>249</v>
      </c>
      <c r="HL41" t="s">
        <v>276</v>
      </c>
    </row>
    <row r="42" spans="1:220">
      <c r="A42">
        <v>60</v>
      </c>
      <c r="B42" t="s">
        <v>231</v>
      </c>
      <c r="C42" t="s">
        <v>218</v>
      </c>
      <c r="D42" t="s">
        <v>559</v>
      </c>
      <c r="E42" t="s">
        <v>220</v>
      </c>
      <c r="F42">
        <v>1</v>
      </c>
      <c r="G42">
        <v>1079</v>
      </c>
      <c r="H42" t="s">
        <v>221</v>
      </c>
      <c r="I42" t="s">
        <v>222</v>
      </c>
      <c r="J42" t="s">
        <v>560</v>
      </c>
      <c r="K42" t="s">
        <v>301</v>
      </c>
      <c r="L42" t="s">
        <v>353</v>
      </c>
      <c r="M42" t="s">
        <v>302</v>
      </c>
      <c r="N42" t="s">
        <v>226</v>
      </c>
      <c r="O42" t="s">
        <v>354</v>
      </c>
      <c r="P42" t="s">
        <v>257</v>
      </c>
      <c r="Q42" t="s">
        <v>230</v>
      </c>
      <c r="R42" t="s">
        <v>230</v>
      </c>
      <c r="S42" t="s">
        <v>230</v>
      </c>
      <c r="T42" t="s">
        <v>228</v>
      </c>
      <c r="U42" t="s">
        <v>230</v>
      </c>
      <c r="V42" t="s">
        <v>228</v>
      </c>
      <c r="W42" t="s">
        <v>230</v>
      </c>
      <c r="X42" t="s">
        <v>561</v>
      </c>
      <c r="Y42" t="s">
        <v>258</v>
      </c>
      <c r="Z42" t="s">
        <v>229</v>
      </c>
      <c r="AA42" t="s">
        <v>229</v>
      </c>
      <c r="AB42" t="s">
        <v>257</v>
      </c>
      <c r="AC42" t="s">
        <v>229</v>
      </c>
      <c r="AD42" t="s">
        <v>231</v>
      </c>
      <c r="AE42" t="s">
        <v>260</v>
      </c>
      <c r="AF42" t="s">
        <v>562</v>
      </c>
      <c r="AG42" t="s">
        <v>283</v>
      </c>
      <c r="AH42" t="s">
        <v>563</v>
      </c>
      <c r="AI42" t="s">
        <v>262</v>
      </c>
      <c r="AJ42" t="s">
        <v>262</v>
      </c>
      <c r="AK42" t="s">
        <v>262</v>
      </c>
      <c r="AL42" t="s">
        <v>262</v>
      </c>
      <c r="AM42" t="s">
        <v>234</v>
      </c>
      <c r="AN42" t="s">
        <v>234</v>
      </c>
      <c r="AO42" t="s">
        <v>262</v>
      </c>
      <c r="AS42" t="s">
        <v>284</v>
      </c>
      <c r="AW42" t="s">
        <v>564</v>
      </c>
      <c r="AX42" t="s">
        <v>565</v>
      </c>
      <c r="AY42" t="s">
        <v>237</v>
      </c>
      <c r="BS42" t="s">
        <v>270</v>
      </c>
      <c r="BT42" t="s">
        <v>238</v>
      </c>
      <c r="BW42" t="s">
        <v>239</v>
      </c>
      <c r="BX42" t="s">
        <v>240</v>
      </c>
      <c r="BY42" t="s">
        <v>335</v>
      </c>
      <c r="CA42" t="s">
        <v>273</v>
      </c>
      <c r="CB42" t="s">
        <v>273</v>
      </c>
      <c r="CC42" t="s">
        <v>241</v>
      </c>
      <c r="CD42" t="s">
        <v>241</v>
      </c>
      <c r="CE42" t="s">
        <v>273</v>
      </c>
      <c r="CF42" t="s">
        <v>242</v>
      </c>
      <c r="CN42" t="s">
        <v>336</v>
      </c>
      <c r="CU42" t="s">
        <v>336</v>
      </c>
      <c r="DB42" t="s">
        <v>336</v>
      </c>
      <c r="DH42" t="s">
        <v>245</v>
      </c>
      <c r="DO42" t="s">
        <v>245</v>
      </c>
      <c r="DV42" t="s">
        <v>245</v>
      </c>
      <c r="EK42" t="s">
        <v>241</v>
      </c>
      <c r="EL42" t="s">
        <v>269</v>
      </c>
      <c r="EM42" t="s">
        <v>242</v>
      </c>
      <c r="EN42" t="s">
        <v>242</v>
      </c>
      <c r="EO42" t="s">
        <v>242</v>
      </c>
      <c r="EP42" t="s">
        <v>269</v>
      </c>
      <c r="EQ42" t="s">
        <v>241</v>
      </c>
      <c r="EW42" t="s">
        <v>244</v>
      </c>
      <c r="FD42" t="s">
        <v>244</v>
      </c>
      <c r="FK42" t="s">
        <v>244</v>
      </c>
      <c r="FR42" t="s">
        <v>244</v>
      </c>
      <c r="FY42" t="s">
        <v>244</v>
      </c>
      <c r="GI42" t="s">
        <v>269</v>
      </c>
      <c r="GP42" t="s">
        <v>269</v>
      </c>
      <c r="GZ42" t="s">
        <v>287</v>
      </c>
      <c r="HA42" t="s">
        <v>247</v>
      </c>
      <c r="HB42" t="s">
        <v>288</v>
      </c>
      <c r="HF42" t="s">
        <v>273</v>
      </c>
      <c r="HG42" t="s">
        <v>276</v>
      </c>
      <c r="HH42" t="s">
        <v>275</v>
      </c>
      <c r="HI42" t="s">
        <v>276</v>
      </c>
      <c r="HJ42" t="s">
        <v>276</v>
      </c>
      <c r="HK42" t="s">
        <v>276</v>
      </c>
      <c r="HL42" t="s">
        <v>276</v>
      </c>
    </row>
    <row r="43" spans="1:220">
      <c r="A43">
        <v>61</v>
      </c>
      <c r="B43" t="s">
        <v>231</v>
      </c>
      <c r="C43" t="s">
        <v>218</v>
      </c>
      <c r="D43" t="s">
        <v>566</v>
      </c>
      <c r="E43" t="s">
        <v>220</v>
      </c>
      <c r="F43">
        <v>1</v>
      </c>
      <c r="G43">
        <v>4739</v>
      </c>
      <c r="H43" t="s">
        <v>221</v>
      </c>
      <c r="I43" t="s">
        <v>309</v>
      </c>
      <c r="J43" t="s">
        <v>567</v>
      </c>
      <c r="K43" t="s">
        <v>568</v>
      </c>
      <c r="L43" t="s">
        <v>453</v>
      </c>
      <c r="M43" t="s">
        <v>569</v>
      </c>
      <c r="N43" t="s">
        <v>438</v>
      </c>
      <c r="O43" t="s">
        <v>569</v>
      </c>
      <c r="P43" t="s">
        <v>228</v>
      </c>
      <c r="Q43" t="s">
        <v>257</v>
      </c>
      <c r="R43" t="s">
        <v>229</v>
      </c>
      <c r="S43" t="s">
        <v>257</v>
      </c>
      <c r="T43" t="s">
        <v>229</v>
      </c>
      <c r="U43" t="s">
        <v>229</v>
      </c>
      <c r="V43" t="s">
        <v>228</v>
      </c>
      <c r="W43" t="s">
        <v>229</v>
      </c>
      <c r="AD43" t="s">
        <v>231</v>
      </c>
      <c r="AE43" t="s">
        <v>260</v>
      </c>
      <c r="AF43" t="s">
        <v>570</v>
      </c>
      <c r="AG43" t="s">
        <v>305</v>
      </c>
      <c r="AI43" t="s">
        <v>262</v>
      </c>
      <c r="AJ43" t="s">
        <v>269</v>
      </c>
      <c r="AK43" t="s">
        <v>269</v>
      </c>
      <c r="AL43" t="s">
        <v>269</v>
      </c>
      <c r="AM43" t="s">
        <v>262</v>
      </c>
      <c r="AN43" t="s">
        <v>269</v>
      </c>
      <c r="AO43" t="s">
        <v>262</v>
      </c>
      <c r="AR43" t="s">
        <v>264</v>
      </c>
      <c r="AY43" t="s">
        <v>237</v>
      </c>
      <c r="BS43" t="s">
        <v>270</v>
      </c>
      <c r="BT43" t="s">
        <v>238</v>
      </c>
      <c r="BY43" t="s">
        <v>335</v>
      </c>
      <c r="CA43" t="s">
        <v>241</v>
      </c>
      <c r="CB43" t="s">
        <v>242</v>
      </c>
      <c r="CC43" t="s">
        <v>241</v>
      </c>
      <c r="CD43" t="s">
        <v>269</v>
      </c>
      <c r="CE43" t="s">
        <v>269</v>
      </c>
      <c r="CF43" t="s">
        <v>269</v>
      </c>
      <c r="CO43" t="s">
        <v>269</v>
      </c>
      <c r="CV43" t="s">
        <v>269</v>
      </c>
      <c r="DC43" t="s">
        <v>269</v>
      </c>
      <c r="DJ43" t="s">
        <v>269</v>
      </c>
      <c r="DQ43" t="s">
        <v>269</v>
      </c>
      <c r="DX43" t="s">
        <v>269</v>
      </c>
      <c r="EK43" t="s">
        <v>242</v>
      </c>
      <c r="EL43" t="s">
        <v>269</v>
      </c>
      <c r="EM43" t="s">
        <v>269</v>
      </c>
      <c r="EN43" t="s">
        <v>241</v>
      </c>
      <c r="EO43" t="s">
        <v>273</v>
      </c>
      <c r="EP43" t="s">
        <v>269</v>
      </c>
      <c r="EQ43" t="s">
        <v>269</v>
      </c>
      <c r="EZ43" t="s">
        <v>269</v>
      </c>
      <c r="FG43" t="s">
        <v>269</v>
      </c>
      <c r="FN43" t="s">
        <v>269</v>
      </c>
      <c r="FU43" t="s">
        <v>269</v>
      </c>
      <c r="GB43" t="s">
        <v>269</v>
      </c>
      <c r="GI43" t="s">
        <v>269</v>
      </c>
      <c r="GP43" t="s">
        <v>269</v>
      </c>
      <c r="GZ43" t="s">
        <v>287</v>
      </c>
      <c r="HF43" t="s">
        <v>242</v>
      </c>
      <c r="HG43" t="s">
        <v>276</v>
      </c>
      <c r="HH43" t="s">
        <v>276</v>
      </c>
      <c r="HI43" t="s">
        <v>276</v>
      </c>
      <c r="HJ43" t="s">
        <v>249</v>
      </c>
      <c r="HK43" t="s">
        <v>249</v>
      </c>
      <c r="HL43" t="s">
        <v>249</v>
      </c>
    </row>
    <row r="44" spans="1:220">
      <c r="A44">
        <v>62</v>
      </c>
      <c r="B44" t="s">
        <v>231</v>
      </c>
      <c r="C44" t="s">
        <v>218</v>
      </c>
      <c r="D44" t="s">
        <v>571</v>
      </c>
      <c r="E44" t="s">
        <v>220</v>
      </c>
      <c r="F44">
        <v>1</v>
      </c>
      <c r="G44">
        <v>1134</v>
      </c>
      <c r="H44" t="s">
        <v>221</v>
      </c>
      <c r="I44" t="s">
        <v>309</v>
      </c>
      <c r="J44" t="s">
        <v>572</v>
      </c>
      <c r="K44" t="s">
        <v>318</v>
      </c>
      <c r="L44" t="s">
        <v>453</v>
      </c>
      <c r="M44" t="s">
        <v>585</v>
      </c>
      <c r="N44" t="s">
        <v>226</v>
      </c>
      <c r="O44" t="s">
        <v>460</v>
      </c>
      <c r="P44" t="s">
        <v>229</v>
      </c>
      <c r="Q44" t="s">
        <v>228</v>
      </c>
      <c r="R44" t="s">
        <v>229</v>
      </c>
      <c r="S44" t="s">
        <v>230</v>
      </c>
      <c r="T44" t="s">
        <v>228</v>
      </c>
      <c r="U44" t="s">
        <v>228</v>
      </c>
      <c r="V44" t="s">
        <v>229</v>
      </c>
      <c r="W44" t="s">
        <v>228</v>
      </c>
      <c r="AA44" t="s">
        <v>228</v>
      </c>
      <c r="AB44" t="s">
        <v>228</v>
      </c>
      <c r="AC44" t="s">
        <v>229</v>
      </c>
      <c r="AD44" t="s">
        <v>237</v>
      </c>
      <c r="AE44" t="s">
        <v>260</v>
      </c>
      <c r="AF44" t="s">
        <v>573</v>
      </c>
      <c r="AG44" t="s">
        <v>233</v>
      </c>
      <c r="AH44" t="s">
        <v>574</v>
      </c>
      <c r="AI44" t="s">
        <v>262</v>
      </c>
      <c r="AJ44" t="s">
        <v>262</v>
      </c>
      <c r="AK44" t="s">
        <v>234</v>
      </c>
      <c r="AL44" t="s">
        <v>234</v>
      </c>
      <c r="AM44" t="s">
        <v>262</v>
      </c>
      <c r="AN44" t="s">
        <v>262</v>
      </c>
      <c r="AO44" t="s">
        <v>262</v>
      </c>
      <c r="AU44" t="s">
        <v>575</v>
      </c>
      <c r="AW44" t="s">
        <v>576</v>
      </c>
      <c r="AX44" t="s">
        <v>577</v>
      </c>
      <c r="AY44" t="s">
        <v>237</v>
      </c>
      <c r="BS44" t="s">
        <v>270</v>
      </c>
      <c r="BX44" t="s">
        <v>240</v>
      </c>
      <c r="BY44" t="s">
        <v>335</v>
      </c>
      <c r="CA44" t="s">
        <v>273</v>
      </c>
      <c r="CB44" t="s">
        <v>241</v>
      </c>
      <c r="CC44" t="s">
        <v>241</v>
      </c>
      <c r="CD44" t="s">
        <v>242</v>
      </c>
      <c r="CE44" t="s">
        <v>241</v>
      </c>
      <c r="CF44" t="s">
        <v>241</v>
      </c>
      <c r="CM44" t="s">
        <v>245</v>
      </c>
      <c r="CR44" t="s">
        <v>243</v>
      </c>
      <c r="CZ44" t="s">
        <v>244</v>
      </c>
      <c r="DE44" t="s">
        <v>246</v>
      </c>
      <c r="DL44" t="s">
        <v>246</v>
      </c>
      <c r="DR44" t="s">
        <v>298</v>
      </c>
      <c r="EK44" t="s">
        <v>241</v>
      </c>
      <c r="EL44" t="s">
        <v>241</v>
      </c>
      <c r="EM44" t="s">
        <v>242</v>
      </c>
      <c r="EN44" t="s">
        <v>241</v>
      </c>
      <c r="EO44" t="s">
        <v>241</v>
      </c>
      <c r="EP44" t="s">
        <v>242</v>
      </c>
      <c r="EQ44" t="s">
        <v>273</v>
      </c>
      <c r="EX44" t="s">
        <v>245</v>
      </c>
      <c r="FE44" t="s">
        <v>245</v>
      </c>
      <c r="FJ44" t="s">
        <v>243</v>
      </c>
      <c r="FP44" t="s">
        <v>246</v>
      </c>
      <c r="FY44" t="s">
        <v>244</v>
      </c>
      <c r="GC44" t="s">
        <v>298</v>
      </c>
      <c r="GJ44" t="s">
        <v>298</v>
      </c>
      <c r="GY44" t="s">
        <v>237</v>
      </c>
      <c r="GZ44" t="s">
        <v>287</v>
      </c>
      <c r="HA44" t="s">
        <v>247</v>
      </c>
      <c r="HF44" t="s">
        <v>273</v>
      </c>
      <c r="HG44" t="s">
        <v>275</v>
      </c>
      <c r="HH44" t="s">
        <v>249</v>
      </c>
      <c r="HI44" t="s">
        <v>276</v>
      </c>
      <c r="HJ44" t="s">
        <v>249</v>
      </c>
      <c r="HK44" t="s">
        <v>276</v>
      </c>
      <c r="HL44" t="s">
        <v>249</v>
      </c>
    </row>
    <row r="45" spans="1:220">
      <c r="A45">
        <v>64</v>
      </c>
      <c r="B45" t="s">
        <v>231</v>
      </c>
      <c r="C45" t="s">
        <v>218</v>
      </c>
      <c r="D45" t="s">
        <v>578</v>
      </c>
      <c r="E45" t="s">
        <v>220</v>
      </c>
      <c r="F45">
        <v>1</v>
      </c>
      <c r="G45">
        <v>3492</v>
      </c>
      <c r="H45" t="s">
        <v>221</v>
      </c>
      <c r="I45" t="s">
        <v>309</v>
      </c>
      <c r="J45" t="s">
        <v>572</v>
      </c>
      <c r="K45" t="s">
        <v>318</v>
      </c>
      <c r="M45" t="s">
        <v>1619</v>
      </c>
      <c r="N45" t="s">
        <v>280</v>
      </c>
      <c r="O45" t="s">
        <v>330</v>
      </c>
      <c r="P45" t="s">
        <v>258</v>
      </c>
      <c r="Q45" t="s">
        <v>257</v>
      </c>
      <c r="R45" t="s">
        <v>258</v>
      </c>
      <c r="S45" t="s">
        <v>229</v>
      </c>
      <c r="T45" t="s">
        <v>228</v>
      </c>
      <c r="U45" t="s">
        <v>230</v>
      </c>
      <c r="V45" t="s">
        <v>230</v>
      </c>
      <c r="W45" t="s">
        <v>229</v>
      </c>
      <c r="Z45" t="s">
        <v>257</v>
      </c>
      <c r="AA45" t="s">
        <v>230</v>
      </c>
      <c r="AB45" t="s">
        <v>230</v>
      </c>
      <c r="AC45" t="s">
        <v>258</v>
      </c>
      <c r="AD45" t="s">
        <v>231</v>
      </c>
      <c r="AE45" t="s">
        <v>340</v>
      </c>
      <c r="AF45" t="s">
        <v>579</v>
      </c>
      <c r="AG45" t="s">
        <v>233</v>
      </c>
      <c r="AH45" t="s">
        <v>580</v>
      </c>
      <c r="AI45" t="s">
        <v>262</v>
      </c>
      <c r="AJ45" t="s">
        <v>263</v>
      </c>
      <c r="AK45" t="s">
        <v>234</v>
      </c>
      <c r="AL45" t="s">
        <v>263</v>
      </c>
      <c r="AM45" t="s">
        <v>263</v>
      </c>
      <c r="AN45" t="s">
        <v>234</v>
      </c>
      <c r="AO45" t="s">
        <v>234</v>
      </c>
      <c r="AQ45" t="s">
        <v>235</v>
      </c>
      <c r="AS45" t="s">
        <v>284</v>
      </c>
      <c r="AW45" t="s">
        <v>581</v>
      </c>
      <c r="AX45" t="s">
        <v>582</v>
      </c>
      <c r="AY45" t="s">
        <v>237</v>
      </c>
      <c r="BT45" t="s">
        <v>238</v>
      </c>
      <c r="BU45" t="s">
        <v>348</v>
      </c>
      <c r="BV45" t="s">
        <v>271</v>
      </c>
      <c r="BX45" t="s">
        <v>240</v>
      </c>
      <c r="CA45" t="s">
        <v>273</v>
      </c>
      <c r="CB45" t="s">
        <v>242</v>
      </c>
      <c r="CC45" t="s">
        <v>241</v>
      </c>
      <c r="CD45" t="s">
        <v>241</v>
      </c>
      <c r="CE45" t="s">
        <v>241</v>
      </c>
      <c r="CF45" t="s">
        <v>241</v>
      </c>
      <c r="CH45" t="s">
        <v>269</v>
      </c>
      <c r="CJ45" t="s">
        <v>246</v>
      </c>
      <c r="CR45" t="s">
        <v>243</v>
      </c>
      <c r="CZ45" t="s">
        <v>244</v>
      </c>
      <c r="DI45" t="s">
        <v>336</v>
      </c>
      <c r="DP45" t="s">
        <v>336</v>
      </c>
      <c r="DU45" t="s">
        <v>244</v>
      </c>
      <c r="EK45" t="s">
        <v>241</v>
      </c>
      <c r="EL45" t="s">
        <v>242</v>
      </c>
      <c r="EM45" t="s">
        <v>242</v>
      </c>
      <c r="EN45" t="s">
        <v>242</v>
      </c>
      <c r="EO45" t="s">
        <v>242</v>
      </c>
      <c r="EP45" t="s">
        <v>242</v>
      </c>
      <c r="EQ45" t="s">
        <v>242</v>
      </c>
      <c r="EU45" t="s">
        <v>246</v>
      </c>
      <c r="FD45" t="s">
        <v>244</v>
      </c>
      <c r="FI45" t="s">
        <v>246</v>
      </c>
      <c r="FQ45" t="s">
        <v>243</v>
      </c>
      <c r="FX45" t="s">
        <v>243</v>
      </c>
      <c r="GF45" t="s">
        <v>244</v>
      </c>
      <c r="GN45" t="s">
        <v>245</v>
      </c>
      <c r="GY45" t="s">
        <v>237</v>
      </c>
      <c r="GZ45" t="s">
        <v>287</v>
      </c>
      <c r="HA45" t="s">
        <v>247</v>
      </c>
      <c r="HF45" t="s">
        <v>241</v>
      </c>
      <c r="HG45" t="s">
        <v>275</v>
      </c>
      <c r="HH45" t="s">
        <v>249</v>
      </c>
      <c r="HI45" t="s">
        <v>276</v>
      </c>
      <c r="HJ45" t="s">
        <v>249</v>
      </c>
      <c r="HK45" t="s">
        <v>249</v>
      </c>
      <c r="HL45" t="s">
        <v>249</v>
      </c>
    </row>
    <row r="46" spans="1:220">
      <c r="A46">
        <v>68</v>
      </c>
      <c r="B46" t="s">
        <v>231</v>
      </c>
      <c r="C46" t="s">
        <v>218</v>
      </c>
      <c r="D46" t="s">
        <v>583</v>
      </c>
      <c r="E46" t="s">
        <v>220</v>
      </c>
      <c r="F46">
        <v>1</v>
      </c>
      <c r="G46">
        <v>1202</v>
      </c>
      <c r="H46" t="s">
        <v>221</v>
      </c>
      <c r="I46" t="s">
        <v>252</v>
      </c>
      <c r="J46" t="s">
        <v>584</v>
      </c>
      <c r="K46" t="s">
        <v>318</v>
      </c>
      <c r="L46" t="s">
        <v>453</v>
      </c>
      <c r="M46" t="s">
        <v>585</v>
      </c>
      <c r="N46" t="s">
        <v>226</v>
      </c>
      <c r="O46" t="s">
        <v>330</v>
      </c>
      <c r="P46" t="s">
        <v>258</v>
      </c>
      <c r="Q46" t="s">
        <v>228</v>
      </c>
      <c r="R46" t="s">
        <v>257</v>
      </c>
      <c r="S46" t="s">
        <v>230</v>
      </c>
      <c r="T46" t="s">
        <v>228</v>
      </c>
      <c r="U46" t="s">
        <v>228</v>
      </c>
      <c r="V46" t="s">
        <v>228</v>
      </c>
      <c r="W46" t="s">
        <v>230</v>
      </c>
      <c r="X46" t="s">
        <v>586</v>
      </c>
      <c r="Y46" t="s">
        <v>257</v>
      </c>
      <c r="Z46" t="s">
        <v>229</v>
      </c>
      <c r="AA46" t="s">
        <v>230</v>
      </c>
      <c r="AB46" t="s">
        <v>230</v>
      </c>
      <c r="AC46" t="s">
        <v>258</v>
      </c>
      <c r="AD46" t="s">
        <v>231</v>
      </c>
      <c r="AE46" t="s">
        <v>587</v>
      </c>
      <c r="AF46" t="s">
        <v>588</v>
      </c>
      <c r="AG46" t="s">
        <v>233</v>
      </c>
      <c r="AH46" t="s">
        <v>589</v>
      </c>
      <c r="AI46" t="s">
        <v>262</v>
      </c>
      <c r="AJ46" t="s">
        <v>263</v>
      </c>
      <c r="AK46" t="s">
        <v>269</v>
      </c>
      <c r="AL46" t="s">
        <v>234</v>
      </c>
      <c r="AM46" t="s">
        <v>263</v>
      </c>
      <c r="AN46" t="s">
        <v>262</v>
      </c>
      <c r="AO46" t="s">
        <v>269</v>
      </c>
      <c r="AS46" t="s">
        <v>284</v>
      </c>
      <c r="AW46" t="s">
        <v>590</v>
      </c>
      <c r="AX46" t="s">
        <v>591</v>
      </c>
      <c r="AY46" t="s">
        <v>237</v>
      </c>
      <c r="BV46" t="s">
        <v>271</v>
      </c>
      <c r="BX46" t="s">
        <v>240</v>
      </c>
      <c r="CA46" t="s">
        <v>241</v>
      </c>
      <c r="CB46" t="s">
        <v>241</v>
      </c>
      <c r="CC46" t="s">
        <v>269</v>
      </c>
      <c r="CD46" t="s">
        <v>241</v>
      </c>
      <c r="CE46" t="s">
        <v>241</v>
      </c>
      <c r="CF46" t="s">
        <v>269</v>
      </c>
      <c r="CK46" t="s">
        <v>243</v>
      </c>
      <c r="CU46" t="s">
        <v>336</v>
      </c>
      <c r="DC46" t="s">
        <v>269</v>
      </c>
      <c r="DI46" t="s">
        <v>336</v>
      </c>
      <c r="DM46" t="s">
        <v>243</v>
      </c>
      <c r="DT46" t="s">
        <v>243</v>
      </c>
      <c r="EG46" t="s">
        <v>286</v>
      </c>
      <c r="EK46" t="s">
        <v>241</v>
      </c>
      <c r="EL46" t="s">
        <v>242</v>
      </c>
      <c r="EM46" t="s">
        <v>242</v>
      </c>
      <c r="EN46" t="s">
        <v>242</v>
      </c>
      <c r="EO46" t="s">
        <v>242</v>
      </c>
      <c r="EP46" t="s">
        <v>241</v>
      </c>
      <c r="EQ46" t="s">
        <v>241</v>
      </c>
      <c r="EX46" t="s">
        <v>245</v>
      </c>
      <c r="FB46" t="s">
        <v>246</v>
      </c>
      <c r="FJ46" t="s">
        <v>243</v>
      </c>
      <c r="FT46" t="s">
        <v>336</v>
      </c>
      <c r="GA46" t="s">
        <v>336</v>
      </c>
      <c r="GC46" t="s">
        <v>298</v>
      </c>
      <c r="GJ46" t="s">
        <v>298</v>
      </c>
      <c r="GY46" t="s">
        <v>591</v>
      </c>
      <c r="HA46" t="s">
        <v>247</v>
      </c>
      <c r="HB46" t="s">
        <v>288</v>
      </c>
      <c r="HF46" t="s">
        <v>241</v>
      </c>
      <c r="HG46" t="s">
        <v>276</v>
      </c>
      <c r="HH46" t="s">
        <v>276</v>
      </c>
      <c r="HI46" t="s">
        <v>276</v>
      </c>
      <c r="HJ46" t="s">
        <v>275</v>
      </c>
      <c r="HK46" t="s">
        <v>275</v>
      </c>
      <c r="HL46" t="s">
        <v>276</v>
      </c>
    </row>
    <row r="47" spans="1:220">
      <c r="A47">
        <v>69</v>
      </c>
      <c r="B47" t="s">
        <v>231</v>
      </c>
      <c r="C47" t="s">
        <v>218</v>
      </c>
      <c r="D47" t="s">
        <v>592</v>
      </c>
      <c r="E47" t="s">
        <v>220</v>
      </c>
      <c r="F47">
        <v>1</v>
      </c>
      <c r="G47">
        <v>642</v>
      </c>
      <c r="H47" t="s">
        <v>221</v>
      </c>
      <c r="I47" t="s">
        <v>309</v>
      </c>
      <c r="J47" t="s">
        <v>593</v>
      </c>
      <c r="K47" t="s">
        <v>318</v>
      </c>
      <c r="L47" t="s">
        <v>453</v>
      </c>
      <c r="M47" t="s">
        <v>225</v>
      </c>
      <c r="N47" t="s">
        <v>226</v>
      </c>
      <c r="O47" t="s">
        <v>227</v>
      </c>
      <c r="P47" t="s">
        <v>229</v>
      </c>
      <c r="Q47" t="s">
        <v>230</v>
      </c>
      <c r="R47" t="s">
        <v>229</v>
      </c>
      <c r="S47" t="s">
        <v>229</v>
      </c>
      <c r="T47" t="s">
        <v>228</v>
      </c>
      <c r="U47" t="s">
        <v>230</v>
      </c>
      <c r="V47" t="s">
        <v>228</v>
      </c>
      <c r="W47" t="s">
        <v>228</v>
      </c>
      <c r="Z47" t="s">
        <v>230</v>
      </c>
      <c r="AA47" t="s">
        <v>257</v>
      </c>
      <c r="AB47" t="s">
        <v>230</v>
      </c>
      <c r="AC47" t="s">
        <v>257</v>
      </c>
      <c r="AD47" t="s">
        <v>231</v>
      </c>
      <c r="AE47" t="s">
        <v>260</v>
      </c>
      <c r="AF47" t="s">
        <v>594</v>
      </c>
      <c r="AG47" t="s">
        <v>233</v>
      </c>
      <c r="AI47" t="s">
        <v>234</v>
      </c>
      <c r="AJ47" t="s">
        <v>262</v>
      </c>
      <c r="AK47" t="s">
        <v>262</v>
      </c>
      <c r="AL47" t="s">
        <v>234</v>
      </c>
      <c r="AM47" t="s">
        <v>263</v>
      </c>
      <c r="AN47" t="s">
        <v>234</v>
      </c>
      <c r="AO47" t="s">
        <v>234</v>
      </c>
      <c r="AQ47" t="s">
        <v>235</v>
      </c>
      <c r="AS47" t="s">
        <v>284</v>
      </c>
      <c r="AW47" t="s">
        <v>487</v>
      </c>
      <c r="AY47" t="s">
        <v>231</v>
      </c>
      <c r="AZ47" t="s">
        <v>242</v>
      </c>
      <c r="BA47" t="s">
        <v>595</v>
      </c>
      <c r="BB47" t="s">
        <v>596</v>
      </c>
      <c r="BC47" t="s">
        <v>268</v>
      </c>
      <c r="BM47" t="s">
        <v>241</v>
      </c>
      <c r="BN47" t="s">
        <v>241</v>
      </c>
      <c r="BO47" t="s">
        <v>242</v>
      </c>
      <c r="BP47" t="s">
        <v>241</v>
      </c>
      <c r="BT47" t="s">
        <v>238</v>
      </c>
      <c r="BU47" t="s">
        <v>348</v>
      </c>
      <c r="BX47" t="s">
        <v>240</v>
      </c>
      <c r="CA47" t="s">
        <v>241</v>
      </c>
      <c r="CB47" t="s">
        <v>241</v>
      </c>
      <c r="CC47" t="s">
        <v>242</v>
      </c>
      <c r="CD47" t="s">
        <v>242</v>
      </c>
      <c r="CE47" t="s">
        <v>242</v>
      </c>
      <c r="CF47" t="s">
        <v>242</v>
      </c>
      <c r="CM47" t="s">
        <v>245</v>
      </c>
      <c r="CS47" t="s">
        <v>244</v>
      </c>
      <c r="CW47" t="s">
        <v>298</v>
      </c>
      <c r="DD47" t="s">
        <v>298</v>
      </c>
      <c r="DP47" t="s">
        <v>336</v>
      </c>
      <c r="DR47" t="s">
        <v>298</v>
      </c>
      <c r="EK47" t="s">
        <v>242</v>
      </c>
      <c r="EL47" t="s">
        <v>242</v>
      </c>
      <c r="EM47" t="s">
        <v>242</v>
      </c>
      <c r="EN47" t="s">
        <v>241</v>
      </c>
      <c r="EO47" t="s">
        <v>242</v>
      </c>
      <c r="EP47" t="s">
        <v>241</v>
      </c>
      <c r="EQ47" t="s">
        <v>241</v>
      </c>
      <c r="ET47" t="s">
        <v>298</v>
      </c>
      <c r="FB47" t="s">
        <v>246</v>
      </c>
      <c r="FC47" t="s">
        <v>243</v>
      </c>
      <c r="FL47" t="s">
        <v>245</v>
      </c>
      <c r="FR47" t="s">
        <v>244</v>
      </c>
      <c r="FZ47" t="s">
        <v>245</v>
      </c>
      <c r="GC47" t="s">
        <v>298</v>
      </c>
      <c r="GH47" t="s">
        <v>336</v>
      </c>
      <c r="GJ47" t="s">
        <v>298</v>
      </c>
      <c r="GZ47" t="s">
        <v>287</v>
      </c>
      <c r="HA47" t="s">
        <v>247</v>
      </c>
      <c r="HF47" t="s">
        <v>242</v>
      </c>
      <c r="HG47" t="s">
        <v>249</v>
      </c>
      <c r="HH47" t="s">
        <v>276</v>
      </c>
      <c r="HI47" t="s">
        <v>249</v>
      </c>
      <c r="HJ47" t="s">
        <v>249</v>
      </c>
      <c r="HK47" t="s">
        <v>249</v>
      </c>
      <c r="HL47" t="s">
        <v>276</v>
      </c>
    </row>
    <row r="48" spans="1:220">
      <c r="A48">
        <v>70</v>
      </c>
      <c r="B48" t="s">
        <v>231</v>
      </c>
      <c r="C48" t="s">
        <v>218</v>
      </c>
      <c r="D48" t="s">
        <v>597</v>
      </c>
      <c r="E48" t="s">
        <v>220</v>
      </c>
      <c r="F48">
        <v>1</v>
      </c>
      <c r="G48">
        <v>1012</v>
      </c>
      <c r="H48" t="s">
        <v>221</v>
      </c>
      <c r="I48" t="s">
        <v>309</v>
      </c>
      <c r="J48" t="s">
        <v>598</v>
      </c>
      <c r="K48" t="s">
        <v>318</v>
      </c>
      <c r="L48" t="s">
        <v>599</v>
      </c>
      <c r="M48" t="s">
        <v>302</v>
      </c>
      <c r="N48" t="s">
        <v>280</v>
      </c>
      <c r="O48" t="s">
        <v>330</v>
      </c>
      <c r="P48" t="s">
        <v>228</v>
      </c>
      <c r="Q48" t="s">
        <v>229</v>
      </c>
      <c r="R48" t="s">
        <v>258</v>
      </c>
      <c r="S48" t="s">
        <v>229</v>
      </c>
      <c r="T48" t="s">
        <v>229</v>
      </c>
      <c r="U48" t="s">
        <v>229</v>
      </c>
      <c r="V48" t="s">
        <v>228</v>
      </c>
      <c r="W48" t="s">
        <v>257</v>
      </c>
      <c r="X48" t="s">
        <v>600</v>
      </c>
      <c r="Y48" t="s">
        <v>257</v>
      </c>
      <c r="Z48" t="s">
        <v>257</v>
      </c>
      <c r="AA48" t="s">
        <v>257</v>
      </c>
      <c r="AB48" t="s">
        <v>258</v>
      </c>
      <c r="AC48" t="s">
        <v>258</v>
      </c>
      <c r="AD48" t="s">
        <v>231</v>
      </c>
      <c r="AE48" t="s">
        <v>260</v>
      </c>
      <c r="AF48" t="s">
        <v>601</v>
      </c>
      <c r="AG48" t="s">
        <v>233</v>
      </c>
      <c r="AI48" t="s">
        <v>234</v>
      </c>
      <c r="AJ48" t="s">
        <v>262</v>
      </c>
      <c r="AK48" t="s">
        <v>262</v>
      </c>
      <c r="AL48" t="s">
        <v>262</v>
      </c>
      <c r="AM48" t="s">
        <v>262</v>
      </c>
      <c r="AN48" t="s">
        <v>262</v>
      </c>
      <c r="AO48" t="s">
        <v>262</v>
      </c>
      <c r="AP48" t="s">
        <v>315</v>
      </c>
      <c r="AW48" t="s">
        <v>602</v>
      </c>
      <c r="AX48" t="s">
        <v>591</v>
      </c>
      <c r="AY48" t="s">
        <v>231</v>
      </c>
      <c r="AZ48" t="s">
        <v>241</v>
      </c>
      <c r="BA48" t="s">
        <v>603</v>
      </c>
      <c r="BB48" t="s">
        <v>604</v>
      </c>
      <c r="BC48" t="s">
        <v>306</v>
      </c>
      <c r="BD48" t="s">
        <v>605</v>
      </c>
      <c r="BM48" t="s">
        <v>307</v>
      </c>
      <c r="BN48" t="s">
        <v>307</v>
      </c>
      <c r="BO48" t="s">
        <v>241</v>
      </c>
      <c r="BP48" t="s">
        <v>307</v>
      </c>
      <c r="BR48" t="s">
        <v>269</v>
      </c>
      <c r="BS48" t="s">
        <v>270</v>
      </c>
      <c r="BT48" t="s">
        <v>238</v>
      </c>
      <c r="BU48" t="s">
        <v>348</v>
      </c>
      <c r="BV48" t="s">
        <v>271</v>
      </c>
      <c r="BW48" t="s">
        <v>239</v>
      </c>
      <c r="BX48" t="s">
        <v>240</v>
      </c>
      <c r="BY48" t="s">
        <v>335</v>
      </c>
      <c r="BZ48" t="s">
        <v>606</v>
      </c>
      <c r="CA48" t="s">
        <v>273</v>
      </c>
      <c r="CB48" t="s">
        <v>273</v>
      </c>
      <c r="CC48" t="s">
        <v>273</v>
      </c>
      <c r="CD48" t="s">
        <v>273</v>
      </c>
      <c r="CE48" t="s">
        <v>241</v>
      </c>
      <c r="CF48" t="s">
        <v>273</v>
      </c>
      <c r="CH48" t="s">
        <v>269</v>
      </c>
      <c r="CI48" t="s">
        <v>298</v>
      </c>
      <c r="CK48" t="s">
        <v>243</v>
      </c>
      <c r="CL48" t="s">
        <v>244</v>
      </c>
      <c r="CR48" t="s">
        <v>243</v>
      </c>
      <c r="CS48" t="s">
        <v>244</v>
      </c>
      <c r="CX48" t="s">
        <v>246</v>
      </c>
      <c r="CY48" t="s">
        <v>243</v>
      </c>
      <c r="CZ48" t="s">
        <v>244</v>
      </c>
      <c r="DF48" t="s">
        <v>243</v>
      </c>
      <c r="DG48" t="s">
        <v>244</v>
      </c>
      <c r="DQ48" t="s">
        <v>269</v>
      </c>
      <c r="DR48" t="s">
        <v>298</v>
      </c>
      <c r="DS48" t="s">
        <v>246</v>
      </c>
      <c r="DT48" t="s">
        <v>243</v>
      </c>
      <c r="DU48" t="s">
        <v>244</v>
      </c>
      <c r="EF48" t="s">
        <v>269</v>
      </c>
      <c r="EG48" t="s">
        <v>286</v>
      </c>
      <c r="EH48" t="s">
        <v>377</v>
      </c>
      <c r="EK48" t="s">
        <v>241</v>
      </c>
      <c r="EL48" t="s">
        <v>273</v>
      </c>
      <c r="EM48" t="s">
        <v>273</v>
      </c>
      <c r="EN48" t="s">
        <v>273</v>
      </c>
      <c r="EO48" t="s">
        <v>273</v>
      </c>
      <c r="EP48" t="s">
        <v>273</v>
      </c>
      <c r="EQ48" t="s">
        <v>273</v>
      </c>
      <c r="ES48" t="s">
        <v>269</v>
      </c>
      <c r="ET48" t="s">
        <v>298</v>
      </c>
      <c r="FB48" t="s">
        <v>246</v>
      </c>
      <c r="FD48" t="s">
        <v>244</v>
      </c>
      <c r="FE48" t="s">
        <v>245</v>
      </c>
      <c r="FF48" t="s">
        <v>336</v>
      </c>
      <c r="FH48" t="s">
        <v>298</v>
      </c>
      <c r="FI48" t="s">
        <v>246</v>
      </c>
      <c r="FJ48" t="s">
        <v>243</v>
      </c>
      <c r="FK48" t="s">
        <v>244</v>
      </c>
      <c r="FL48" t="s">
        <v>245</v>
      </c>
      <c r="FM48" t="s">
        <v>336</v>
      </c>
      <c r="FO48" t="s">
        <v>298</v>
      </c>
      <c r="FP48" t="s">
        <v>246</v>
      </c>
      <c r="FQ48" t="s">
        <v>243</v>
      </c>
      <c r="FR48" t="s">
        <v>244</v>
      </c>
      <c r="FS48" t="s">
        <v>245</v>
      </c>
      <c r="FT48" t="s">
        <v>336</v>
      </c>
      <c r="FV48" t="s">
        <v>298</v>
      </c>
      <c r="FW48" t="s">
        <v>246</v>
      </c>
      <c r="FX48" t="s">
        <v>243</v>
      </c>
      <c r="FY48" t="s">
        <v>244</v>
      </c>
      <c r="FZ48" t="s">
        <v>245</v>
      </c>
      <c r="GA48" t="s">
        <v>336</v>
      </c>
      <c r="GD48" t="s">
        <v>246</v>
      </c>
      <c r="GE48" t="s">
        <v>243</v>
      </c>
      <c r="GJ48" t="s">
        <v>298</v>
      </c>
      <c r="GL48" t="s">
        <v>243</v>
      </c>
      <c r="GM48" t="s">
        <v>244</v>
      </c>
      <c r="GX48" t="s">
        <v>269</v>
      </c>
      <c r="GZ48" t="s">
        <v>287</v>
      </c>
      <c r="HA48" t="s">
        <v>247</v>
      </c>
      <c r="HB48" t="s">
        <v>288</v>
      </c>
      <c r="HC48" t="s">
        <v>248</v>
      </c>
      <c r="HF48" t="s">
        <v>273</v>
      </c>
      <c r="HG48" t="s">
        <v>276</v>
      </c>
      <c r="HH48" t="s">
        <v>276</v>
      </c>
      <c r="HI48" t="s">
        <v>249</v>
      </c>
      <c r="HJ48" t="s">
        <v>249</v>
      </c>
      <c r="HK48" t="s">
        <v>249</v>
      </c>
      <c r="HL48" t="s">
        <v>275</v>
      </c>
    </row>
    <row r="49" spans="1:220">
      <c r="A49">
        <v>71</v>
      </c>
      <c r="B49" t="s">
        <v>231</v>
      </c>
      <c r="C49" t="s">
        <v>218</v>
      </c>
      <c r="D49" t="s">
        <v>607</v>
      </c>
      <c r="E49" t="s">
        <v>220</v>
      </c>
      <c r="F49">
        <v>1</v>
      </c>
      <c r="G49">
        <v>1123</v>
      </c>
      <c r="H49" t="s">
        <v>608</v>
      </c>
      <c r="I49" t="s">
        <v>309</v>
      </c>
      <c r="J49" t="s">
        <v>609</v>
      </c>
      <c r="K49" t="s">
        <v>318</v>
      </c>
      <c r="L49" t="s">
        <v>610</v>
      </c>
      <c r="M49" t="s">
        <v>225</v>
      </c>
      <c r="N49" t="s">
        <v>320</v>
      </c>
      <c r="O49" t="s">
        <v>321</v>
      </c>
      <c r="P49" t="s">
        <v>229</v>
      </c>
      <c r="Q49" t="s">
        <v>230</v>
      </c>
      <c r="R49" t="s">
        <v>230</v>
      </c>
      <c r="S49" t="s">
        <v>230</v>
      </c>
      <c r="T49" t="s">
        <v>230</v>
      </c>
      <c r="U49" t="s">
        <v>228</v>
      </c>
      <c r="V49" t="s">
        <v>228</v>
      </c>
      <c r="W49" t="s">
        <v>257</v>
      </c>
      <c r="Z49" t="s">
        <v>228</v>
      </c>
      <c r="AA49" t="s">
        <v>230</v>
      </c>
      <c r="AB49" t="s">
        <v>228</v>
      </c>
      <c r="AC49" t="s">
        <v>258</v>
      </c>
      <c r="AD49" t="s">
        <v>231</v>
      </c>
      <c r="AE49" t="s">
        <v>260</v>
      </c>
      <c r="AF49" t="s">
        <v>611</v>
      </c>
      <c r="AG49" t="s">
        <v>233</v>
      </c>
      <c r="AH49" t="s">
        <v>612</v>
      </c>
      <c r="AI49" t="s">
        <v>262</v>
      </c>
      <c r="AJ49" t="s">
        <v>262</v>
      </c>
      <c r="AK49" t="s">
        <v>269</v>
      </c>
      <c r="AL49" t="s">
        <v>234</v>
      </c>
      <c r="AM49" t="s">
        <v>234</v>
      </c>
      <c r="AN49" t="s">
        <v>234</v>
      </c>
      <c r="AO49" t="s">
        <v>263</v>
      </c>
      <c r="AS49" t="s">
        <v>284</v>
      </c>
      <c r="AU49" t="s">
        <v>613</v>
      </c>
      <c r="AY49" t="s">
        <v>231</v>
      </c>
      <c r="AZ49" t="s">
        <v>242</v>
      </c>
      <c r="BA49" t="s">
        <v>614</v>
      </c>
      <c r="BC49" t="s">
        <v>268</v>
      </c>
      <c r="BD49" t="s">
        <v>615</v>
      </c>
      <c r="BM49" t="s">
        <v>242</v>
      </c>
      <c r="BN49" t="s">
        <v>269</v>
      </c>
      <c r="BO49" t="s">
        <v>269</v>
      </c>
      <c r="BP49" t="s">
        <v>242</v>
      </c>
      <c r="BS49" t="s">
        <v>270</v>
      </c>
      <c r="BU49" t="s">
        <v>348</v>
      </c>
      <c r="BV49" t="s">
        <v>271</v>
      </c>
      <c r="BW49" t="s">
        <v>239</v>
      </c>
      <c r="BX49" t="s">
        <v>240</v>
      </c>
      <c r="CA49" t="s">
        <v>269</v>
      </c>
      <c r="CB49" t="s">
        <v>269</v>
      </c>
      <c r="CC49" t="s">
        <v>269</v>
      </c>
      <c r="CD49" t="s">
        <v>269</v>
      </c>
      <c r="CE49" t="s">
        <v>269</v>
      </c>
      <c r="CF49" t="s">
        <v>269</v>
      </c>
      <c r="CO49" t="s">
        <v>269</v>
      </c>
      <c r="CV49" t="s">
        <v>269</v>
      </c>
      <c r="DC49" t="s">
        <v>269</v>
      </c>
      <c r="DJ49" t="s">
        <v>269</v>
      </c>
      <c r="DQ49" t="s">
        <v>269</v>
      </c>
      <c r="DX49" t="s">
        <v>269</v>
      </c>
      <c r="EF49" t="s">
        <v>269</v>
      </c>
      <c r="EK49" t="s">
        <v>269</v>
      </c>
      <c r="EL49" t="s">
        <v>269</v>
      </c>
      <c r="EM49" t="s">
        <v>269</v>
      </c>
      <c r="EN49" t="s">
        <v>269</v>
      </c>
      <c r="EO49" t="s">
        <v>269</v>
      </c>
      <c r="EP49" t="s">
        <v>269</v>
      </c>
      <c r="EQ49" t="s">
        <v>269</v>
      </c>
      <c r="ES49" t="s">
        <v>269</v>
      </c>
      <c r="EZ49" t="s">
        <v>269</v>
      </c>
      <c r="FG49" t="s">
        <v>269</v>
      </c>
      <c r="FN49" t="s">
        <v>269</v>
      </c>
      <c r="FU49" t="s">
        <v>269</v>
      </c>
      <c r="GB49" t="s">
        <v>269</v>
      </c>
      <c r="GI49" t="s">
        <v>269</v>
      </c>
      <c r="GP49" t="s">
        <v>269</v>
      </c>
      <c r="GX49" t="s">
        <v>269</v>
      </c>
      <c r="HE49" t="s">
        <v>616</v>
      </c>
      <c r="HF49" t="s">
        <v>241</v>
      </c>
      <c r="HG49" t="s">
        <v>249</v>
      </c>
      <c r="HH49" t="s">
        <v>276</v>
      </c>
      <c r="HI49" t="s">
        <v>276</v>
      </c>
      <c r="HJ49" t="s">
        <v>276</v>
      </c>
      <c r="HK49" t="s">
        <v>249</v>
      </c>
      <c r="HL49" t="s">
        <v>276</v>
      </c>
    </row>
    <row r="50" spans="1:220">
      <c r="A50">
        <v>72</v>
      </c>
      <c r="B50" t="s">
        <v>231</v>
      </c>
      <c r="C50" t="s">
        <v>218</v>
      </c>
      <c r="D50" t="s">
        <v>617</v>
      </c>
      <c r="E50" t="s">
        <v>220</v>
      </c>
      <c r="F50">
        <v>1</v>
      </c>
      <c r="G50">
        <v>1961</v>
      </c>
      <c r="H50" t="s">
        <v>370</v>
      </c>
      <c r="I50" t="s">
        <v>371</v>
      </c>
      <c r="J50" t="s">
        <v>618</v>
      </c>
      <c r="K50" t="s">
        <v>318</v>
      </c>
      <c r="L50" t="s">
        <v>374</v>
      </c>
      <c r="M50" t="s">
        <v>225</v>
      </c>
      <c r="N50" t="s">
        <v>226</v>
      </c>
      <c r="O50" t="s">
        <v>354</v>
      </c>
      <c r="P50" t="s">
        <v>228</v>
      </c>
      <c r="Q50" t="s">
        <v>230</v>
      </c>
      <c r="R50" t="s">
        <v>257</v>
      </c>
      <c r="S50" t="s">
        <v>228</v>
      </c>
      <c r="T50" t="s">
        <v>258</v>
      </c>
      <c r="U50" t="s">
        <v>257</v>
      </c>
      <c r="V50" t="s">
        <v>228</v>
      </c>
      <c r="W50" t="s">
        <v>257</v>
      </c>
      <c r="X50" t="s">
        <v>444</v>
      </c>
      <c r="Y50" t="s">
        <v>257</v>
      </c>
      <c r="Z50" t="s">
        <v>230</v>
      </c>
      <c r="AA50" t="s">
        <v>257</v>
      </c>
      <c r="AB50" t="s">
        <v>257</v>
      </c>
      <c r="AC50" t="s">
        <v>258</v>
      </c>
      <c r="AD50" t="s">
        <v>231</v>
      </c>
      <c r="AE50" t="s">
        <v>260</v>
      </c>
      <c r="AF50" t="s">
        <v>619</v>
      </c>
      <c r="AG50" t="s">
        <v>233</v>
      </c>
      <c r="AH50" t="s">
        <v>620</v>
      </c>
      <c r="AI50" t="s">
        <v>262</v>
      </c>
      <c r="AJ50" t="s">
        <v>262</v>
      </c>
      <c r="AK50" t="s">
        <v>262</v>
      </c>
      <c r="AL50" t="s">
        <v>234</v>
      </c>
      <c r="AM50" t="s">
        <v>262</v>
      </c>
      <c r="AN50" t="s">
        <v>262</v>
      </c>
      <c r="AO50" t="s">
        <v>262</v>
      </c>
      <c r="AS50" t="s">
        <v>284</v>
      </c>
      <c r="AT50" t="s">
        <v>236</v>
      </c>
      <c r="AY50" t="s">
        <v>237</v>
      </c>
      <c r="BS50" t="s">
        <v>270</v>
      </c>
      <c r="BT50" t="s">
        <v>238</v>
      </c>
      <c r="BX50" t="s">
        <v>240</v>
      </c>
      <c r="BY50" t="s">
        <v>335</v>
      </c>
      <c r="CA50" t="s">
        <v>273</v>
      </c>
      <c r="CB50" t="s">
        <v>273</v>
      </c>
      <c r="CC50" t="s">
        <v>273</v>
      </c>
      <c r="CD50" t="s">
        <v>241</v>
      </c>
      <c r="CE50" t="s">
        <v>241</v>
      </c>
      <c r="CF50" t="s">
        <v>273</v>
      </c>
      <c r="CI50" t="s">
        <v>298</v>
      </c>
      <c r="CJ50" t="s">
        <v>246</v>
      </c>
      <c r="CK50" t="s">
        <v>243</v>
      </c>
      <c r="CN50" t="s">
        <v>336</v>
      </c>
      <c r="CP50" t="s">
        <v>298</v>
      </c>
      <c r="CR50" t="s">
        <v>243</v>
      </c>
      <c r="CU50" t="s">
        <v>336</v>
      </c>
      <c r="CX50" t="s">
        <v>246</v>
      </c>
      <c r="DA50" t="s">
        <v>245</v>
      </c>
      <c r="DB50" t="s">
        <v>336</v>
      </c>
      <c r="DE50" t="s">
        <v>246</v>
      </c>
      <c r="DF50" t="s">
        <v>243</v>
      </c>
      <c r="DI50" t="s">
        <v>336</v>
      </c>
      <c r="DL50" t="s">
        <v>246</v>
      </c>
      <c r="DM50" t="s">
        <v>243</v>
      </c>
      <c r="DR50" t="s">
        <v>298</v>
      </c>
      <c r="DW50" t="s">
        <v>336</v>
      </c>
      <c r="EK50" t="s">
        <v>242</v>
      </c>
      <c r="EL50" t="s">
        <v>269</v>
      </c>
      <c r="EM50" t="s">
        <v>242</v>
      </c>
      <c r="EN50" t="s">
        <v>242</v>
      </c>
      <c r="EO50" t="s">
        <v>242</v>
      </c>
      <c r="EP50" t="s">
        <v>242</v>
      </c>
      <c r="EQ50" t="s">
        <v>241</v>
      </c>
      <c r="EU50" t="s">
        <v>246</v>
      </c>
      <c r="EV50" t="s">
        <v>243</v>
      </c>
      <c r="FA50" t="s">
        <v>298</v>
      </c>
      <c r="FC50" t="s">
        <v>243</v>
      </c>
      <c r="FI50" t="s">
        <v>246</v>
      </c>
      <c r="FJ50" t="s">
        <v>243</v>
      </c>
      <c r="FL50" t="s">
        <v>245</v>
      </c>
      <c r="FQ50" t="s">
        <v>243</v>
      </c>
      <c r="FS50" t="s">
        <v>245</v>
      </c>
      <c r="FW50" t="s">
        <v>246</v>
      </c>
      <c r="FZ50" t="s">
        <v>245</v>
      </c>
      <c r="GE50" t="s">
        <v>243</v>
      </c>
      <c r="GH50" t="s">
        <v>336</v>
      </c>
      <c r="GL50" t="s">
        <v>243</v>
      </c>
      <c r="GO50" t="s">
        <v>336</v>
      </c>
      <c r="GZ50" t="s">
        <v>287</v>
      </c>
      <c r="HA50" t="s">
        <v>247</v>
      </c>
      <c r="HE50" t="s">
        <v>621</v>
      </c>
      <c r="HF50" t="s">
        <v>241</v>
      </c>
      <c r="HG50" t="s">
        <v>276</v>
      </c>
      <c r="HH50" t="s">
        <v>249</v>
      </c>
      <c r="HI50" t="s">
        <v>276</v>
      </c>
      <c r="HJ50" t="s">
        <v>249</v>
      </c>
      <c r="HK50" t="s">
        <v>276</v>
      </c>
      <c r="HL50" t="s">
        <v>276</v>
      </c>
    </row>
    <row r="51" spans="1:220">
      <c r="A51">
        <v>73</v>
      </c>
      <c r="B51" t="s">
        <v>231</v>
      </c>
      <c r="C51" t="s">
        <v>218</v>
      </c>
      <c r="D51" t="s">
        <v>622</v>
      </c>
      <c r="E51" t="s">
        <v>220</v>
      </c>
      <c r="F51">
        <v>0</v>
      </c>
      <c r="G51">
        <v>4431</v>
      </c>
      <c r="H51" t="s">
        <v>221</v>
      </c>
      <c r="I51" t="s">
        <v>429</v>
      </c>
      <c r="J51" t="s">
        <v>623</v>
      </c>
      <c r="K51" t="s">
        <v>624</v>
      </c>
      <c r="L51" t="s">
        <v>453</v>
      </c>
      <c r="M51" t="s">
        <v>625</v>
      </c>
      <c r="N51" t="s">
        <v>226</v>
      </c>
      <c r="O51" t="s">
        <v>626</v>
      </c>
      <c r="P51" t="s">
        <v>257</v>
      </c>
      <c r="Q51" t="s">
        <v>229</v>
      </c>
      <c r="R51" t="s">
        <v>229</v>
      </c>
      <c r="S51" t="s">
        <v>230</v>
      </c>
      <c r="T51" t="s">
        <v>228</v>
      </c>
      <c r="U51" t="s">
        <v>228</v>
      </c>
      <c r="V51" t="s">
        <v>228</v>
      </c>
      <c r="W51" t="s">
        <v>230</v>
      </c>
      <c r="X51" t="s">
        <v>627</v>
      </c>
      <c r="Y51" t="s">
        <v>258</v>
      </c>
      <c r="Z51" t="s">
        <v>229</v>
      </c>
      <c r="AA51" t="s">
        <v>229</v>
      </c>
      <c r="AB51" t="s">
        <v>257</v>
      </c>
      <c r="AC51" t="s">
        <v>257</v>
      </c>
      <c r="AD51" t="s">
        <v>231</v>
      </c>
      <c r="AE51" t="s">
        <v>260</v>
      </c>
      <c r="AF51" t="s">
        <v>628</v>
      </c>
      <c r="AG51" t="s">
        <v>386</v>
      </c>
      <c r="AI51" t="s">
        <v>234</v>
      </c>
      <c r="AJ51" t="s">
        <v>263</v>
      </c>
      <c r="AK51" t="s">
        <v>263</v>
      </c>
      <c r="AL51" t="s">
        <v>234</v>
      </c>
      <c r="AM51" t="s">
        <v>234</v>
      </c>
      <c r="AN51" t="s">
        <v>262</v>
      </c>
      <c r="AO51" t="s">
        <v>234</v>
      </c>
      <c r="AR51" t="s">
        <v>264</v>
      </c>
      <c r="AS51" t="s">
        <v>284</v>
      </c>
      <c r="AY51" t="s">
        <v>231</v>
      </c>
      <c r="AZ51" t="s">
        <v>241</v>
      </c>
      <c r="BC51" t="s">
        <v>268</v>
      </c>
      <c r="BM51" t="s">
        <v>241</v>
      </c>
      <c r="BN51" t="s">
        <v>241</v>
      </c>
      <c r="BO51" t="s">
        <v>241</v>
      </c>
      <c r="BP51" t="s">
        <v>242</v>
      </c>
      <c r="BR51" t="s">
        <v>269</v>
      </c>
    </row>
    <row r="52" spans="1:220">
      <c r="A52">
        <v>75</v>
      </c>
      <c r="B52" t="s">
        <v>231</v>
      </c>
      <c r="C52" t="s">
        <v>218</v>
      </c>
      <c r="D52" t="s">
        <v>629</v>
      </c>
      <c r="E52" t="s">
        <v>220</v>
      </c>
      <c r="F52">
        <v>1</v>
      </c>
      <c r="G52">
        <v>1079</v>
      </c>
      <c r="H52" t="s">
        <v>221</v>
      </c>
      <c r="I52" t="s">
        <v>456</v>
      </c>
      <c r="J52" t="s">
        <v>630</v>
      </c>
      <c r="K52" t="s">
        <v>224</v>
      </c>
      <c r="L52" t="s">
        <v>631</v>
      </c>
      <c r="M52" t="s">
        <v>361</v>
      </c>
      <c r="N52" t="s">
        <v>320</v>
      </c>
      <c r="O52" t="s">
        <v>632</v>
      </c>
      <c r="P52" t="s">
        <v>228</v>
      </c>
      <c r="Q52" t="s">
        <v>228</v>
      </c>
      <c r="R52" t="s">
        <v>257</v>
      </c>
      <c r="S52" t="s">
        <v>228</v>
      </c>
      <c r="T52" t="s">
        <v>228</v>
      </c>
      <c r="U52" t="s">
        <v>228</v>
      </c>
      <c r="V52" t="s">
        <v>228</v>
      </c>
      <c r="W52" t="s">
        <v>229</v>
      </c>
      <c r="X52" t="s">
        <v>633</v>
      </c>
      <c r="Y52" t="s">
        <v>257</v>
      </c>
      <c r="Z52" t="s">
        <v>230</v>
      </c>
      <c r="AA52" t="s">
        <v>257</v>
      </c>
      <c r="AB52" t="s">
        <v>229</v>
      </c>
      <c r="AC52" t="s">
        <v>258</v>
      </c>
      <c r="AD52" t="s">
        <v>231</v>
      </c>
      <c r="AE52" t="s">
        <v>260</v>
      </c>
      <c r="AF52" t="s">
        <v>634</v>
      </c>
      <c r="AG52" t="s">
        <v>233</v>
      </c>
      <c r="AH52" t="s">
        <v>635</v>
      </c>
      <c r="AI52" t="s">
        <v>262</v>
      </c>
      <c r="AJ52" t="s">
        <v>262</v>
      </c>
      <c r="AK52" t="s">
        <v>262</v>
      </c>
      <c r="AL52" t="s">
        <v>262</v>
      </c>
      <c r="AM52" t="s">
        <v>234</v>
      </c>
      <c r="AN52" t="s">
        <v>262</v>
      </c>
      <c r="AO52" t="s">
        <v>262</v>
      </c>
      <c r="AP52" t="s">
        <v>315</v>
      </c>
      <c r="AS52" t="s">
        <v>284</v>
      </c>
      <c r="AT52" t="s">
        <v>236</v>
      </c>
      <c r="AW52" t="s">
        <v>636</v>
      </c>
      <c r="AX52" t="s">
        <v>637</v>
      </c>
      <c r="AY52" t="s">
        <v>231</v>
      </c>
      <c r="AZ52" t="s">
        <v>242</v>
      </c>
      <c r="BA52" t="s">
        <v>638</v>
      </c>
      <c r="BB52" t="s">
        <v>639</v>
      </c>
      <c r="BC52" t="s">
        <v>306</v>
      </c>
      <c r="BM52" t="s">
        <v>242</v>
      </c>
      <c r="BN52" t="s">
        <v>242</v>
      </c>
      <c r="BO52" t="s">
        <v>242</v>
      </c>
      <c r="BP52" t="s">
        <v>242</v>
      </c>
      <c r="BS52" t="s">
        <v>270</v>
      </c>
      <c r="BT52" t="s">
        <v>238</v>
      </c>
      <c r="BX52" t="s">
        <v>240</v>
      </c>
      <c r="BY52" t="s">
        <v>335</v>
      </c>
      <c r="CA52" t="s">
        <v>273</v>
      </c>
      <c r="CB52" t="s">
        <v>273</v>
      </c>
      <c r="CC52" t="s">
        <v>273</v>
      </c>
      <c r="CD52" t="s">
        <v>273</v>
      </c>
      <c r="CE52" t="s">
        <v>269</v>
      </c>
      <c r="CF52" t="s">
        <v>269</v>
      </c>
      <c r="CI52" t="s">
        <v>298</v>
      </c>
      <c r="CJ52" t="s">
        <v>246</v>
      </c>
      <c r="CK52" t="s">
        <v>243</v>
      </c>
      <c r="CM52" t="s">
        <v>245</v>
      </c>
      <c r="CP52" t="s">
        <v>298</v>
      </c>
      <c r="CQ52" t="s">
        <v>246</v>
      </c>
      <c r="CR52" t="s">
        <v>243</v>
      </c>
      <c r="CT52" t="s">
        <v>245</v>
      </c>
      <c r="CW52" t="s">
        <v>298</v>
      </c>
      <c r="CX52" t="s">
        <v>246</v>
      </c>
      <c r="CY52" t="s">
        <v>243</v>
      </c>
      <c r="DA52" t="s">
        <v>245</v>
      </c>
      <c r="DB52" t="s">
        <v>336</v>
      </c>
      <c r="DD52" t="s">
        <v>298</v>
      </c>
      <c r="DF52" t="s">
        <v>243</v>
      </c>
      <c r="DH52" t="s">
        <v>245</v>
      </c>
      <c r="DL52" t="s">
        <v>246</v>
      </c>
      <c r="DM52" t="s">
        <v>243</v>
      </c>
      <c r="DR52" t="s">
        <v>298</v>
      </c>
      <c r="DS52" t="s">
        <v>246</v>
      </c>
      <c r="EK52" t="s">
        <v>241</v>
      </c>
      <c r="EL52" t="s">
        <v>241</v>
      </c>
      <c r="EM52" t="s">
        <v>242</v>
      </c>
      <c r="EN52" t="s">
        <v>242</v>
      </c>
      <c r="EO52" t="s">
        <v>242</v>
      </c>
      <c r="EP52" t="s">
        <v>241</v>
      </c>
      <c r="EQ52" t="s">
        <v>241</v>
      </c>
      <c r="ET52" t="s">
        <v>298</v>
      </c>
      <c r="EU52" t="s">
        <v>246</v>
      </c>
      <c r="EV52" t="s">
        <v>243</v>
      </c>
      <c r="FA52" t="s">
        <v>298</v>
      </c>
      <c r="FB52" t="s">
        <v>246</v>
      </c>
      <c r="FC52" t="s">
        <v>243</v>
      </c>
      <c r="FE52" t="s">
        <v>245</v>
      </c>
      <c r="FF52" t="s">
        <v>336</v>
      </c>
      <c r="FH52" t="s">
        <v>298</v>
      </c>
      <c r="FI52" t="s">
        <v>246</v>
      </c>
      <c r="FJ52" t="s">
        <v>243</v>
      </c>
      <c r="FO52" t="s">
        <v>298</v>
      </c>
      <c r="FP52" t="s">
        <v>246</v>
      </c>
      <c r="FQ52" t="s">
        <v>243</v>
      </c>
      <c r="FV52" t="s">
        <v>298</v>
      </c>
      <c r="FW52" t="s">
        <v>246</v>
      </c>
      <c r="FX52" t="s">
        <v>243</v>
      </c>
      <c r="GC52" t="s">
        <v>298</v>
      </c>
      <c r="GD52" t="s">
        <v>246</v>
      </c>
      <c r="GE52" t="s">
        <v>243</v>
      </c>
      <c r="GG52" t="s">
        <v>245</v>
      </c>
      <c r="GH52" t="s">
        <v>336</v>
      </c>
      <c r="GJ52" t="s">
        <v>298</v>
      </c>
      <c r="GK52" t="s">
        <v>246</v>
      </c>
      <c r="GL52" t="s">
        <v>243</v>
      </c>
      <c r="GN52" t="s">
        <v>245</v>
      </c>
      <c r="GO52" t="s">
        <v>336</v>
      </c>
      <c r="GY52" t="s">
        <v>640</v>
      </c>
      <c r="HA52" t="s">
        <v>247</v>
      </c>
      <c r="HB52" t="s">
        <v>288</v>
      </c>
      <c r="HE52" t="s">
        <v>641</v>
      </c>
      <c r="HF52" t="s">
        <v>241</v>
      </c>
      <c r="HG52" t="s">
        <v>249</v>
      </c>
      <c r="HH52" t="s">
        <v>276</v>
      </c>
      <c r="HI52" t="s">
        <v>249</v>
      </c>
      <c r="HJ52" t="s">
        <v>275</v>
      </c>
      <c r="HK52" t="s">
        <v>249</v>
      </c>
      <c r="HL52" t="s">
        <v>249</v>
      </c>
    </row>
    <row r="53" spans="1:220">
      <c r="A53">
        <v>77</v>
      </c>
      <c r="B53" t="s">
        <v>231</v>
      </c>
      <c r="C53" t="s">
        <v>218</v>
      </c>
      <c r="D53" t="s">
        <v>642</v>
      </c>
      <c r="E53" t="s">
        <v>220</v>
      </c>
      <c r="F53">
        <v>0</v>
      </c>
      <c r="G53">
        <v>456</v>
      </c>
      <c r="H53" t="s">
        <v>221</v>
      </c>
      <c r="I53" t="s">
        <v>222</v>
      </c>
      <c r="J53" t="s">
        <v>643</v>
      </c>
      <c r="K53" t="s">
        <v>529</v>
      </c>
      <c r="L53" t="s">
        <v>279</v>
      </c>
      <c r="M53" t="s">
        <v>644</v>
      </c>
      <c r="N53" t="s">
        <v>226</v>
      </c>
      <c r="O53" t="s">
        <v>227</v>
      </c>
      <c r="P53" t="s">
        <v>230</v>
      </c>
      <c r="Q53" t="s">
        <v>229</v>
      </c>
      <c r="R53" t="s">
        <v>257</v>
      </c>
      <c r="S53" t="s">
        <v>257</v>
      </c>
      <c r="T53" t="s">
        <v>258</v>
      </c>
      <c r="U53" t="s">
        <v>229</v>
      </c>
      <c r="V53" t="s">
        <v>228</v>
      </c>
      <c r="W53" t="s">
        <v>258</v>
      </c>
      <c r="X53" t="s">
        <v>645</v>
      </c>
      <c r="Y53" t="s">
        <v>229</v>
      </c>
      <c r="Z53" t="s">
        <v>229</v>
      </c>
      <c r="AA53" t="s">
        <v>229</v>
      </c>
      <c r="AB53" t="s">
        <v>229</v>
      </c>
      <c r="AC53" t="s">
        <v>258</v>
      </c>
      <c r="AD53" t="s">
        <v>231</v>
      </c>
      <c r="AE53" t="s">
        <v>232</v>
      </c>
      <c r="AF53" t="s">
        <v>646</v>
      </c>
      <c r="AG53" t="s">
        <v>283</v>
      </c>
      <c r="AI53" t="s">
        <v>262</v>
      </c>
      <c r="AJ53" t="s">
        <v>263</v>
      </c>
      <c r="AK53" t="s">
        <v>263</v>
      </c>
      <c r="AL53" t="s">
        <v>263</v>
      </c>
      <c r="AM53" t="s">
        <v>262</v>
      </c>
      <c r="AN53" t="s">
        <v>263</v>
      </c>
      <c r="AO53" t="s">
        <v>262</v>
      </c>
      <c r="AP53" t="s">
        <v>315</v>
      </c>
      <c r="AT53" t="s">
        <v>236</v>
      </c>
      <c r="AY53" t="s">
        <v>237</v>
      </c>
    </row>
    <row r="54" spans="1:220">
      <c r="A54">
        <v>79</v>
      </c>
      <c r="B54" t="s">
        <v>231</v>
      </c>
      <c r="C54" t="s">
        <v>218</v>
      </c>
      <c r="D54" t="s">
        <v>647</v>
      </c>
      <c r="E54" t="s">
        <v>220</v>
      </c>
      <c r="F54">
        <v>1</v>
      </c>
      <c r="G54">
        <v>1499</v>
      </c>
      <c r="H54" t="s">
        <v>221</v>
      </c>
      <c r="I54" t="s">
        <v>309</v>
      </c>
      <c r="J54" t="s">
        <v>648</v>
      </c>
      <c r="K54" t="s">
        <v>318</v>
      </c>
      <c r="L54" t="s">
        <v>649</v>
      </c>
      <c r="M54" t="s">
        <v>313</v>
      </c>
      <c r="N54" t="s">
        <v>320</v>
      </c>
      <c r="O54" t="s">
        <v>539</v>
      </c>
      <c r="P54" t="s">
        <v>230</v>
      </c>
      <c r="Q54" t="s">
        <v>229</v>
      </c>
      <c r="R54" t="s">
        <v>258</v>
      </c>
      <c r="S54" t="s">
        <v>229</v>
      </c>
      <c r="T54" t="s">
        <v>258</v>
      </c>
      <c r="U54" t="s">
        <v>230</v>
      </c>
      <c r="V54" t="s">
        <v>228</v>
      </c>
      <c r="W54" t="s">
        <v>257</v>
      </c>
      <c r="Z54" t="s">
        <v>230</v>
      </c>
      <c r="AA54" t="s">
        <v>229</v>
      </c>
      <c r="AB54" t="s">
        <v>228</v>
      </c>
      <c r="AC54" t="s">
        <v>258</v>
      </c>
      <c r="AD54" t="s">
        <v>231</v>
      </c>
      <c r="AE54" t="s">
        <v>260</v>
      </c>
      <c r="AF54" t="s">
        <v>650</v>
      </c>
      <c r="AG54" t="s">
        <v>233</v>
      </c>
      <c r="AI54" t="s">
        <v>262</v>
      </c>
      <c r="AJ54" t="s">
        <v>234</v>
      </c>
      <c r="AK54" t="s">
        <v>263</v>
      </c>
      <c r="AL54" t="s">
        <v>234</v>
      </c>
      <c r="AM54" t="s">
        <v>263</v>
      </c>
      <c r="AN54" t="s">
        <v>234</v>
      </c>
      <c r="AO54" t="s">
        <v>262</v>
      </c>
      <c r="AS54" t="s">
        <v>284</v>
      </c>
      <c r="AY54" t="s">
        <v>231</v>
      </c>
      <c r="AZ54" t="s">
        <v>242</v>
      </c>
      <c r="BC54" t="s">
        <v>306</v>
      </c>
      <c r="BM54" t="s">
        <v>307</v>
      </c>
      <c r="BN54" t="s">
        <v>269</v>
      </c>
      <c r="BO54" t="s">
        <v>269</v>
      </c>
      <c r="BP54" t="s">
        <v>269</v>
      </c>
      <c r="BS54" t="s">
        <v>270</v>
      </c>
      <c r="BT54" t="s">
        <v>238</v>
      </c>
      <c r="BU54" t="s">
        <v>348</v>
      </c>
      <c r="BW54" t="s">
        <v>239</v>
      </c>
      <c r="CA54" t="s">
        <v>242</v>
      </c>
      <c r="CB54" t="s">
        <v>241</v>
      </c>
      <c r="CC54" t="s">
        <v>242</v>
      </c>
      <c r="CD54" t="s">
        <v>242</v>
      </c>
      <c r="CE54" t="s">
        <v>242</v>
      </c>
      <c r="CF54" t="s">
        <v>241</v>
      </c>
      <c r="CI54" t="s">
        <v>298</v>
      </c>
      <c r="CK54" t="s">
        <v>243</v>
      </c>
      <c r="CV54" t="s">
        <v>269</v>
      </c>
      <c r="DC54" t="s">
        <v>269</v>
      </c>
      <c r="DE54" t="s">
        <v>246</v>
      </c>
      <c r="DF54" t="s">
        <v>243</v>
      </c>
      <c r="DI54" t="s">
        <v>336</v>
      </c>
      <c r="DM54" t="s">
        <v>243</v>
      </c>
      <c r="DP54" t="s">
        <v>336</v>
      </c>
      <c r="DR54" t="s">
        <v>298</v>
      </c>
      <c r="DW54" t="s">
        <v>336</v>
      </c>
      <c r="EG54" t="s">
        <v>286</v>
      </c>
      <c r="EK54" t="s">
        <v>242</v>
      </c>
      <c r="EL54" t="s">
        <v>273</v>
      </c>
      <c r="EM54" t="s">
        <v>273</v>
      </c>
      <c r="EN54" t="s">
        <v>242</v>
      </c>
      <c r="EO54" t="s">
        <v>241</v>
      </c>
      <c r="EP54" t="s">
        <v>242</v>
      </c>
      <c r="EQ54" t="s">
        <v>241</v>
      </c>
      <c r="EX54" t="s">
        <v>245</v>
      </c>
      <c r="FA54" t="s">
        <v>298</v>
      </c>
      <c r="FH54" t="s">
        <v>298</v>
      </c>
      <c r="FJ54" t="s">
        <v>243</v>
      </c>
      <c r="FO54" t="s">
        <v>298</v>
      </c>
      <c r="FZ54" t="s">
        <v>245</v>
      </c>
      <c r="GE54" t="s">
        <v>243</v>
      </c>
      <c r="GL54" t="s">
        <v>243</v>
      </c>
      <c r="GZ54" t="s">
        <v>287</v>
      </c>
      <c r="HD54" t="s">
        <v>1602</v>
      </c>
      <c r="HF54" t="s">
        <v>242</v>
      </c>
      <c r="HG54" t="s">
        <v>275</v>
      </c>
      <c r="HH54" t="s">
        <v>249</v>
      </c>
      <c r="HI54" t="s">
        <v>249</v>
      </c>
      <c r="HJ54" t="s">
        <v>276</v>
      </c>
      <c r="HK54" t="s">
        <v>275</v>
      </c>
      <c r="HL54" t="s">
        <v>276</v>
      </c>
    </row>
    <row r="55" spans="1:220">
      <c r="A55">
        <v>81</v>
      </c>
      <c r="B55" t="s">
        <v>231</v>
      </c>
      <c r="C55" t="s">
        <v>218</v>
      </c>
      <c r="D55" t="s">
        <v>651</v>
      </c>
      <c r="E55" t="s">
        <v>220</v>
      </c>
      <c r="F55">
        <v>0</v>
      </c>
      <c r="G55">
        <v>569</v>
      </c>
      <c r="H55" t="s">
        <v>221</v>
      </c>
      <c r="I55" t="s">
        <v>309</v>
      </c>
      <c r="J55" t="s">
        <v>652</v>
      </c>
      <c r="K55" t="s">
        <v>318</v>
      </c>
      <c r="L55" t="s">
        <v>649</v>
      </c>
      <c r="M55" t="s">
        <v>653</v>
      </c>
      <c r="N55" t="s">
        <v>320</v>
      </c>
      <c r="O55" t="s">
        <v>227</v>
      </c>
      <c r="P55" t="s">
        <v>230</v>
      </c>
      <c r="Q55" t="s">
        <v>230</v>
      </c>
      <c r="R55" t="s">
        <v>258</v>
      </c>
      <c r="S55" t="s">
        <v>230</v>
      </c>
      <c r="T55" t="s">
        <v>230</v>
      </c>
      <c r="U55" t="s">
        <v>230</v>
      </c>
      <c r="V55" t="s">
        <v>229</v>
      </c>
      <c r="W55" t="s">
        <v>229</v>
      </c>
      <c r="X55" t="s">
        <v>654</v>
      </c>
      <c r="Y55" t="s">
        <v>257</v>
      </c>
      <c r="Z55" t="s">
        <v>257</v>
      </c>
      <c r="AA55" t="s">
        <v>257</v>
      </c>
      <c r="AB55" t="s">
        <v>229</v>
      </c>
      <c r="AC55" t="s">
        <v>258</v>
      </c>
      <c r="AD55" t="s">
        <v>231</v>
      </c>
      <c r="AE55" t="s">
        <v>260</v>
      </c>
      <c r="AF55" t="s">
        <v>655</v>
      </c>
      <c r="AG55" t="s">
        <v>386</v>
      </c>
      <c r="AH55" t="s">
        <v>656</v>
      </c>
      <c r="AI55" t="s">
        <v>262</v>
      </c>
      <c r="AJ55" t="s">
        <v>262</v>
      </c>
      <c r="AK55" t="s">
        <v>262</v>
      </c>
      <c r="AL55" t="s">
        <v>269</v>
      </c>
      <c r="AM55" t="s">
        <v>262</v>
      </c>
      <c r="AN55" t="s">
        <v>262</v>
      </c>
      <c r="AO55" t="s">
        <v>269</v>
      </c>
      <c r="AP55" t="s">
        <v>315</v>
      </c>
      <c r="AW55" t="s">
        <v>657</v>
      </c>
      <c r="AX55" t="s">
        <v>231</v>
      </c>
      <c r="AY55" t="s">
        <v>231</v>
      </c>
      <c r="AZ55" t="s">
        <v>242</v>
      </c>
      <c r="BA55" t="s">
        <v>658</v>
      </c>
      <c r="BB55" t="s">
        <v>659</v>
      </c>
      <c r="BC55" t="s">
        <v>268</v>
      </c>
      <c r="BD55" t="s">
        <v>660</v>
      </c>
      <c r="BM55" t="s">
        <v>269</v>
      </c>
      <c r="BN55" t="s">
        <v>269</v>
      </c>
      <c r="BO55" t="s">
        <v>269</v>
      </c>
      <c r="BP55" t="s">
        <v>269</v>
      </c>
      <c r="BR55" t="s">
        <v>269</v>
      </c>
    </row>
    <row r="56" spans="1:220">
      <c r="A56">
        <v>83</v>
      </c>
      <c r="B56" t="s">
        <v>231</v>
      </c>
      <c r="C56" t="s">
        <v>218</v>
      </c>
      <c r="D56" t="s">
        <v>661</v>
      </c>
      <c r="E56" t="s">
        <v>220</v>
      </c>
      <c r="F56">
        <v>1</v>
      </c>
      <c r="G56">
        <v>455</v>
      </c>
      <c r="H56" t="s">
        <v>221</v>
      </c>
      <c r="I56" t="s">
        <v>456</v>
      </c>
      <c r="J56" t="s">
        <v>662</v>
      </c>
      <c r="K56" t="s">
        <v>318</v>
      </c>
      <c r="L56" t="s">
        <v>663</v>
      </c>
      <c r="M56" t="s">
        <v>302</v>
      </c>
      <c r="N56" t="s">
        <v>226</v>
      </c>
      <c r="O56" t="s">
        <v>227</v>
      </c>
      <c r="P56" t="s">
        <v>257</v>
      </c>
      <c r="Q56" t="s">
        <v>257</v>
      </c>
      <c r="R56" t="s">
        <v>229</v>
      </c>
      <c r="S56" t="s">
        <v>229</v>
      </c>
      <c r="T56" t="s">
        <v>258</v>
      </c>
      <c r="U56" t="s">
        <v>230</v>
      </c>
      <c r="V56" t="s">
        <v>228</v>
      </c>
      <c r="W56" t="s">
        <v>229</v>
      </c>
      <c r="Z56" t="s">
        <v>257</v>
      </c>
      <c r="AA56" t="s">
        <v>230</v>
      </c>
      <c r="AB56" t="s">
        <v>229</v>
      </c>
      <c r="AC56" t="s">
        <v>258</v>
      </c>
      <c r="AD56" t="s">
        <v>231</v>
      </c>
      <c r="AE56" t="s">
        <v>260</v>
      </c>
      <c r="AF56" t="s">
        <v>664</v>
      </c>
      <c r="AG56" t="s">
        <v>386</v>
      </c>
      <c r="AI56" t="s">
        <v>262</v>
      </c>
      <c r="AJ56" t="s">
        <v>269</v>
      </c>
      <c r="AK56" t="s">
        <v>269</v>
      </c>
      <c r="AL56" t="s">
        <v>269</v>
      </c>
      <c r="AM56" t="s">
        <v>269</v>
      </c>
      <c r="AN56" t="s">
        <v>269</v>
      </c>
      <c r="AO56" t="s">
        <v>269</v>
      </c>
      <c r="AR56" t="s">
        <v>264</v>
      </c>
      <c r="AS56" t="s">
        <v>284</v>
      </c>
      <c r="AT56" t="s">
        <v>236</v>
      </c>
      <c r="AY56" t="s">
        <v>231</v>
      </c>
      <c r="AZ56" t="s">
        <v>242</v>
      </c>
      <c r="BC56" t="s">
        <v>268</v>
      </c>
      <c r="BD56" t="s">
        <v>665</v>
      </c>
      <c r="BM56" t="s">
        <v>241</v>
      </c>
      <c r="BN56" t="s">
        <v>242</v>
      </c>
      <c r="BO56" t="s">
        <v>242</v>
      </c>
      <c r="BP56" t="s">
        <v>241</v>
      </c>
      <c r="BR56" t="s">
        <v>269</v>
      </c>
      <c r="BS56" t="s">
        <v>270</v>
      </c>
      <c r="BT56" t="s">
        <v>238</v>
      </c>
      <c r="BU56" t="s">
        <v>348</v>
      </c>
      <c r="BX56" t="s">
        <v>240</v>
      </c>
      <c r="CA56" t="s">
        <v>242</v>
      </c>
      <c r="CB56" t="s">
        <v>273</v>
      </c>
      <c r="CC56" t="s">
        <v>242</v>
      </c>
      <c r="CD56" t="s">
        <v>242</v>
      </c>
      <c r="CE56" t="s">
        <v>241</v>
      </c>
      <c r="CF56" t="s">
        <v>242</v>
      </c>
      <c r="CH56" t="s">
        <v>269</v>
      </c>
      <c r="CO56" t="s">
        <v>269</v>
      </c>
      <c r="CQ56" t="s">
        <v>246</v>
      </c>
      <c r="CR56" t="s">
        <v>243</v>
      </c>
      <c r="CS56" t="s">
        <v>244</v>
      </c>
      <c r="CT56" t="s">
        <v>245</v>
      </c>
      <c r="DC56" t="s">
        <v>269</v>
      </c>
      <c r="DJ56" t="s">
        <v>269</v>
      </c>
      <c r="DL56" t="s">
        <v>246</v>
      </c>
      <c r="DP56" t="s">
        <v>336</v>
      </c>
      <c r="DX56" t="s">
        <v>269</v>
      </c>
      <c r="EF56" t="s">
        <v>269</v>
      </c>
      <c r="EI56" t="s">
        <v>378</v>
      </c>
      <c r="EK56" t="s">
        <v>269</v>
      </c>
      <c r="EL56" t="s">
        <v>269</v>
      </c>
      <c r="EM56" t="s">
        <v>269</v>
      </c>
      <c r="EN56" t="s">
        <v>242</v>
      </c>
      <c r="EO56" t="s">
        <v>269</v>
      </c>
      <c r="EP56" t="s">
        <v>269</v>
      </c>
      <c r="EQ56" t="s">
        <v>241</v>
      </c>
      <c r="ES56" t="s">
        <v>269</v>
      </c>
      <c r="EZ56" t="s">
        <v>269</v>
      </c>
      <c r="FG56" t="s">
        <v>269</v>
      </c>
      <c r="FN56" t="s">
        <v>269</v>
      </c>
      <c r="FU56" t="s">
        <v>269</v>
      </c>
      <c r="GB56" t="s">
        <v>269</v>
      </c>
      <c r="GI56" t="s">
        <v>269</v>
      </c>
      <c r="GP56" t="s">
        <v>269</v>
      </c>
      <c r="GX56" t="s">
        <v>269</v>
      </c>
      <c r="HA56" t="s">
        <v>247</v>
      </c>
      <c r="HE56" t="s">
        <v>666</v>
      </c>
      <c r="HF56" t="s">
        <v>241</v>
      </c>
      <c r="HG56" t="s">
        <v>275</v>
      </c>
      <c r="HH56" t="s">
        <v>275</v>
      </c>
      <c r="HI56" t="s">
        <v>249</v>
      </c>
      <c r="HJ56" t="s">
        <v>249</v>
      </c>
      <c r="HK56" t="s">
        <v>276</v>
      </c>
      <c r="HL56" t="s">
        <v>276</v>
      </c>
    </row>
    <row r="57" spans="1:220">
      <c r="A57">
        <v>84</v>
      </c>
      <c r="B57" t="s">
        <v>231</v>
      </c>
      <c r="C57" t="s">
        <v>218</v>
      </c>
      <c r="D57" t="s">
        <v>667</v>
      </c>
      <c r="E57" t="s">
        <v>220</v>
      </c>
      <c r="F57">
        <v>0</v>
      </c>
      <c r="G57">
        <v>391</v>
      </c>
      <c r="H57" t="s">
        <v>221</v>
      </c>
      <c r="I57" t="s">
        <v>222</v>
      </c>
      <c r="J57" t="s">
        <v>668</v>
      </c>
      <c r="K57" t="s">
        <v>669</v>
      </c>
      <c r="L57" t="s">
        <v>279</v>
      </c>
      <c r="M57" t="s">
        <v>302</v>
      </c>
      <c r="N57" t="s">
        <v>280</v>
      </c>
      <c r="O57" t="s">
        <v>670</v>
      </c>
      <c r="P57" t="s">
        <v>257</v>
      </c>
      <c r="Q57" t="s">
        <v>257</v>
      </c>
      <c r="R57" t="s">
        <v>230</v>
      </c>
      <c r="S57" t="s">
        <v>230</v>
      </c>
      <c r="T57" t="s">
        <v>257</v>
      </c>
      <c r="U57" t="s">
        <v>230</v>
      </c>
      <c r="V57" t="s">
        <v>230</v>
      </c>
      <c r="W57" t="s">
        <v>258</v>
      </c>
      <c r="Z57" t="s">
        <v>258</v>
      </c>
      <c r="AA57" t="s">
        <v>258</v>
      </c>
      <c r="AB57" t="s">
        <v>258</v>
      </c>
      <c r="AC57" t="s">
        <v>258</v>
      </c>
      <c r="AD57" t="s">
        <v>231</v>
      </c>
      <c r="AE57" t="s">
        <v>260</v>
      </c>
      <c r="AF57" t="s">
        <v>671</v>
      </c>
      <c r="AG57" t="s">
        <v>283</v>
      </c>
      <c r="AH57" t="s">
        <v>672</v>
      </c>
      <c r="AI57" t="s">
        <v>234</v>
      </c>
      <c r="AJ57" t="s">
        <v>234</v>
      </c>
      <c r="AK57" t="s">
        <v>263</v>
      </c>
      <c r="AL57" t="s">
        <v>234</v>
      </c>
      <c r="AM57" t="s">
        <v>263</v>
      </c>
      <c r="AN57" t="s">
        <v>263</v>
      </c>
      <c r="AO57" t="s">
        <v>263</v>
      </c>
      <c r="AS57" t="s">
        <v>284</v>
      </c>
      <c r="AT57" t="s">
        <v>236</v>
      </c>
      <c r="AY57" t="s">
        <v>237</v>
      </c>
    </row>
    <row r="58" spans="1:220">
      <c r="A58">
        <v>85</v>
      </c>
      <c r="B58" t="s">
        <v>231</v>
      </c>
      <c r="C58" t="s">
        <v>218</v>
      </c>
      <c r="D58" t="s">
        <v>673</v>
      </c>
      <c r="E58" t="s">
        <v>220</v>
      </c>
      <c r="F58">
        <v>0</v>
      </c>
      <c r="G58">
        <v>2006</v>
      </c>
      <c r="H58" t="s">
        <v>221</v>
      </c>
      <c r="I58" t="s">
        <v>252</v>
      </c>
      <c r="J58" t="s">
        <v>674</v>
      </c>
      <c r="K58" t="s">
        <v>675</v>
      </c>
      <c r="L58" t="s">
        <v>676</v>
      </c>
      <c r="M58" t="s">
        <v>302</v>
      </c>
      <c r="N58" t="s">
        <v>226</v>
      </c>
      <c r="O58" t="s">
        <v>227</v>
      </c>
      <c r="P58" t="s">
        <v>229</v>
      </c>
      <c r="Q58" t="s">
        <v>229</v>
      </c>
      <c r="R58" t="s">
        <v>229</v>
      </c>
      <c r="S58" t="s">
        <v>230</v>
      </c>
      <c r="T58" t="s">
        <v>229</v>
      </c>
      <c r="U58" t="s">
        <v>258</v>
      </c>
      <c r="V58" t="s">
        <v>228</v>
      </c>
      <c r="W58" t="s">
        <v>258</v>
      </c>
      <c r="X58" t="s">
        <v>677</v>
      </c>
      <c r="Y58" t="s">
        <v>229</v>
      </c>
      <c r="Z58" t="s">
        <v>229</v>
      </c>
      <c r="AA58" t="s">
        <v>258</v>
      </c>
      <c r="AB58" t="s">
        <v>258</v>
      </c>
      <c r="AC58" t="s">
        <v>258</v>
      </c>
      <c r="AD58" t="s">
        <v>231</v>
      </c>
      <c r="AE58" t="s">
        <v>260</v>
      </c>
      <c r="AF58" t="s">
        <v>678</v>
      </c>
      <c r="AG58" t="s">
        <v>233</v>
      </c>
      <c r="AH58" t="s">
        <v>679</v>
      </c>
      <c r="AI58" t="s">
        <v>234</v>
      </c>
      <c r="AJ58" t="s">
        <v>262</v>
      </c>
      <c r="AK58" t="s">
        <v>262</v>
      </c>
      <c r="AL58" t="s">
        <v>262</v>
      </c>
      <c r="AM58" t="s">
        <v>263</v>
      </c>
      <c r="AN58" t="s">
        <v>263</v>
      </c>
      <c r="AO58" t="s">
        <v>263</v>
      </c>
      <c r="AQ58" t="s">
        <v>235</v>
      </c>
      <c r="AW58" t="s">
        <v>680</v>
      </c>
      <c r="AX58" t="s">
        <v>237</v>
      </c>
      <c r="AY58" t="s">
        <v>237</v>
      </c>
    </row>
    <row r="59" spans="1:220">
      <c r="A59">
        <v>86</v>
      </c>
      <c r="B59" t="s">
        <v>231</v>
      </c>
      <c r="C59" t="s">
        <v>218</v>
      </c>
      <c r="D59" t="s">
        <v>681</v>
      </c>
      <c r="E59" t="s">
        <v>220</v>
      </c>
      <c r="F59">
        <v>0</v>
      </c>
      <c r="G59">
        <v>1005</v>
      </c>
      <c r="H59" t="s">
        <v>370</v>
      </c>
      <c r="I59" t="s">
        <v>371</v>
      </c>
      <c r="J59" t="s">
        <v>682</v>
      </c>
      <c r="K59" t="s">
        <v>318</v>
      </c>
      <c r="L59" t="s">
        <v>374</v>
      </c>
      <c r="M59" t="s">
        <v>225</v>
      </c>
      <c r="N59" t="s">
        <v>280</v>
      </c>
      <c r="O59" t="s">
        <v>227</v>
      </c>
      <c r="P59" t="s">
        <v>230</v>
      </c>
      <c r="Q59" t="s">
        <v>258</v>
      </c>
      <c r="R59" t="s">
        <v>230</v>
      </c>
      <c r="S59" t="s">
        <v>257</v>
      </c>
      <c r="T59" t="s">
        <v>229</v>
      </c>
      <c r="U59" t="s">
        <v>230</v>
      </c>
      <c r="V59" t="s">
        <v>228</v>
      </c>
      <c r="W59" t="s">
        <v>229</v>
      </c>
      <c r="X59" t="s">
        <v>303</v>
      </c>
      <c r="Y59" t="s">
        <v>258</v>
      </c>
      <c r="Z59" t="s">
        <v>229</v>
      </c>
      <c r="AA59" t="s">
        <v>258</v>
      </c>
      <c r="AB59" t="s">
        <v>258</v>
      </c>
      <c r="AC59" t="s">
        <v>258</v>
      </c>
      <c r="AD59" t="s">
        <v>231</v>
      </c>
      <c r="AE59" t="s">
        <v>232</v>
      </c>
      <c r="AF59" t="s">
        <v>683</v>
      </c>
      <c r="AG59" t="s">
        <v>233</v>
      </c>
      <c r="AH59" t="s">
        <v>684</v>
      </c>
      <c r="AI59" t="s">
        <v>262</v>
      </c>
      <c r="AJ59" t="s">
        <v>262</v>
      </c>
      <c r="AK59" t="s">
        <v>262</v>
      </c>
      <c r="AL59" t="s">
        <v>263</v>
      </c>
      <c r="AM59" t="s">
        <v>263</v>
      </c>
      <c r="AN59" t="s">
        <v>262</v>
      </c>
      <c r="AO59" t="s">
        <v>262</v>
      </c>
      <c r="AQ59" t="s">
        <v>235</v>
      </c>
      <c r="AS59" t="s">
        <v>284</v>
      </c>
      <c r="AT59" t="s">
        <v>236</v>
      </c>
      <c r="AW59" t="s">
        <v>685</v>
      </c>
      <c r="AX59" t="s">
        <v>686</v>
      </c>
      <c r="AY59" t="s">
        <v>231</v>
      </c>
      <c r="AZ59" t="s">
        <v>242</v>
      </c>
      <c r="BA59" t="s">
        <v>315</v>
      </c>
      <c r="BB59" t="s">
        <v>687</v>
      </c>
      <c r="BC59" t="s">
        <v>688</v>
      </c>
      <c r="BM59" t="s">
        <v>242</v>
      </c>
      <c r="BN59" t="s">
        <v>242</v>
      </c>
      <c r="BO59" t="s">
        <v>242</v>
      </c>
      <c r="BP59" t="s">
        <v>242</v>
      </c>
      <c r="BR59" t="s">
        <v>269</v>
      </c>
    </row>
    <row r="60" spans="1:220">
      <c r="A60">
        <v>87</v>
      </c>
      <c r="B60" t="s">
        <v>231</v>
      </c>
      <c r="C60" t="s">
        <v>218</v>
      </c>
      <c r="D60" t="s">
        <v>689</v>
      </c>
      <c r="E60" t="s">
        <v>220</v>
      </c>
      <c r="F60">
        <v>0</v>
      </c>
      <c r="G60">
        <v>526</v>
      </c>
      <c r="H60" t="s">
        <v>221</v>
      </c>
      <c r="I60" t="s">
        <v>222</v>
      </c>
      <c r="J60" t="s">
        <v>690</v>
      </c>
      <c r="K60" t="s">
        <v>691</v>
      </c>
      <c r="L60" t="s">
        <v>279</v>
      </c>
      <c r="M60" t="s">
        <v>225</v>
      </c>
      <c r="N60" t="s">
        <v>280</v>
      </c>
      <c r="O60" t="s">
        <v>692</v>
      </c>
      <c r="P60" t="s">
        <v>229</v>
      </c>
      <c r="Q60" t="s">
        <v>230</v>
      </c>
      <c r="R60" t="s">
        <v>229</v>
      </c>
      <c r="S60" t="s">
        <v>230</v>
      </c>
      <c r="T60" t="s">
        <v>258</v>
      </c>
      <c r="U60" t="s">
        <v>230</v>
      </c>
      <c r="V60" t="s">
        <v>228</v>
      </c>
      <c r="W60" t="s">
        <v>257</v>
      </c>
      <c r="Z60" t="s">
        <v>258</v>
      </c>
      <c r="AA60" t="s">
        <v>229</v>
      </c>
      <c r="AB60" t="s">
        <v>257</v>
      </c>
      <c r="AC60" t="s">
        <v>258</v>
      </c>
      <c r="AD60" t="s">
        <v>231</v>
      </c>
      <c r="AE60" t="s">
        <v>693</v>
      </c>
      <c r="AF60" t="s">
        <v>694</v>
      </c>
      <c r="AG60" t="s">
        <v>233</v>
      </c>
      <c r="AH60" t="s">
        <v>695</v>
      </c>
      <c r="AI60" t="s">
        <v>262</v>
      </c>
      <c r="AJ60" t="s">
        <v>262</v>
      </c>
      <c r="AK60" t="s">
        <v>263</v>
      </c>
      <c r="AL60" t="s">
        <v>262</v>
      </c>
      <c r="AM60" t="s">
        <v>263</v>
      </c>
      <c r="AN60" t="s">
        <v>262</v>
      </c>
      <c r="AO60" t="s">
        <v>263</v>
      </c>
      <c r="AQ60" t="s">
        <v>235</v>
      </c>
      <c r="AS60" t="s">
        <v>284</v>
      </c>
      <c r="AU60" t="s">
        <v>696</v>
      </c>
      <c r="AX60" t="s">
        <v>231</v>
      </c>
      <c r="AY60" t="s">
        <v>237</v>
      </c>
    </row>
    <row r="61" spans="1:220">
      <c r="A61">
        <v>88</v>
      </c>
      <c r="B61" t="s">
        <v>231</v>
      </c>
      <c r="C61" t="s">
        <v>218</v>
      </c>
      <c r="D61" t="s">
        <v>697</v>
      </c>
      <c r="E61" t="s">
        <v>220</v>
      </c>
      <c r="F61">
        <v>1</v>
      </c>
      <c r="G61">
        <v>520</v>
      </c>
      <c r="H61" t="s">
        <v>221</v>
      </c>
      <c r="I61" t="s">
        <v>222</v>
      </c>
      <c r="J61" t="s">
        <v>698</v>
      </c>
      <c r="K61" t="s">
        <v>699</v>
      </c>
      <c r="L61" t="s">
        <v>700</v>
      </c>
      <c r="M61" t="s">
        <v>361</v>
      </c>
      <c r="N61" t="s">
        <v>226</v>
      </c>
      <c r="O61" t="s">
        <v>227</v>
      </c>
      <c r="P61" t="s">
        <v>228</v>
      </c>
      <c r="Q61" t="s">
        <v>230</v>
      </c>
      <c r="R61" t="s">
        <v>258</v>
      </c>
      <c r="S61" t="s">
        <v>230</v>
      </c>
      <c r="T61" t="s">
        <v>230</v>
      </c>
      <c r="U61" t="s">
        <v>228</v>
      </c>
      <c r="V61" t="s">
        <v>228</v>
      </c>
      <c r="W61" t="s">
        <v>230</v>
      </c>
      <c r="Z61" t="s">
        <v>257</v>
      </c>
      <c r="AA61" t="s">
        <v>258</v>
      </c>
      <c r="AB61" t="s">
        <v>258</v>
      </c>
      <c r="AC61" t="s">
        <v>258</v>
      </c>
      <c r="AD61" t="s">
        <v>231</v>
      </c>
      <c r="AE61" t="s">
        <v>260</v>
      </c>
      <c r="AF61" t="s">
        <v>701</v>
      </c>
      <c r="AG61" t="s">
        <v>233</v>
      </c>
      <c r="AH61" t="s">
        <v>702</v>
      </c>
      <c r="AI61" t="s">
        <v>269</v>
      </c>
      <c r="AJ61" t="s">
        <v>269</v>
      </c>
      <c r="AK61" t="s">
        <v>262</v>
      </c>
      <c r="AL61" t="s">
        <v>262</v>
      </c>
      <c r="AM61" t="s">
        <v>262</v>
      </c>
      <c r="AN61" t="s">
        <v>262</v>
      </c>
      <c r="AO61" t="s">
        <v>262</v>
      </c>
      <c r="AV61" t="s">
        <v>364</v>
      </c>
      <c r="AY61" t="s">
        <v>237</v>
      </c>
      <c r="BS61" t="s">
        <v>270</v>
      </c>
      <c r="BV61" t="s">
        <v>271</v>
      </c>
      <c r="BY61" t="s">
        <v>335</v>
      </c>
      <c r="CA61" t="s">
        <v>273</v>
      </c>
      <c r="CB61" t="s">
        <v>241</v>
      </c>
      <c r="CC61" t="s">
        <v>241</v>
      </c>
      <c r="CD61" t="s">
        <v>273</v>
      </c>
      <c r="CE61" t="s">
        <v>241</v>
      </c>
      <c r="CF61" t="s">
        <v>269</v>
      </c>
      <c r="CJ61" t="s">
        <v>246</v>
      </c>
      <c r="CK61" t="s">
        <v>243</v>
      </c>
      <c r="CN61" t="s">
        <v>336</v>
      </c>
      <c r="CQ61" t="s">
        <v>246</v>
      </c>
      <c r="CR61" t="s">
        <v>243</v>
      </c>
      <c r="CW61" t="s">
        <v>298</v>
      </c>
      <c r="CX61" t="s">
        <v>246</v>
      </c>
      <c r="CY61" t="s">
        <v>243</v>
      </c>
      <c r="CZ61" t="s">
        <v>244</v>
      </c>
      <c r="DD61" t="s">
        <v>298</v>
      </c>
      <c r="DE61" t="s">
        <v>246</v>
      </c>
      <c r="DF61" t="s">
        <v>243</v>
      </c>
      <c r="DI61" t="s">
        <v>336</v>
      </c>
      <c r="DQ61" t="s">
        <v>269</v>
      </c>
      <c r="DX61" t="s">
        <v>269</v>
      </c>
      <c r="EG61" t="s">
        <v>286</v>
      </c>
      <c r="EK61" t="s">
        <v>269</v>
      </c>
      <c r="EL61" t="s">
        <v>242</v>
      </c>
      <c r="EM61" t="s">
        <v>242</v>
      </c>
      <c r="EN61" t="s">
        <v>242</v>
      </c>
      <c r="EO61" t="s">
        <v>242</v>
      </c>
      <c r="EP61" t="s">
        <v>241</v>
      </c>
      <c r="EQ61" t="s">
        <v>269</v>
      </c>
      <c r="EZ61" t="s">
        <v>269</v>
      </c>
      <c r="FB61" t="s">
        <v>246</v>
      </c>
      <c r="FD61" t="s">
        <v>244</v>
      </c>
      <c r="FE61" t="s">
        <v>245</v>
      </c>
      <c r="FI61" t="s">
        <v>246</v>
      </c>
      <c r="FJ61" t="s">
        <v>243</v>
      </c>
      <c r="FO61" t="s">
        <v>298</v>
      </c>
      <c r="FP61" t="s">
        <v>246</v>
      </c>
      <c r="FQ61" t="s">
        <v>243</v>
      </c>
      <c r="FV61" t="s">
        <v>298</v>
      </c>
      <c r="FW61" t="s">
        <v>246</v>
      </c>
      <c r="FY61" t="s">
        <v>244</v>
      </c>
      <c r="GI61" t="s">
        <v>269</v>
      </c>
      <c r="GP61" t="s">
        <v>269</v>
      </c>
      <c r="GZ61" t="s">
        <v>287</v>
      </c>
      <c r="HA61" t="s">
        <v>247</v>
      </c>
      <c r="HB61" t="s">
        <v>288</v>
      </c>
      <c r="HE61" t="s">
        <v>703</v>
      </c>
      <c r="HF61" t="s">
        <v>273</v>
      </c>
      <c r="HG61" t="s">
        <v>276</v>
      </c>
      <c r="HH61" t="s">
        <v>276</v>
      </c>
      <c r="HI61" t="s">
        <v>249</v>
      </c>
      <c r="HJ61" t="s">
        <v>276</v>
      </c>
      <c r="HK61" t="s">
        <v>249</v>
      </c>
      <c r="HL61" t="s">
        <v>249</v>
      </c>
    </row>
    <row r="62" spans="1:220">
      <c r="A62">
        <v>89</v>
      </c>
      <c r="B62" t="s">
        <v>231</v>
      </c>
      <c r="C62" t="s">
        <v>218</v>
      </c>
      <c r="D62" t="s">
        <v>704</v>
      </c>
      <c r="E62" t="s">
        <v>220</v>
      </c>
      <c r="F62">
        <v>1</v>
      </c>
      <c r="G62">
        <v>760</v>
      </c>
      <c r="H62" t="s">
        <v>370</v>
      </c>
      <c r="I62" t="s">
        <v>371</v>
      </c>
      <c r="J62" t="s">
        <v>705</v>
      </c>
      <c r="K62" t="s">
        <v>706</v>
      </c>
      <c r="L62" t="s">
        <v>374</v>
      </c>
      <c r="M62" t="s">
        <v>302</v>
      </c>
      <c r="N62" t="s">
        <v>226</v>
      </c>
      <c r="O62" t="s">
        <v>626</v>
      </c>
      <c r="P62" t="s">
        <v>229</v>
      </c>
      <c r="Q62" t="s">
        <v>229</v>
      </c>
      <c r="R62" t="s">
        <v>258</v>
      </c>
      <c r="S62" t="s">
        <v>229</v>
      </c>
      <c r="T62" t="s">
        <v>230</v>
      </c>
      <c r="U62" t="s">
        <v>228</v>
      </c>
      <c r="V62" t="s">
        <v>257</v>
      </c>
      <c r="W62" t="s">
        <v>257</v>
      </c>
      <c r="X62" t="s">
        <v>707</v>
      </c>
      <c r="Y62" t="s">
        <v>257</v>
      </c>
      <c r="Z62" t="s">
        <v>258</v>
      </c>
      <c r="AA62" t="s">
        <v>257</v>
      </c>
      <c r="AB62" t="s">
        <v>230</v>
      </c>
      <c r="AC62" t="s">
        <v>258</v>
      </c>
      <c r="AD62" t="s">
        <v>231</v>
      </c>
      <c r="AE62" t="s">
        <v>260</v>
      </c>
      <c r="AF62" t="s">
        <v>708</v>
      </c>
      <c r="AG62" t="s">
        <v>233</v>
      </c>
      <c r="AH62" t="s">
        <v>709</v>
      </c>
      <c r="AI62" t="s">
        <v>262</v>
      </c>
      <c r="AJ62" t="s">
        <v>262</v>
      </c>
      <c r="AK62" t="s">
        <v>262</v>
      </c>
      <c r="AL62" t="s">
        <v>262</v>
      </c>
      <c r="AM62" t="s">
        <v>263</v>
      </c>
      <c r="AN62" t="s">
        <v>262</v>
      </c>
      <c r="AO62" t="s">
        <v>234</v>
      </c>
      <c r="AP62" t="s">
        <v>315</v>
      </c>
      <c r="AQ62" t="s">
        <v>235</v>
      </c>
      <c r="AR62" t="s">
        <v>264</v>
      </c>
      <c r="AS62" t="s">
        <v>284</v>
      </c>
      <c r="AT62" t="s">
        <v>236</v>
      </c>
      <c r="AW62" t="s">
        <v>710</v>
      </c>
      <c r="AX62" t="s">
        <v>711</v>
      </c>
      <c r="AY62" t="s">
        <v>237</v>
      </c>
      <c r="BW62" t="s">
        <v>239</v>
      </c>
      <c r="BX62" t="s">
        <v>240</v>
      </c>
      <c r="BZ62" t="s">
        <v>712</v>
      </c>
      <c r="CA62" t="s">
        <v>273</v>
      </c>
      <c r="CB62" t="s">
        <v>273</v>
      </c>
      <c r="CC62" t="s">
        <v>273</v>
      </c>
      <c r="CD62" t="s">
        <v>242</v>
      </c>
      <c r="CE62" t="s">
        <v>242</v>
      </c>
      <c r="CF62" t="s">
        <v>242</v>
      </c>
      <c r="CO62" t="s">
        <v>269</v>
      </c>
      <c r="CV62" t="s">
        <v>269</v>
      </c>
      <c r="DC62" t="s">
        <v>269</v>
      </c>
      <c r="DJ62" t="s">
        <v>269</v>
      </c>
      <c r="DQ62" t="s">
        <v>269</v>
      </c>
      <c r="DX62" t="s">
        <v>269</v>
      </c>
      <c r="EF62" t="s">
        <v>269</v>
      </c>
      <c r="EH62" t="s">
        <v>377</v>
      </c>
      <c r="EK62" t="s">
        <v>273</v>
      </c>
      <c r="EL62" t="s">
        <v>269</v>
      </c>
      <c r="EM62" t="s">
        <v>273</v>
      </c>
      <c r="EN62" t="s">
        <v>273</v>
      </c>
      <c r="EO62" t="s">
        <v>273</v>
      </c>
      <c r="EP62" t="s">
        <v>241</v>
      </c>
      <c r="EQ62" t="s">
        <v>241</v>
      </c>
      <c r="EW62" t="s">
        <v>244</v>
      </c>
      <c r="EX62" t="s">
        <v>245</v>
      </c>
      <c r="EY62" t="s">
        <v>336</v>
      </c>
      <c r="FG62" t="s">
        <v>269</v>
      </c>
      <c r="FN62" t="s">
        <v>269</v>
      </c>
      <c r="FU62" t="s">
        <v>269</v>
      </c>
      <c r="GB62" t="s">
        <v>269</v>
      </c>
      <c r="GI62" t="s">
        <v>269</v>
      </c>
      <c r="GP62" t="s">
        <v>269</v>
      </c>
      <c r="GX62" t="s">
        <v>269</v>
      </c>
      <c r="HA62" t="s">
        <v>247</v>
      </c>
      <c r="HF62" t="s">
        <v>241</v>
      </c>
      <c r="HG62" t="s">
        <v>276</v>
      </c>
      <c r="HH62" t="s">
        <v>276</v>
      </c>
      <c r="HI62" t="s">
        <v>276</v>
      </c>
      <c r="HJ62" t="s">
        <v>276</v>
      </c>
      <c r="HK62" t="s">
        <v>276</v>
      </c>
      <c r="HL62" t="s">
        <v>276</v>
      </c>
    </row>
    <row r="63" spans="1:220">
      <c r="A63">
        <v>90</v>
      </c>
      <c r="B63" t="s">
        <v>231</v>
      </c>
      <c r="C63" t="s">
        <v>218</v>
      </c>
      <c r="D63" t="s">
        <v>713</v>
      </c>
      <c r="E63" t="s">
        <v>220</v>
      </c>
      <c r="F63">
        <v>0</v>
      </c>
      <c r="G63">
        <v>212</v>
      </c>
      <c r="H63" t="s">
        <v>221</v>
      </c>
      <c r="I63" t="s">
        <v>309</v>
      </c>
      <c r="J63" t="s">
        <v>714</v>
      </c>
      <c r="K63" t="s">
        <v>318</v>
      </c>
      <c r="L63" t="s">
        <v>715</v>
      </c>
      <c r="M63" t="s">
        <v>225</v>
      </c>
      <c r="N63" t="s">
        <v>226</v>
      </c>
      <c r="O63" t="s">
        <v>330</v>
      </c>
      <c r="P63" t="s">
        <v>230</v>
      </c>
      <c r="Q63" t="s">
        <v>257</v>
      </c>
      <c r="R63" t="s">
        <v>230</v>
      </c>
      <c r="S63" t="s">
        <v>257</v>
      </c>
      <c r="T63" t="s">
        <v>257</v>
      </c>
      <c r="U63" t="s">
        <v>228</v>
      </c>
      <c r="V63" t="s">
        <v>228</v>
      </c>
      <c r="W63" t="s">
        <v>230</v>
      </c>
      <c r="Z63" t="s">
        <v>230</v>
      </c>
      <c r="AA63" t="s">
        <v>258</v>
      </c>
      <c r="AB63" t="s">
        <v>257</v>
      </c>
      <c r="AC63" t="s">
        <v>258</v>
      </c>
      <c r="AD63" t="s">
        <v>231</v>
      </c>
      <c r="AE63" t="s">
        <v>260</v>
      </c>
      <c r="AF63" t="s">
        <v>716</v>
      </c>
      <c r="AG63" t="s">
        <v>233</v>
      </c>
      <c r="AH63" t="s">
        <v>717</v>
      </c>
      <c r="AI63" t="s">
        <v>234</v>
      </c>
      <c r="AJ63" t="s">
        <v>262</v>
      </c>
      <c r="AK63" t="s">
        <v>262</v>
      </c>
      <c r="AL63" t="s">
        <v>262</v>
      </c>
      <c r="AM63" t="s">
        <v>234</v>
      </c>
      <c r="AN63" t="s">
        <v>262</v>
      </c>
      <c r="AO63" t="s">
        <v>234</v>
      </c>
      <c r="AS63" t="s">
        <v>284</v>
      </c>
      <c r="AY63" t="s">
        <v>237</v>
      </c>
    </row>
    <row r="64" spans="1:220">
      <c r="A64">
        <v>92</v>
      </c>
      <c r="B64" t="s">
        <v>231</v>
      </c>
      <c r="C64" t="s">
        <v>218</v>
      </c>
      <c r="D64" t="s">
        <v>718</v>
      </c>
      <c r="E64" t="s">
        <v>220</v>
      </c>
      <c r="F64">
        <v>1</v>
      </c>
      <c r="G64">
        <v>3117</v>
      </c>
      <c r="H64" t="s">
        <v>221</v>
      </c>
      <c r="I64" t="s">
        <v>394</v>
      </c>
      <c r="J64" t="s">
        <v>719</v>
      </c>
      <c r="K64" t="s">
        <v>720</v>
      </c>
      <c r="M64" t="s">
        <v>225</v>
      </c>
      <c r="N64" t="s">
        <v>226</v>
      </c>
      <c r="O64" t="s">
        <v>721</v>
      </c>
      <c r="P64" t="s">
        <v>229</v>
      </c>
      <c r="Q64" t="s">
        <v>257</v>
      </c>
      <c r="R64" t="s">
        <v>258</v>
      </c>
      <c r="S64" t="s">
        <v>229</v>
      </c>
      <c r="T64" t="s">
        <v>230</v>
      </c>
      <c r="U64" t="s">
        <v>257</v>
      </c>
      <c r="V64" t="s">
        <v>228</v>
      </c>
      <c r="W64" t="s">
        <v>257</v>
      </c>
      <c r="Z64" t="s">
        <v>229</v>
      </c>
      <c r="AA64" t="s">
        <v>257</v>
      </c>
      <c r="AB64" t="s">
        <v>229</v>
      </c>
      <c r="AC64" t="s">
        <v>258</v>
      </c>
      <c r="AD64" t="s">
        <v>231</v>
      </c>
      <c r="AE64" t="s">
        <v>722</v>
      </c>
      <c r="AF64" t="s">
        <v>723</v>
      </c>
      <c r="AG64" t="s">
        <v>233</v>
      </c>
      <c r="AH64" t="s">
        <v>724</v>
      </c>
      <c r="AI64" t="s">
        <v>234</v>
      </c>
      <c r="AJ64" t="s">
        <v>262</v>
      </c>
      <c r="AK64" t="s">
        <v>262</v>
      </c>
      <c r="AL64" t="s">
        <v>234</v>
      </c>
      <c r="AM64" t="s">
        <v>262</v>
      </c>
      <c r="AN64" t="s">
        <v>262</v>
      </c>
      <c r="AO64" t="s">
        <v>262</v>
      </c>
      <c r="AP64" t="s">
        <v>315</v>
      </c>
      <c r="AS64" t="s">
        <v>284</v>
      </c>
      <c r="AW64" t="s">
        <v>725</v>
      </c>
      <c r="AX64" t="s">
        <v>726</v>
      </c>
      <c r="AY64" t="s">
        <v>231</v>
      </c>
      <c r="AZ64" t="s">
        <v>242</v>
      </c>
      <c r="BA64" t="s">
        <v>727</v>
      </c>
      <c r="BB64" t="s">
        <v>728</v>
      </c>
      <c r="BC64" t="s">
        <v>268</v>
      </c>
      <c r="BD64" t="s">
        <v>729</v>
      </c>
      <c r="BM64" t="s">
        <v>241</v>
      </c>
      <c r="BN64" t="s">
        <v>241</v>
      </c>
      <c r="BO64" t="s">
        <v>241</v>
      </c>
      <c r="BP64" t="s">
        <v>241</v>
      </c>
      <c r="BS64" t="s">
        <v>270</v>
      </c>
      <c r="BT64" t="s">
        <v>238</v>
      </c>
      <c r="BU64" t="s">
        <v>348</v>
      </c>
      <c r="BV64" t="s">
        <v>271</v>
      </c>
      <c r="BW64" t="s">
        <v>239</v>
      </c>
      <c r="BX64" t="s">
        <v>240</v>
      </c>
      <c r="BY64" t="s">
        <v>335</v>
      </c>
      <c r="CA64" t="s">
        <v>273</v>
      </c>
      <c r="CB64" t="s">
        <v>273</v>
      </c>
      <c r="CC64" t="s">
        <v>273</v>
      </c>
      <c r="CD64" t="s">
        <v>273</v>
      </c>
      <c r="CE64" t="s">
        <v>273</v>
      </c>
      <c r="CF64" t="s">
        <v>273</v>
      </c>
      <c r="CJ64" t="s">
        <v>246</v>
      </c>
      <c r="CK64" t="s">
        <v>243</v>
      </c>
      <c r="CL64" t="s">
        <v>244</v>
      </c>
      <c r="CM64" t="s">
        <v>245</v>
      </c>
      <c r="CQ64" t="s">
        <v>246</v>
      </c>
      <c r="CR64" t="s">
        <v>243</v>
      </c>
      <c r="CS64" t="s">
        <v>244</v>
      </c>
      <c r="CT64" t="s">
        <v>245</v>
      </c>
      <c r="CX64" t="s">
        <v>246</v>
      </c>
      <c r="CY64" t="s">
        <v>243</v>
      </c>
      <c r="CZ64" t="s">
        <v>244</v>
      </c>
      <c r="DA64" t="s">
        <v>245</v>
      </c>
      <c r="DF64" t="s">
        <v>243</v>
      </c>
      <c r="DG64" t="s">
        <v>244</v>
      </c>
      <c r="DH64" t="s">
        <v>245</v>
      </c>
      <c r="DI64" t="s">
        <v>336</v>
      </c>
      <c r="DL64" t="s">
        <v>246</v>
      </c>
      <c r="DM64" t="s">
        <v>243</v>
      </c>
      <c r="DN64" t="s">
        <v>244</v>
      </c>
      <c r="DO64" t="s">
        <v>245</v>
      </c>
      <c r="DP64" t="s">
        <v>336</v>
      </c>
      <c r="DR64" t="s">
        <v>298</v>
      </c>
      <c r="DT64" t="s">
        <v>243</v>
      </c>
      <c r="DV64" t="s">
        <v>245</v>
      </c>
      <c r="EK64" t="s">
        <v>241</v>
      </c>
      <c r="EL64" t="s">
        <v>242</v>
      </c>
      <c r="EM64" t="s">
        <v>242</v>
      </c>
      <c r="EN64" t="s">
        <v>241</v>
      </c>
      <c r="EO64" t="s">
        <v>269</v>
      </c>
      <c r="EP64" t="s">
        <v>241</v>
      </c>
      <c r="EQ64" t="s">
        <v>241</v>
      </c>
      <c r="ET64" t="s">
        <v>298</v>
      </c>
      <c r="EU64" t="s">
        <v>246</v>
      </c>
      <c r="FB64" t="s">
        <v>246</v>
      </c>
      <c r="FD64" t="s">
        <v>244</v>
      </c>
      <c r="FI64" t="s">
        <v>246</v>
      </c>
      <c r="FK64" t="s">
        <v>244</v>
      </c>
      <c r="FL64" t="s">
        <v>245</v>
      </c>
      <c r="FP64" t="s">
        <v>246</v>
      </c>
      <c r="FR64" t="s">
        <v>244</v>
      </c>
      <c r="FS64" t="s">
        <v>245</v>
      </c>
      <c r="FV64" t="s">
        <v>298</v>
      </c>
      <c r="FW64" t="s">
        <v>246</v>
      </c>
      <c r="GD64" t="s">
        <v>246</v>
      </c>
      <c r="GF64" t="s">
        <v>244</v>
      </c>
      <c r="GG64" t="s">
        <v>245</v>
      </c>
      <c r="GK64" t="s">
        <v>246</v>
      </c>
      <c r="GM64" t="s">
        <v>244</v>
      </c>
      <c r="GN64" t="s">
        <v>245</v>
      </c>
      <c r="HA64" t="s">
        <v>247</v>
      </c>
      <c r="HB64" t="s">
        <v>288</v>
      </c>
      <c r="HF64" t="s">
        <v>273</v>
      </c>
      <c r="HG64" t="s">
        <v>249</v>
      </c>
      <c r="HH64" t="s">
        <v>276</v>
      </c>
      <c r="HI64" t="s">
        <v>249</v>
      </c>
      <c r="HJ64" t="s">
        <v>276</v>
      </c>
      <c r="HK64" t="s">
        <v>249</v>
      </c>
      <c r="HL64" t="s">
        <v>249</v>
      </c>
    </row>
    <row r="65" spans="1:220">
      <c r="A65">
        <v>94</v>
      </c>
      <c r="B65" t="s">
        <v>231</v>
      </c>
      <c r="C65" t="s">
        <v>218</v>
      </c>
      <c r="D65" t="s">
        <v>731</v>
      </c>
      <c r="E65" t="s">
        <v>220</v>
      </c>
      <c r="F65">
        <v>1</v>
      </c>
      <c r="G65">
        <v>598</v>
      </c>
      <c r="H65" t="s">
        <v>221</v>
      </c>
      <c r="I65" t="s">
        <v>309</v>
      </c>
      <c r="J65" t="s">
        <v>732</v>
      </c>
      <c r="K65" t="s">
        <v>733</v>
      </c>
      <c r="L65" t="s">
        <v>734</v>
      </c>
      <c r="M65" t="s">
        <v>735</v>
      </c>
      <c r="N65" t="s">
        <v>320</v>
      </c>
      <c r="O65" t="s">
        <v>736</v>
      </c>
      <c r="P65" t="s">
        <v>228</v>
      </c>
      <c r="Q65" t="s">
        <v>228</v>
      </c>
      <c r="R65" t="s">
        <v>228</v>
      </c>
      <c r="S65" t="s">
        <v>228</v>
      </c>
      <c r="T65" t="s">
        <v>228</v>
      </c>
      <c r="U65" t="s">
        <v>228</v>
      </c>
      <c r="V65" t="s">
        <v>228</v>
      </c>
      <c r="W65" t="s">
        <v>228</v>
      </c>
      <c r="Z65" t="s">
        <v>228</v>
      </c>
      <c r="AA65" t="s">
        <v>230</v>
      </c>
      <c r="AB65" t="s">
        <v>257</v>
      </c>
      <c r="AC65" t="s">
        <v>229</v>
      </c>
      <c r="AD65" t="s">
        <v>231</v>
      </c>
      <c r="AE65" t="s">
        <v>737</v>
      </c>
      <c r="AF65" t="s">
        <v>738</v>
      </c>
      <c r="AG65" t="s">
        <v>386</v>
      </c>
      <c r="AI65" t="s">
        <v>234</v>
      </c>
      <c r="AJ65" t="s">
        <v>262</v>
      </c>
      <c r="AK65" t="s">
        <v>262</v>
      </c>
      <c r="AL65" t="s">
        <v>263</v>
      </c>
      <c r="AM65" t="s">
        <v>262</v>
      </c>
      <c r="AN65" t="s">
        <v>262</v>
      </c>
      <c r="AO65" t="s">
        <v>262</v>
      </c>
      <c r="AQ65" t="s">
        <v>235</v>
      </c>
      <c r="AS65" t="s">
        <v>284</v>
      </c>
      <c r="AW65" t="s">
        <v>739</v>
      </c>
      <c r="AY65" t="s">
        <v>237</v>
      </c>
      <c r="BT65" t="s">
        <v>238</v>
      </c>
      <c r="BU65" t="s">
        <v>348</v>
      </c>
      <c r="BV65" t="s">
        <v>271</v>
      </c>
      <c r="CA65" t="s">
        <v>241</v>
      </c>
      <c r="CB65" t="s">
        <v>241</v>
      </c>
      <c r="CC65" t="s">
        <v>241</v>
      </c>
      <c r="CD65" t="s">
        <v>241</v>
      </c>
      <c r="CE65" t="s">
        <v>241</v>
      </c>
      <c r="CF65" t="s">
        <v>242</v>
      </c>
      <c r="CH65" t="s">
        <v>269</v>
      </c>
      <c r="CO65" t="s">
        <v>269</v>
      </c>
      <c r="CV65" t="s">
        <v>269</v>
      </c>
      <c r="DC65" t="s">
        <v>269</v>
      </c>
      <c r="DJ65" t="s">
        <v>269</v>
      </c>
      <c r="DQ65" t="s">
        <v>269</v>
      </c>
      <c r="DX65" t="s">
        <v>269</v>
      </c>
      <c r="EF65" t="s">
        <v>269</v>
      </c>
      <c r="EG65" t="s">
        <v>286</v>
      </c>
      <c r="EK65" t="s">
        <v>241</v>
      </c>
      <c r="EL65" t="s">
        <v>242</v>
      </c>
      <c r="EM65" t="s">
        <v>242</v>
      </c>
      <c r="EN65" t="s">
        <v>242</v>
      </c>
      <c r="EO65" t="s">
        <v>242</v>
      </c>
      <c r="EP65" t="s">
        <v>241</v>
      </c>
      <c r="EQ65" t="s">
        <v>242</v>
      </c>
      <c r="ES65" t="s">
        <v>269</v>
      </c>
      <c r="EZ65" t="s">
        <v>269</v>
      </c>
      <c r="FG65" t="s">
        <v>269</v>
      </c>
      <c r="FN65" t="s">
        <v>269</v>
      </c>
      <c r="FU65" t="s">
        <v>269</v>
      </c>
      <c r="GB65" t="s">
        <v>269</v>
      </c>
      <c r="GI65" t="s">
        <v>269</v>
      </c>
      <c r="GP65" t="s">
        <v>269</v>
      </c>
      <c r="GX65" t="s">
        <v>269</v>
      </c>
      <c r="GZ65" t="s">
        <v>287</v>
      </c>
      <c r="HA65" t="s">
        <v>247</v>
      </c>
      <c r="HF65" t="s">
        <v>488</v>
      </c>
      <c r="HG65" t="s">
        <v>276</v>
      </c>
      <c r="HH65" t="s">
        <v>249</v>
      </c>
      <c r="HI65" t="s">
        <v>249</v>
      </c>
      <c r="HJ65" t="s">
        <v>276</v>
      </c>
      <c r="HK65" t="s">
        <v>276</v>
      </c>
      <c r="HL65" t="s">
        <v>249</v>
      </c>
    </row>
    <row r="66" spans="1:220">
      <c r="A66">
        <v>95</v>
      </c>
      <c r="B66" t="s">
        <v>231</v>
      </c>
      <c r="C66" t="s">
        <v>218</v>
      </c>
      <c r="D66" t="s">
        <v>740</v>
      </c>
      <c r="E66" t="s">
        <v>220</v>
      </c>
      <c r="F66">
        <v>0</v>
      </c>
      <c r="G66">
        <v>954</v>
      </c>
      <c r="H66" t="s">
        <v>221</v>
      </c>
      <c r="I66" t="s">
        <v>309</v>
      </c>
      <c r="J66" t="s">
        <v>741</v>
      </c>
      <c r="K66" t="s">
        <v>318</v>
      </c>
      <c r="L66" t="s">
        <v>742</v>
      </c>
      <c r="M66" t="s">
        <v>302</v>
      </c>
      <c r="N66" t="s">
        <v>280</v>
      </c>
      <c r="O66" t="s">
        <v>227</v>
      </c>
      <c r="P66" t="s">
        <v>229</v>
      </c>
      <c r="Q66" t="s">
        <v>257</v>
      </c>
      <c r="R66" t="s">
        <v>258</v>
      </c>
      <c r="S66" t="s">
        <v>257</v>
      </c>
      <c r="T66" t="s">
        <v>229</v>
      </c>
      <c r="U66" t="s">
        <v>257</v>
      </c>
      <c r="V66" t="s">
        <v>228</v>
      </c>
      <c r="W66" t="s">
        <v>257</v>
      </c>
      <c r="X66" t="s">
        <v>743</v>
      </c>
      <c r="Y66" t="s">
        <v>258</v>
      </c>
      <c r="AA66" t="s">
        <v>229</v>
      </c>
      <c r="AB66" t="s">
        <v>257</v>
      </c>
      <c r="AC66" t="s">
        <v>258</v>
      </c>
      <c r="AD66" t="s">
        <v>231</v>
      </c>
      <c r="AE66" t="s">
        <v>260</v>
      </c>
      <c r="AF66" t="s">
        <v>744</v>
      </c>
      <c r="AG66" t="s">
        <v>233</v>
      </c>
      <c r="AH66" t="s">
        <v>745</v>
      </c>
      <c r="AI66" t="s">
        <v>262</v>
      </c>
      <c r="AJ66" t="s">
        <v>234</v>
      </c>
      <c r="AK66" t="s">
        <v>263</v>
      </c>
      <c r="AL66" t="s">
        <v>263</v>
      </c>
      <c r="AM66" t="s">
        <v>262</v>
      </c>
      <c r="AN66" t="s">
        <v>234</v>
      </c>
      <c r="AO66" t="s">
        <v>262</v>
      </c>
      <c r="AP66" t="s">
        <v>315</v>
      </c>
      <c r="AQ66" t="s">
        <v>235</v>
      </c>
      <c r="AS66" t="s">
        <v>284</v>
      </c>
      <c r="AY66" t="s">
        <v>231</v>
      </c>
      <c r="AZ66" t="s">
        <v>242</v>
      </c>
      <c r="BC66" t="s">
        <v>688</v>
      </c>
      <c r="BM66" t="s">
        <v>269</v>
      </c>
      <c r="BN66" t="s">
        <v>269</v>
      </c>
      <c r="BO66" t="s">
        <v>269</v>
      </c>
      <c r="BP66" t="s">
        <v>269</v>
      </c>
    </row>
    <row r="67" spans="1:220">
      <c r="A67">
        <v>96</v>
      </c>
      <c r="B67" t="s">
        <v>231</v>
      </c>
      <c r="C67" t="s">
        <v>218</v>
      </c>
      <c r="D67" t="s">
        <v>746</v>
      </c>
      <c r="E67" t="s">
        <v>220</v>
      </c>
      <c r="F67">
        <v>0</v>
      </c>
      <c r="G67">
        <v>388</v>
      </c>
      <c r="H67" t="s">
        <v>370</v>
      </c>
      <c r="I67" t="s">
        <v>371</v>
      </c>
      <c r="J67" t="s">
        <v>747</v>
      </c>
      <c r="K67" t="s">
        <v>301</v>
      </c>
      <c r="L67" t="s">
        <v>494</v>
      </c>
      <c r="M67" t="s">
        <v>748</v>
      </c>
      <c r="N67" t="s">
        <v>438</v>
      </c>
      <c r="O67" t="s">
        <v>227</v>
      </c>
      <c r="P67" t="s">
        <v>230</v>
      </c>
      <c r="Q67" t="s">
        <v>230</v>
      </c>
      <c r="R67" t="s">
        <v>229</v>
      </c>
      <c r="S67" t="s">
        <v>257</v>
      </c>
      <c r="T67" t="s">
        <v>230</v>
      </c>
      <c r="U67" t="s">
        <v>229</v>
      </c>
      <c r="V67" t="s">
        <v>228</v>
      </c>
      <c r="W67" t="s">
        <v>230</v>
      </c>
      <c r="Z67" t="s">
        <v>230</v>
      </c>
      <c r="AA67" t="s">
        <v>230</v>
      </c>
      <c r="AB67" t="s">
        <v>230</v>
      </c>
      <c r="AC67" t="s">
        <v>229</v>
      </c>
      <c r="AD67" t="s">
        <v>237</v>
      </c>
      <c r="AE67" t="s">
        <v>749</v>
      </c>
      <c r="AF67" t="s">
        <v>749</v>
      </c>
      <c r="AG67" t="s">
        <v>305</v>
      </c>
      <c r="AI67" t="s">
        <v>263</v>
      </c>
      <c r="AJ67" t="s">
        <v>263</v>
      </c>
      <c r="AK67" t="s">
        <v>263</v>
      </c>
      <c r="AL67" t="s">
        <v>262</v>
      </c>
      <c r="AM67" t="s">
        <v>263</v>
      </c>
      <c r="AN67" t="s">
        <v>234</v>
      </c>
      <c r="AO67" t="s">
        <v>262</v>
      </c>
      <c r="AV67" t="s">
        <v>364</v>
      </c>
      <c r="AY67" t="s">
        <v>237</v>
      </c>
    </row>
    <row r="68" spans="1:220">
      <c r="A68">
        <v>98</v>
      </c>
      <c r="B68" t="s">
        <v>231</v>
      </c>
      <c r="C68" t="s">
        <v>218</v>
      </c>
      <c r="D68" t="s">
        <v>750</v>
      </c>
      <c r="E68" t="s">
        <v>220</v>
      </c>
      <c r="F68">
        <v>1</v>
      </c>
      <c r="G68">
        <v>1118</v>
      </c>
      <c r="H68" t="s">
        <v>221</v>
      </c>
      <c r="I68" t="s">
        <v>429</v>
      </c>
      <c r="J68" t="s">
        <v>751</v>
      </c>
      <c r="K68" t="s">
        <v>318</v>
      </c>
      <c r="L68" t="s">
        <v>752</v>
      </c>
      <c r="M68" t="s">
        <v>302</v>
      </c>
      <c r="N68" t="s">
        <v>320</v>
      </c>
      <c r="O68" t="s">
        <v>330</v>
      </c>
      <c r="P68" t="s">
        <v>230</v>
      </c>
      <c r="Q68" t="s">
        <v>258</v>
      </c>
      <c r="R68" t="s">
        <v>230</v>
      </c>
      <c r="S68" t="s">
        <v>257</v>
      </c>
      <c r="T68" t="s">
        <v>230</v>
      </c>
      <c r="U68" t="s">
        <v>230</v>
      </c>
      <c r="V68" t="s">
        <v>228</v>
      </c>
      <c r="W68" t="s">
        <v>257</v>
      </c>
      <c r="X68" t="s">
        <v>753</v>
      </c>
      <c r="Y68" t="s">
        <v>229</v>
      </c>
      <c r="Z68" t="s">
        <v>258</v>
      </c>
      <c r="AA68" t="s">
        <v>258</v>
      </c>
      <c r="AB68" t="s">
        <v>258</v>
      </c>
      <c r="AC68" t="s">
        <v>258</v>
      </c>
      <c r="AD68" t="s">
        <v>231</v>
      </c>
      <c r="AE68" t="s">
        <v>340</v>
      </c>
      <c r="AF68" t="s">
        <v>754</v>
      </c>
      <c r="AG68" t="s">
        <v>305</v>
      </c>
      <c r="AH68" t="s">
        <v>755</v>
      </c>
      <c r="AI68" t="s">
        <v>262</v>
      </c>
      <c r="AJ68" t="s">
        <v>262</v>
      </c>
      <c r="AK68" t="s">
        <v>262</v>
      </c>
      <c r="AL68" t="s">
        <v>262</v>
      </c>
      <c r="AM68" t="s">
        <v>262</v>
      </c>
      <c r="AN68" t="s">
        <v>262</v>
      </c>
      <c r="AO68" t="s">
        <v>262</v>
      </c>
      <c r="AU68" t="s">
        <v>756</v>
      </c>
      <c r="AW68" t="s">
        <v>757</v>
      </c>
      <c r="AX68" t="s">
        <v>758</v>
      </c>
      <c r="AY68" t="s">
        <v>237</v>
      </c>
      <c r="BX68" t="s">
        <v>240</v>
      </c>
      <c r="CA68" t="s">
        <v>269</v>
      </c>
      <c r="CB68" t="s">
        <v>269</v>
      </c>
      <c r="CC68" t="s">
        <v>269</v>
      </c>
      <c r="CD68" t="s">
        <v>269</v>
      </c>
      <c r="CE68" t="s">
        <v>269</v>
      </c>
      <c r="CF68" t="s">
        <v>269</v>
      </c>
      <c r="CO68" t="s">
        <v>269</v>
      </c>
      <c r="CV68" t="s">
        <v>269</v>
      </c>
      <c r="DC68" t="s">
        <v>269</v>
      </c>
      <c r="DJ68" t="s">
        <v>269</v>
      </c>
      <c r="DQ68" t="s">
        <v>269</v>
      </c>
      <c r="DX68" t="s">
        <v>269</v>
      </c>
      <c r="EH68" t="s">
        <v>377</v>
      </c>
      <c r="EJ68" t="s">
        <v>759</v>
      </c>
      <c r="EK68" t="s">
        <v>269</v>
      </c>
      <c r="EL68" t="s">
        <v>269</v>
      </c>
      <c r="EM68" t="s">
        <v>269</v>
      </c>
      <c r="EN68" t="s">
        <v>242</v>
      </c>
      <c r="EO68" t="s">
        <v>242</v>
      </c>
      <c r="EP68" t="s">
        <v>241</v>
      </c>
      <c r="EQ68" t="s">
        <v>241</v>
      </c>
      <c r="EZ68" t="s">
        <v>269</v>
      </c>
      <c r="FG68" t="s">
        <v>269</v>
      </c>
      <c r="FN68" t="s">
        <v>269</v>
      </c>
      <c r="FU68" t="s">
        <v>269</v>
      </c>
      <c r="GB68" t="s">
        <v>269</v>
      </c>
      <c r="GI68" t="s">
        <v>269</v>
      </c>
      <c r="GP68" t="s">
        <v>269</v>
      </c>
      <c r="HA68" t="s">
        <v>247</v>
      </c>
      <c r="HC68" t="s">
        <v>248</v>
      </c>
      <c r="HF68" t="s">
        <v>242</v>
      </c>
      <c r="HG68" t="s">
        <v>276</v>
      </c>
      <c r="HH68" t="s">
        <v>276</v>
      </c>
      <c r="HI68" t="s">
        <v>276</v>
      </c>
      <c r="HJ68" t="s">
        <v>276</v>
      </c>
      <c r="HK68" t="s">
        <v>249</v>
      </c>
      <c r="HL68" t="s">
        <v>249</v>
      </c>
    </row>
    <row r="69" spans="1:220">
      <c r="A69">
        <v>100</v>
      </c>
      <c r="B69" t="s">
        <v>231</v>
      </c>
      <c r="C69" t="s">
        <v>218</v>
      </c>
      <c r="D69" t="s">
        <v>760</v>
      </c>
      <c r="E69" t="s">
        <v>220</v>
      </c>
      <c r="F69">
        <v>0</v>
      </c>
      <c r="G69">
        <v>228</v>
      </c>
      <c r="H69" t="s">
        <v>370</v>
      </c>
      <c r="I69" t="s">
        <v>371</v>
      </c>
      <c r="J69" t="s">
        <v>761</v>
      </c>
      <c r="K69" t="s">
        <v>318</v>
      </c>
      <c r="L69" t="s">
        <v>374</v>
      </c>
      <c r="M69" t="s">
        <v>302</v>
      </c>
      <c r="N69" t="s">
        <v>226</v>
      </c>
      <c r="O69" t="s">
        <v>330</v>
      </c>
      <c r="P69" t="s">
        <v>230</v>
      </c>
      <c r="Q69" t="s">
        <v>228</v>
      </c>
      <c r="R69" t="s">
        <v>258</v>
      </c>
      <c r="S69" t="s">
        <v>228</v>
      </c>
      <c r="T69" t="s">
        <v>228</v>
      </c>
      <c r="U69" t="s">
        <v>257</v>
      </c>
      <c r="V69" t="s">
        <v>228</v>
      </c>
      <c r="W69" t="s">
        <v>229</v>
      </c>
      <c r="Z69" t="s">
        <v>258</v>
      </c>
      <c r="AA69" t="s">
        <v>258</v>
      </c>
      <c r="AB69" t="s">
        <v>258</v>
      </c>
      <c r="AC69" t="s">
        <v>258</v>
      </c>
      <c r="AD69" t="s">
        <v>231</v>
      </c>
      <c r="AE69" t="s">
        <v>762</v>
      </c>
      <c r="AF69" t="s">
        <v>763</v>
      </c>
      <c r="AG69" t="s">
        <v>233</v>
      </c>
      <c r="AI69" t="s">
        <v>234</v>
      </c>
      <c r="AJ69" t="s">
        <v>263</v>
      </c>
      <c r="AK69" t="s">
        <v>262</v>
      </c>
      <c r="AL69" t="s">
        <v>234</v>
      </c>
      <c r="AM69" t="s">
        <v>263</v>
      </c>
      <c r="AN69" t="s">
        <v>234</v>
      </c>
      <c r="AO69" t="s">
        <v>262</v>
      </c>
      <c r="AS69" t="s">
        <v>284</v>
      </c>
      <c r="AY69" t="s">
        <v>231</v>
      </c>
      <c r="AZ69" t="s">
        <v>242</v>
      </c>
      <c r="BC69" t="s">
        <v>688</v>
      </c>
      <c r="BM69" t="s">
        <v>242</v>
      </c>
      <c r="BN69" t="s">
        <v>269</v>
      </c>
      <c r="BO69" t="s">
        <v>269</v>
      </c>
      <c r="BP69" t="s">
        <v>269</v>
      </c>
    </row>
    <row r="70" spans="1:220">
      <c r="A70">
        <v>101</v>
      </c>
      <c r="B70" t="s">
        <v>231</v>
      </c>
      <c r="C70" t="s">
        <v>218</v>
      </c>
      <c r="D70" t="s">
        <v>764</v>
      </c>
      <c r="E70" t="s">
        <v>220</v>
      </c>
      <c r="F70">
        <v>1</v>
      </c>
      <c r="G70">
        <v>1959</v>
      </c>
      <c r="H70" t="s">
        <v>221</v>
      </c>
      <c r="I70" t="s">
        <v>456</v>
      </c>
      <c r="J70" t="s">
        <v>765</v>
      </c>
      <c r="K70" t="s">
        <v>318</v>
      </c>
      <c r="L70" t="s">
        <v>766</v>
      </c>
      <c r="M70" t="s">
        <v>302</v>
      </c>
      <c r="N70" t="s">
        <v>226</v>
      </c>
      <c r="O70" t="s">
        <v>767</v>
      </c>
      <c r="P70" t="s">
        <v>229</v>
      </c>
      <c r="Q70" t="s">
        <v>229</v>
      </c>
      <c r="R70" t="s">
        <v>258</v>
      </c>
      <c r="S70" t="s">
        <v>257</v>
      </c>
      <c r="T70" t="s">
        <v>229</v>
      </c>
      <c r="U70" t="s">
        <v>257</v>
      </c>
      <c r="V70" t="s">
        <v>228</v>
      </c>
      <c r="W70" t="s">
        <v>257</v>
      </c>
      <c r="Z70" t="s">
        <v>229</v>
      </c>
      <c r="AA70" t="s">
        <v>257</v>
      </c>
      <c r="AB70" t="s">
        <v>257</v>
      </c>
      <c r="AC70" t="s">
        <v>258</v>
      </c>
      <c r="AD70" t="s">
        <v>231</v>
      </c>
      <c r="AE70" t="s">
        <v>260</v>
      </c>
      <c r="AF70" t="s">
        <v>768</v>
      </c>
      <c r="AG70" t="s">
        <v>283</v>
      </c>
      <c r="AH70" t="s">
        <v>769</v>
      </c>
      <c r="AI70" t="s">
        <v>263</v>
      </c>
      <c r="AJ70" t="s">
        <v>263</v>
      </c>
      <c r="AK70" t="s">
        <v>263</v>
      </c>
      <c r="AL70" t="s">
        <v>269</v>
      </c>
      <c r="AM70" t="s">
        <v>263</v>
      </c>
      <c r="AN70" t="s">
        <v>263</v>
      </c>
      <c r="AO70" t="s">
        <v>263</v>
      </c>
      <c r="AP70" t="s">
        <v>315</v>
      </c>
      <c r="AS70" t="s">
        <v>284</v>
      </c>
      <c r="AW70" t="s">
        <v>770</v>
      </c>
      <c r="AX70" t="s">
        <v>771</v>
      </c>
      <c r="AY70" t="s">
        <v>237</v>
      </c>
      <c r="BS70" t="s">
        <v>270</v>
      </c>
      <c r="BT70" t="s">
        <v>238</v>
      </c>
      <c r="BV70" t="s">
        <v>271</v>
      </c>
      <c r="BX70" t="s">
        <v>240</v>
      </c>
      <c r="BY70" t="s">
        <v>335</v>
      </c>
      <c r="CA70" t="s">
        <v>273</v>
      </c>
      <c r="CB70" t="s">
        <v>273</v>
      </c>
      <c r="CC70" t="s">
        <v>241</v>
      </c>
      <c r="CD70" t="s">
        <v>269</v>
      </c>
      <c r="CE70" t="s">
        <v>269</v>
      </c>
      <c r="CF70" t="s">
        <v>241</v>
      </c>
      <c r="CI70" t="s">
        <v>298</v>
      </c>
      <c r="CJ70" t="s">
        <v>246</v>
      </c>
      <c r="CN70" t="s">
        <v>336</v>
      </c>
      <c r="CU70" t="s">
        <v>336</v>
      </c>
      <c r="CW70" t="s">
        <v>298</v>
      </c>
      <c r="CX70" t="s">
        <v>246</v>
      </c>
      <c r="CZ70" t="s">
        <v>244</v>
      </c>
      <c r="DD70" t="s">
        <v>298</v>
      </c>
      <c r="DE70" t="s">
        <v>246</v>
      </c>
      <c r="DF70" t="s">
        <v>243</v>
      </c>
      <c r="DI70" t="s">
        <v>336</v>
      </c>
      <c r="DK70" t="s">
        <v>298</v>
      </c>
      <c r="DL70" t="s">
        <v>246</v>
      </c>
      <c r="DM70" t="s">
        <v>243</v>
      </c>
      <c r="DP70" t="s">
        <v>336</v>
      </c>
      <c r="DR70" t="s">
        <v>298</v>
      </c>
      <c r="DT70" t="s">
        <v>243</v>
      </c>
      <c r="EK70" t="s">
        <v>241</v>
      </c>
      <c r="EL70" t="s">
        <v>242</v>
      </c>
      <c r="EM70" t="s">
        <v>269</v>
      </c>
      <c r="EN70" t="s">
        <v>269</v>
      </c>
      <c r="EO70" t="s">
        <v>269</v>
      </c>
      <c r="EP70" t="s">
        <v>269</v>
      </c>
      <c r="EQ70" t="s">
        <v>241</v>
      </c>
      <c r="EU70" t="s">
        <v>246</v>
      </c>
      <c r="EW70" t="s">
        <v>244</v>
      </c>
      <c r="EX70" t="s">
        <v>245</v>
      </c>
      <c r="FA70" t="s">
        <v>298</v>
      </c>
      <c r="FB70" t="s">
        <v>246</v>
      </c>
      <c r="FD70" t="s">
        <v>244</v>
      </c>
      <c r="FE70" t="s">
        <v>245</v>
      </c>
      <c r="FH70" t="s">
        <v>298</v>
      </c>
      <c r="FJ70" t="s">
        <v>243</v>
      </c>
      <c r="FM70" t="s">
        <v>336</v>
      </c>
      <c r="FO70" t="s">
        <v>298</v>
      </c>
      <c r="FQ70" t="s">
        <v>243</v>
      </c>
      <c r="FT70" t="s">
        <v>336</v>
      </c>
      <c r="FW70" t="s">
        <v>246</v>
      </c>
      <c r="FX70" t="s">
        <v>243</v>
      </c>
      <c r="GA70" t="s">
        <v>336</v>
      </c>
      <c r="GC70" t="s">
        <v>298</v>
      </c>
      <c r="GD70" t="s">
        <v>246</v>
      </c>
      <c r="GJ70" t="s">
        <v>298</v>
      </c>
      <c r="GL70" t="s">
        <v>243</v>
      </c>
      <c r="GO70" t="s">
        <v>336</v>
      </c>
      <c r="GY70" t="s">
        <v>772</v>
      </c>
      <c r="GZ70" t="s">
        <v>287</v>
      </c>
      <c r="HA70" t="s">
        <v>247</v>
      </c>
      <c r="HF70" t="s">
        <v>273</v>
      </c>
      <c r="HG70" t="s">
        <v>276</v>
      </c>
      <c r="HH70" t="s">
        <v>276</v>
      </c>
      <c r="HI70" t="s">
        <v>249</v>
      </c>
      <c r="HJ70" t="s">
        <v>276</v>
      </c>
      <c r="HK70" t="s">
        <v>249</v>
      </c>
      <c r="HL70" t="s">
        <v>276</v>
      </c>
    </row>
    <row r="71" spans="1:220">
      <c r="A71">
        <v>102</v>
      </c>
      <c r="B71" t="s">
        <v>231</v>
      </c>
      <c r="C71" t="s">
        <v>218</v>
      </c>
      <c r="D71" t="s">
        <v>773</v>
      </c>
      <c r="E71" t="s">
        <v>220</v>
      </c>
      <c r="F71">
        <v>1</v>
      </c>
      <c r="G71">
        <v>913</v>
      </c>
      <c r="H71" t="s">
        <v>221</v>
      </c>
      <c r="I71" t="s">
        <v>252</v>
      </c>
      <c r="J71" t="s">
        <v>774</v>
      </c>
      <c r="K71" t="s">
        <v>775</v>
      </c>
      <c r="L71" t="s">
        <v>776</v>
      </c>
      <c r="M71" t="s">
        <v>225</v>
      </c>
      <c r="N71" t="s">
        <v>226</v>
      </c>
      <c r="O71" t="s">
        <v>777</v>
      </c>
      <c r="P71" t="s">
        <v>257</v>
      </c>
      <c r="Q71" t="s">
        <v>257</v>
      </c>
      <c r="R71" t="s">
        <v>229</v>
      </c>
      <c r="S71" t="s">
        <v>229</v>
      </c>
      <c r="T71" t="s">
        <v>230</v>
      </c>
      <c r="U71" t="s">
        <v>230</v>
      </c>
      <c r="V71" t="s">
        <v>229</v>
      </c>
      <c r="W71" t="s">
        <v>258</v>
      </c>
      <c r="Z71" t="s">
        <v>228</v>
      </c>
      <c r="AA71" t="s">
        <v>257</v>
      </c>
      <c r="AB71" t="s">
        <v>230</v>
      </c>
      <c r="AC71" t="s">
        <v>258</v>
      </c>
      <c r="AD71" t="s">
        <v>231</v>
      </c>
      <c r="AE71" t="s">
        <v>232</v>
      </c>
      <c r="AF71" t="s">
        <v>778</v>
      </c>
      <c r="AG71" t="s">
        <v>233</v>
      </c>
      <c r="AH71" t="s">
        <v>779</v>
      </c>
      <c r="AI71" t="s">
        <v>263</v>
      </c>
      <c r="AJ71" t="s">
        <v>234</v>
      </c>
      <c r="AK71" t="s">
        <v>263</v>
      </c>
      <c r="AL71" t="s">
        <v>263</v>
      </c>
      <c r="AM71" t="s">
        <v>263</v>
      </c>
      <c r="AN71" t="s">
        <v>263</v>
      </c>
      <c r="AO71" t="s">
        <v>262</v>
      </c>
      <c r="AP71" t="s">
        <v>315</v>
      </c>
      <c r="AQ71" t="s">
        <v>235</v>
      </c>
      <c r="AS71" t="s">
        <v>284</v>
      </c>
      <c r="AW71" t="s">
        <v>780</v>
      </c>
      <c r="AY71" t="s">
        <v>237</v>
      </c>
      <c r="BS71" t="s">
        <v>270</v>
      </c>
      <c r="BT71" t="s">
        <v>238</v>
      </c>
      <c r="BU71" t="s">
        <v>348</v>
      </c>
      <c r="BV71" t="s">
        <v>271</v>
      </c>
      <c r="BZ71" t="s">
        <v>781</v>
      </c>
      <c r="CA71" t="s">
        <v>241</v>
      </c>
      <c r="CB71" t="s">
        <v>242</v>
      </c>
      <c r="CC71" t="s">
        <v>273</v>
      </c>
      <c r="CD71" t="s">
        <v>241</v>
      </c>
      <c r="CE71" t="s">
        <v>241</v>
      </c>
      <c r="CF71" t="s">
        <v>242</v>
      </c>
      <c r="CJ71" t="s">
        <v>246</v>
      </c>
      <c r="CN71" t="s">
        <v>336</v>
      </c>
      <c r="CS71" t="s">
        <v>244</v>
      </c>
      <c r="CT71" t="s">
        <v>245</v>
      </c>
      <c r="DC71" t="s">
        <v>269</v>
      </c>
      <c r="DE71" t="s">
        <v>246</v>
      </c>
      <c r="DO71" t="s">
        <v>245</v>
      </c>
      <c r="DR71" t="s">
        <v>298</v>
      </c>
      <c r="EG71" t="s">
        <v>286</v>
      </c>
      <c r="EK71" t="s">
        <v>241</v>
      </c>
      <c r="EL71" t="s">
        <v>273</v>
      </c>
      <c r="EM71" t="s">
        <v>242</v>
      </c>
      <c r="EN71" t="s">
        <v>242</v>
      </c>
      <c r="EO71" t="s">
        <v>241</v>
      </c>
      <c r="EP71" t="s">
        <v>241</v>
      </c>
      <c r="EQ71" t="s">
        <v>241</v>
      </c>
      <c r="EZ71" t="s">
        <v>269</v>
      </c>
      <c r="FG71" t="s">
        <v>269</v>
      </c>
      <c r="FL71" t="s">
        <v>245</v>
      </c>
      <c r="FP71" t="s">
        <v>246</v>
      </c>
      <c r="GA71" t="s">
        <v>336</v>
      </c>
      <c r="GI71" t="s">
        <v>269</v>
      </c>
      <c r="GJ71" t="s">
        <v>298</v>
      </c>
      <c r="GL71" t="s">
        <v>243</v>
      </c>
      <c r="GZ71" t="s">
        <v>287</v>
      </c>
      <c r="HA71" t="s">
        <v>247</v>
      </c>
      <c r="HB71" t="s">
        <v>288</v>
      </c>
      <c r="HF71" t="s">
        <v>273</v>
      </c>
      <c r="HG71" t="s">
        <v>276</v>
      </c>
      <c r="HH71" t="s">
        <v>276</v>
      </c>
      <c r="HI71" t="s">
        <v>249</v>
      </c>
      <c r="HJ71" t="s">
        <v>276</v>
      </c>
      <c r="HK71" t="s">
        <v>276</v>
      </c>
      <c r="HL71" t="s">
        <v>249</v>
      </c>
    </row>
    <row r="72" spans="1:220">
      <c r="A72">
        <v>105</v>
      </c>
      <c r="B72" t="s">
        <v>231</v>
      </c>
      <c r="C72" t="s">
        <v>218</v>
      </c>
      <c r="D72" t="s">
        <v>783</v>
      </c>
      <c r="E72" t="s">
        <v>220</v>
      </c>
      <c r="F72">
        <v>1</v>
      </c>
      <c r="G72">
        <v>732</v>
      </c>
      <c r="H72" t="s">
        <v>221</v>
      </c>
      <c r="I72" t="s">
        <v>456</v>
      </c>
      <c r="J72" t="s">
        <v>784</v>
      </c>
      <c r="K72" t="s">
        <v>318</v>
      </c>
      <c r="L72" t="s">
        <v>453</v>
      </c>
      <c r="M72" t="s">
        <v>302</v>
      </c>
      <c r="N72" t="s">
        <v>280</v>
      </c>
      <c r="O72" t="s">
        <v>227</v>
      </c>
      <c r="P72" t="s">
        <v>258</v>
      </c>
      <c r="Q72" t="s">
        <v>258</v>
      </c>
      <c r="R72" t="s">
        <v>258</v>
      </c>
      <c r="S72" t="s">
        <v>258</v>
      </c>
      <c r="T72" t="s">
        <v>258</v>
      </c>
      <c r="U72" t="s">
        <v>229</v>
      </c>
      <c r="V72" t="s">
        <v>258</v>
      </c>
      <c r="W72" t="s">
        <v>229</v>
      </c>
      <c r="Z72" t="s">
        <v>229</v>
      </c>
      <c r="AA72" t="s">
        <v>258</v>
      </c>
      <c r="AB72" t="s">
        <v>258</v>
      </c>
      <c r="AC72" t="s">
        <v>258</v>
      </c>
      <c r="AD72" t="s">
        <v>231</v>
      </c>
      <c r="AE72" t="s">
        <v>340</v>
      </c>
      <c r="AF72" t="s">
        <v>785</v>
      </c>
      <c r="AG72" t="s">
        <v>233</v>
      </c>
      <c r="AH72" t="s">
        <v>786</v>
      </c>
      <c r="AI72" t="s">
        <v>262</v>
      </c>
      <c r="AJ72" t="s">
        <v>263</v>
      </c>
      <c r="AK72" t="s">
        <v>234</v>
      </c>
      <c r="AL72" t="s">
        <v>263</v>
      </c>
      <c r="AM72" t="s">
        <v>263</v>
      </c>
      <c r="AN72" t="s">
        <v>234</v>
      </c>
      <c r="AO72" t="s">
        <v>262</v>
      </c>
      <c r="AQ72" t="s">
        <v>235</v>
      </c>
      <c r="AR72" t="s">
        <v>264</v>
      </c>
      <c r="AT72" t="s">
        <v>236</v>
      </c>
      <c r="AW72" t="s">
        <v>787</v>
      </c>
      <c r="AX72" t="s">
        <v>788</v>
      </c>
      <c r="AY72" t="s">
        <v>231</v>
      </c>
      <c r="AZ72" t="s">
        <v>242</v>
      </c>
      <c r="BA72" t="s">
        <v>789</v>
      </c>
      <c r="BB72" t="s">
        <v>790</v>
      </c>
      <c r="BC72" t="s">
        <v>688</v>
      </c>
      <c r="BD72" t="s">
        <v>791</v>
      </c>
      <c r="BM72" t="s">
        <v>241</v>
      </c>
      <c r="BN72" t="s">
        <v>307</v>
      </c>
      <c r="BO72" t="s">
        <v>307</v>
      </c>
      <c r="BP72" t="s">
        <v>242</v>
      </c>
      <c r="BT72" t="s">
        <v>238</v>
      </c>
      <c r="BU72" t="s">
        <v>348</v>
      </c>
      <c r="BX72" t="s">
        <v>240</v>
      </c>
      <c r="CA72" t="s">
        <v>273</v>
      </c>
      <c r="CB72" t="s">
        <v>273</v>
      </c>
      <c r="CC72" t="s">
        <v>273</v>
      </c>
      <c r="CD72" t="s">
        <v>241</v>
      </c>
      <c r="CE72" t="s">
        <v>273</v>
      </c>
      <c r="CF72" t="s">
        <v>241</v>
      </c>
      <c r="CN72" t="s">
        <v>336</v>
      </c>
      <c r="CQ72" t="s">
        <v>246</v>
      </c>
      <c r="CT72" t="s">
        <v>245</v>
      </c>
      <c r="CU72" t="s">
        <v>336</v>
      </c>
      <c r="CX72" t="s">
        <v>246</v>
      </c>
      <c r="CY72" t="s">
        <v>243</v>
      </c>
      <c r="DD72" t="s">
        <v>298</v>
      </c>
      <c r="DF72" t="s">
        <v>243</v>
      </c>
      <c r="DK72" t="s">
        <v>298</v>
      </c>
      <c r="DL72" t="s">
        <v>246</v>
      </c>
      <c r="DM72" t="s">
        <v>243</v>
      </c>
      <c r="DP72" t="s">
        <v>336</v>
      </c>
      <c r="DR72" t="s">
        <v>298</v>
      </c>
      <c r="DT72" t="s">
        <v>243</v>
      </c>
      <c r="DW72" t="s">
        <v>336</v>
      </c>
      <c r="EK72" t="s">
        <v>273</v>
      </c>
      <c r="EL72" t="s">
        <v>241</v>
      </c>
      <c r="EM72" t="s">
        <v>241</v>
      </c>
      <c r="EN72" t="s">
        <v>241</v>
      </c>
      <c r="EO72" t="s">
        <v>242</v>
      </c>
      <c r="EP72" t="s">
        <v>242</v>
      </c>
      <c r="EQ72" t="s">
        <v>242</v>
      </c>
      <c r="EU72" t="s">
        <v>246</v>
      </c>
      <c r="EX72" t="s">
        <v>245</v>
      </c>
      <c r="FC72" t="s">
        <v>243</v>
      </c>
      <c r="FF72" t="s">
        <v>336</v>
      </c>
      <c r="FH72" t="s">
        <v>298</v>
      </c>
      <c r="FI72" t="s">
        <v>246</v>
      </c>
      <c r="FO72" t="s">
        <v>298</v>
      </c>
      <c r="FS72" t="s">
        <v>245</v>
      </c>
      <c r="FV72" t="s">
        <v>298</v>
      </c>
      <c r="FX72" t="s">
        <v>243</v>
      </c>
      <c r="FZ72" t="s">
        <v>245</v>
      </c>
      <c r="GC72" t="s">
        <v>298</v>
      </c>
      <c r="GE72" t="s">
        <v>243</v>
      </c>
      <c r="GJ72" t="s">
        <v>298</v>
      </c>
      <c r="GN72" t="s">
        <v>245</v>
      </c>
      <c r="GO72" t="s">
        <v>336</v>
      </c>
      <c r="GY72" t="s">
        <v>792</v>
      </c>
      <c r="GZ72" t="s">
        <v>287</v>
      </c>
      <c r="HA72" t="s">
        <v>247</v>
      </c>
      <c r="HF72" t="s">
        <v>273</v>
      </c>
      <c r="HG72" t="s">
        <v>276</v>
      </c>
      <c r="HH72" t="s">
        <v>276</v>
      </c>
      <c r="HI72" t="s">
        <v>276</v>
      </c>
      <c r="HJ72" t="s">
        <v>276</v>
      </c>
      <c r="HK72" t="s">
        <v>276</v>
      </c>
      <c r="HL72" t="s">
        <v>276</v>
      </c>
    </row>
    <row r="73" spans="1:220">
      <c r="A73">
        <v>106</v>
      </c>
      <c r="B73" t="s">
        <v>231</v>
      </c>
      <c r="C73" t="s">
        <v>218</v>
      </c>
      <c r="D73" t="s">
        <v>793</v>
      </c>
      <c r="E73" t="s">
        <v>220</v>
      </c>
      <c r="F73">
        <v>1</v>
      </c>
      <c r="G73">
        <v>793</v>
      </c>
      <c r="H73" t="s">
        <v>221</v>
      </c>
      <c r="I73" t="s">
        <v>222</v>
      </c>
      <c r="J73" t="s">
        <v>794</v>
      </c>
      <c r="K73" t="s">
        <v>301</v>
      </c>
      <c r="L73" t="s">
        <v>279</v>
      </c>
      <c r="M73" t="s">
        <v>225</v>
      </c>
      <c r="N73" t="s">
        <v>226</v>
      </c>
      <c r="O73" t="s">
        <v>227</v>
      </c>
      <c r="P73" t="s">
        <v>228</v>
      </c>
      <c r="Q73" t="s">
        <v>229</v>
      </c>
      <c r="R73" t="s">
        <v>257</v>
      </c>
      <c r="S73" t="s">
        <v>229</v>
      </c>
      <c r="T73" t="s">
        <v>228</v>
      </c>
      <c r="U73" t="s">
        <v>228</v>
      </c>
      <c r="V73" t="s">
        <v>228</v>
      </c>
      <c r="W73" t="s">
        <v>258</v>
      </c>
      <c r="X73" t="s">
        <v>795</v>
      </c>
      <c r="Y73" t="s">
        <v>258</v>
      </c>
      <c r="Z73" t="s">
        <v>257</v>
      </c>
      <c r="AA73" t="s">
        <v>257</v>
      </c>
      <c r="AB73" t="s">
        <v>257</v>
      </c>
      <c r="AC73" t="s">
        <v>257</v>
      </c>
      <c r="AD73" t="s">
        <v>231</v>
      </c>
      <c r="AE73" t="s">
        <v>795</v>
      </c>
      <c r="AF73" t="s">
        <v>796</v>
      </c>
      <c r="AG73" t="s">
        <v>233</v>
      </c>
      <c r="AI73" t="s">
        <v>262</v>
      </c>
      <c r="AJ73" t="s">
        <v>262</v>
      </c>
      <c r="AK73" t="s">
        <v>262</v>
      </c>
      <c r="AL73" t="s">
        <v>262</v>
      </c>
      <c r="AM73" t="s">
        <v>262</v>
      </c>
      <c r="AN73" t="s">
        <v>262</v>
      </c>
      <c r="AO73" t="s">
        <v>262</v>
      </c>
      <c r="AV73" t="s">
        <v>364</v>
      </c>
      <c r="AY73" t="s">
        <v>237</v>
      </c>
      <c r="BS73" t="s">
        <v>270</v>
      </c>
      <c r="BX73" t="s">
        <v>240</v>
      </c>
      <c r="BY73" t="s">
        <v>335</v>
      </c>
      <c r="BZ73" t="s">
        <v>797</v>
      </c>
      <c r="CA73" t="s">
        <v>241</v>
      </c>
      <c r="CB73" t="s">
        <v>241</v>
      </c>
      <c r="CC73" t="s">
        <v>241</v>
      </c>
      <c r="CD73" t="s">
        <v>241</v>
      </c>
      <c r="CE73" t="s">
        <v>241</v>
      </c>
      <c r="CF73" t="s">
        <v>241</v>
      </c>
      <c r="CN73" t="s">
        <v>336</v>
      </c>
      <c r="CP73" t="s">
        <v>298</v>
      </c>
      <c r="DC73" t="s">
        <v>269</v>
      </c>
      <c r="DD73" t="s">
        <v>298</v>
      </c>
      <c r="DI73" t="s">
        <v>336</v>
      </c>
      <c r="DM73" t="s">
        <v>243</v>
      </c>
      <c r="DP73" t="s">
        <v>336</v>
      </c>
      <c r="DW73" t="s">
        <v>336</v>
      </c>
      <c r="EK73" t="s">
        <v>241</v>
      </c>
      <c r="EL73" t="s">
        <v>269</v>
      </c>
      <c r="EM73" t="s">
        <v>242</v>
      </c>
      <c r="EN73" t="s">
        <v>242</v>
      </c>
      <c r="EO73" t="s">
        <v>242</v>
      </c>
      <c r="EP73" t="s">
        <v>269</v>
      </c>
      <c r="EQ73" t="s">
        <v>269</v>
      </c>
      <c r="EY73" t="s">
        <v>336</v>
      </c>
      <c r="FF73" t="s">
        <v>336</v>
      </c>
      <c r="FH73" t="s">
        <v>298</v>
      </c>
      <c r="FM73" t="s">
        <v>336</v>
      </c>
      <c r="FO73" t="s">
        <v>298</v>
      </c>
      <c r="FV73" t="s">
        <v>298</v>
      </c>
      <c r="GA73" t="s">
        <v>336</v>
      </c>
      <c r="GI73" t="s">
        <v>269</v>
      </c>
      <c r="GP73" t="s">
        <v>269</v>
      </c>
      <c r="GX73" t="s">
        <v>269</v>
      </c>
      <c r="GZ73" t="s">
        <v>287</v>
      </c>
      <c r="HA73" t="s">
        <v>247</v>
      </c>
      <c r="HF73" t="s">
        <v>241</v>
      </c>
      <c r="HG73" t="s">
        <v>249</v>
      </c>
      <c r="HH73" t="s">
        <v>276</v>
      </c>
      <c r="HI73" t="s">
        <v>249</v>
      </c>
      <c r="HJ73" t="s">
        <v>249</v>
      </c>
      <c r="HK73" t="s">
        <v>249</v>
      </c>
      <c r="HL73" t="s">
        <v>276</v>
      </c>
    </row>
    <row r="74" spans="1:220">
      <c r="A74">
        <v>107</v>
      </c>
      <c r="B74" t="s">
        <v>231</v>
      </c>
      <c r="C74" t="s">
        <v>218</v>
      </c>
      <c r="D74" t="s">
        <v>798</v>
      </c>
      <c r="E74" t="s">
        <v>220</v>
      </c>
      <c r="F74">
        <v>1</v>
      </c>
      <c r="G74">
        <v>1743</v>
      </c>
      <c r="H74" t="s">
        <v>221</v>
      </c>
      <c r="I74" t="s">
        <v>309</v>
      </c>
      <c r="J74" t="s">
        <v>730</v>
      </c>
      <c r="K74" t="s">
        <v>318</v>
      </c>
      <c r="L74" t="s">
        <v>799</v>
      </c>
      <c r="M74" t="s">
        <v>302</v>
      </c>
      <c r="N74" t="s">
        <v>280</v>
      </c>
      <c r="O74" t="s">
        <v>227</v>
      </c>
      <c r="P74" t="s">
        <v>230</v>
      </c>
      <c r="Q74" t="s">
        <v>229</v>
      </c>
      <c r="R74" t="s">
        <v>258</v>
      </c>
      <c r="S74" t="s">
        <v>229</v>
      </c>
      <c r="T74" t="s">
        <v>258</v>
      </c>
      <c r="U74" t="s">
        <v>257</v>
      </c>
      <c r="V74" t="s">
        <v>230</v>
      </c>
      <c r="W74" t="s">
        <v>257</v>
      </c>
      <c r="Z74" t="s">
        <v>230</v>
      </c>
      <c r="AA74" t="s">
        <v>229</v>
      </c>
      <c r="AB74" t="s">
        <v>257</v>
      </c>
      <c r="AC74" t="s">
        <v>258</v>
      </c>
      <c r="AD74" t="s">
        <v>231</v>
      </c>
      <c r="AE74" t="s">
        <v>260</v>
      </c>
      <c r="AF74" t="s">
        <v>800</v>
      </c>
      <c r="AG74" t="s">
        <v>233</v>
      </c>
      <c r="AH74" t="s">
        <v>801</v>
      </c>
      <c r="AI74" t="s">
        <v>262</v>
      </c>
      <c r="AJ74" t="s">
        <v>262</v>
      </c>
      <c r="AK74" t="s">
        <v>262</v>
      </c>
      <c r="AL74" t="s">
        <v>262</v>
      </c>
      <c r="AM74" t="s">
        <v>263</v>
      </c>
      <c r="AN74" t="s">
        <v>234</v>
      </c>
      <c r="AO74" t="s">
        <v>263</v>
      </c>
      <c r="AR74" t="s">
        <v>264</v>
      </c>
      <c r="AS74" t="s">
        <v>284</v>
      </c>
      <c r="AW74" t="s">
        <v>802</v>
      </c>
      <c r="AX74" t="s">
        <v>803</v>
      </c>
      <c r="AY74" t="s">
        <v>231</v>
      </c>
      <c r="AZ74" t="s">
        <v>242</v>
      </c>
      <c r="BA74" t="s">
        <v>804</v>
      </c>
      <c r="BB74" t="s">
        <v>805</v>
      </c>
      <c r="BC74" t="s">
        <v>306</v>
      </c>
      <c r="BD74" t="s">
        <v>806</v>
      </c>
      <c r="BM74" t="s">
        <v>269</v>
      </c>
      <c r="BN74" t="s">
        <v>307</v>
      </c>
      <c r="BO74" t="s">
        <v>241</v>
      </c>
      <c r="BP74" t="s">
        <v>269</v>
      </c>
      <c r="BS74" t="s">
        <v>270</v>
      </c>
      <c r="BU74" t="s">
        <v>348</v>
      </c>
      <c r="BW74" t="s">
        <v>239</v>
      </c>
      <c r="BX74" t="s">
        <v>240</v>
      </c>
      <c r="BY74" t="s">
        <v>335</v>
      </c>
      <c r="CA74" t="s">
        <v>273</v>
      </c>
      <c r="CB74" t="s">
        <v>273</v>
      </c>
      <c r="CC74" t="s">
        <v>241</v>
      </c>
      <c r="CD74" t="s">
        <v>241</v>
      </c>
      <c r="CE74" t="s">
        <v>269</v>
      </c>
      <c r="CF74" t="s">
        <v>269</v>
      </c>
      <c r="CI74" t="s">
        <v>298</v>
      </c>
      <c r="CK74" t="s">
        <v>243</v>
      </c>
      <c r="CN74" t="s">
        <v>336</v>
      </c>
      <c r="CQ74" t="s">
        <v>246</v>
      </c>
      <c r="CS74" t="s">
        <v>244</v>
      </c>
      <c r="CT74" t="s">
        <v>245</v>
      </c>
      <c r="CX74" t="s">
        <v>246</v>
      </c>
      <c r="CY74" t="s">
        <v>243</v>
      </c>
      <c r="DA74" t="s">
        <v>245</v>
      </c>
      <c r="DI74" t="s">
        <v>336</v>
      </c>
      <c r="DM74" t="s">
        <v>243</v>
      </c>
      <c r="DR74" t="s">
        <v>298</v>
      </c>
      <c r="DU74" t="s">
        <v>244</v>
      </c>
      <c r="DW74" t="s">
        <v>336</v>
      </c>
      <c r="EK74" t="s">
        <v>241</v>
      </c>
      <c r="EL74" t="s">
        <v>241</v>
      </c>
      <c r="EM74" t="s">
        <v>242</v>
      </c>
      <c r="EN74" t="s">
        <v>241</v>
      </c>
      <c r="EO74" t="s">
        <v>242</v>
      </c>
      <c r="EP74" t="s">
        <v>273</v>
      </c>
      <c r="EQ74" t="s">
        <v>242</v>
      </c>
      <c r="EV74" t="s">
        <v>243</v>
      </c>
      <c r="EY74" t="s">
        <v>336</v>
      </c>
      <c r="FC74" t="s">
        <v>243</v>
      </c>
      <c r="FF74" t="s">
        <v>336</v>
      </c>
      <c r="FH74" t="s">
        <v>298</v>
      </c>
      <c r="FL74" t="s">
        <v>245</v>
      </c>
      <c r="FP74" t="s">
        <v>246</v>
      </c>
      <c r="FT74" t="s">
        <v>336</v>
      </c>
      <c r="FW74" t="s">
        <v>246</v>
      </c>
      <c r="GA74" t="s">
        <v>336</v>
      </c>
      <c r="GC74" t="s">
        <v>298</v>
      </c>
      <c r="GG74" t="s">
        <v>245</v>
      </c>
      <c r="GL74" t="s">
        <v>243</v>
      </c>
      <c r="GO74" t="s">
        <v>336</v>
      </c>
      <c r="GY74" t="s">
        <v>807</v>
      </c>
      <c r="GZ74" t="s">
        <v>287</v>
      </c>
      <c r="HA74" t="s">
        <v>247</v>
      </c>
      <c r="HB74" t="s">
        <v>288</v>
      </c>
      <c r="HF74" t="s">
        <v>241</v>
      </c>
      <c r="HG74" t="s">
        <v>276</v>
      </c>
      <c r="HH74" t="s">
        <v>275</v>
      </c>
      <c r="HI74" t="s">
        <v>276</v>
      </c>
      <c r="HJ74" t="s">
        <v>249</v>
      </c>
      <c r="HK74" t="s">
        <v>275</v>
      </c>
      <c r="HL74" t="s">
        <v>249</v>
      </c>
    </row>
    <row r="75" spans="1:220">
      <c r="A75">
        <v>108</v>
      </c>
      <c r="B75" t="s">
        <v>231</v>
      </c>
      <c r="C75" t="s">
        <v>218</v>
      </c>
      <c r="D75" t="s">
        <v>808</v>
      </c>
      <c r="E75" t="s">
        <v>220</v>
      </c>
      <c r="F75">
        <v>1</v>
      </c>
      <c r="G75">
        <v>1259</v>
      </c>
      <c r="H75" t="s">
        <v>221</v>
      </c>
      <c r="I75" t="s">
        <v>309</v>
      </c>
      <c r="J75" t="s">
        <v>809</v>
      </c>
      <c r="K75" t="s">
        <v>691</v>
      </c>
      <c r="L75" t="s">
        <v>810</v>
      </c>
      <c r="M75" t="s">
        <v>549</v>
      </c>
      <c r="N75" t="s">
        <v>320</v>
      </c>
      <c r="O75" t="s">
        <v>330</v>
      </c>
      <c r="P75" t="s">
        <v>229</v>
      </c>
      <c r="Q75" t="s">
        <v>230</v>
      </c>
      <c r="R75" t="s">
        <v>230</v>
      </c>
      <c r="S75" t="s">
        <v>228</v>
      </c>
      <c r="T75" t="s">
        <v>230</v>
      </c>
      <c r="U75" t="s">
        <v>257</v>
      </c>
      <c r="V75" t="s">
        <v>230</v>
      </c>
      <c r="W75" t="s">
        <v>258</v>
      </c>
      <c r="Z75" t="s">
        <v>258</v>
      </c>
      <c r="AA75" t="s">
        <v>258</v>
      </c>
      <c r="AB75" t="s">
        <v>229</v>
      </c>
      <c r="AC75" t="s">
        <v>258</v>
      </c>
      <c r="AD75" t="s">
        <v>231</v>
      </c>
      <c r="AE75" t="s">
        <v>260</v>
      </c>
      <c r="AF75" t="s">
        <v>811</v>
      </c>
      <c r="AG75" t="s">
        <v>283</v>
      </c>
      <c r="AI75" t="s">
        <v>262</v>
      </c>
      <c r="AJ75" t="s">
        <v>262</v>
      </c>
      <c r="AK75" t="s">
        <v>234</v>
      </c>
      <c r="AL75" t="s">
        <v>262</v>
      </c>
      <c r="AM75" t="s">
        <v>263</v>
      </c>
      <c r="AN75" t="s">
        <v>262</v>
      </c>
      <c r="AO75" t="s">
        <v>234</v>
      </c>
      <c r="AR75" t="s">
        <v>264</v>
      </c>
      <c r="AS75" t="s">
        <v>284</v>
      </c>
      <c r="AY75" t="s">
        <v>237</v>
      </c>
      <c r="BS75" t="s">
        <v>270</v>
      </c>
      <c r="BT75" t="s">
        <v>238</v>
      </c>
      <c r="BU75" t="s">
        <v>348</v>
      </c>
      <c r="BV75" t="s">
        <v>271</v>
      </c>
      <c r="BW75" t="s">
        <v>239</v>
      </c>
      <c r="BX75" t="s">
        <v>240</v>
      </c>
      <c r="BY75" t="s">
        <v>335</v>
      </c>
      <c r="CA75" t="s">
        <v>273</v>
      </c>
      <c r="CB75" t="s">
        <v>273</v>
      </c>
      <c r="CC75" t="s">
        <v>269</v>
      </c>
      <c r="CD75" t="s">
        <v>242</v>
      </c>
      <c r="CE75" t="s">
        <v>269</v>
      </c>
      <c r="CF75" t="s">
        <v>269</v>
      </c>
      <c r="CJ75" t="s">
        <v>246</v>
      </c>
      <c r="CQ75" t="s">
        <v>246</v>
      </c>
      <c r="DC75" t="s">
        <v>269</v>
      </c>
      <c r="DJ75" t="s">
        <v>269</v>
      </c>
      <c r="DQ75" t="s">
        <v>269</v>
      </c>
      <c r="DX75" t="s">
        <v>269</v>
      </c>
      <c r="EK75" t="s">
        <v>269</v>
      </c>
      <c r="EL75" t="s">
        <v>269</v>
      </c>
      <c r="EM75" t="s">
        <v>269</v>
      </c>
      <c r="EN75" t="s">
        <v>269</v>
      </c>
      <c r="EO75" t="s">
        <v>269</v>
      </c>
      <c r="EP75" t="s">
        <v>269</v>
      </c>
      <c r="EQ75" t="s">
        <v>269</v>
      </c>
      <c r="EZ75" t="s">
        <v>269</v>
      </c>
      <c r="FG75" t="s">
        <v>269</v>
      </c>
      <c r="FN75" t="s">
        <v>269</v>
      </c>
      <c r="FU75" t="s">
        <v>269</v>
      </c>
      <c r="GB75" t="s">
        <v>269</v>
      </c>
      <c r="GI75" t="s">
        <v>269</v>
      </c>
      <c r="GP75" t="s">
        <v>269</v>
      </c>
      <c r="GZ75" t="s">
        <v>287</v>
      </c>
      <c r="HA75" t="s">
        <v>247</v>
      </c>
      <c r="HB75" t="s">
        <v>288</v>
      </c>
      <c r="HF75" t="s">
        <v>241</v>
      </c>
      <c r="HG75" t="s">
        <v>275</v>
      </c>
      <c r="HH75" t="s">
        <v>275</v>
      </c>
      <c r="HI75" t="s">
        <v>275</v>
      </c>
      <c r="HJ75" t="s">
        <v>249</v>
      </c>
      <c r="HK75" t="s">
        <v>276</v>
      </c>
      <c r="HL75" t="s">
        <v>249</v>
      </c>
    </row>
    <row r="76" spans="1:220">
      <c r="A76">
        <v>109</v>
      </c>
      <c r="B76" t="s">
        <v>231</v>
      </c>
      <c r="C76" t="s">
        <v>218</v>
      </c>
      <c r="D76" t="s">
        <v>812</v>
      </c>
      <c r="E76" t="s">
        <v>220</v>
      </c>
      <c r="F76">
        <v>1</v>
      </c>
      <c r="G76">
        <v>1903</v>
      </c>
      <c r="H76" t="s">
        <v>221</v>
      </c>
      <c r="I76" t="s">
        <v>309</v>
      </c>
      <c r="J76" t="s">
        <v>813</v>
      </c>
      <c r="K76" t="s">
        <v>318</v>
      </c>
      <c r="L76" t="s">
        <v>814</v>
      </c>
      <c r="M76" t="s">
        <v>302</v>
      </c>
      <c r="N76" t="s">
        <v>320</v>
      </c>
      <c r="O76" t="s">
        <v>815</v>
      </c>
      <c r="P76" t="s">
        <v>228</v>
      </c>
      <c r="Q76" t="s">
        <v>258</v>
      </c>
      <c r="R76" t="s">
        <v>230</v>
      </c>
      <c r="S76" t="s">
        <v>258</v>
      </c>
      <c r="T76" t="s">
        <v>229</v>
      </c>
      <c r="U76" t="s">
        <v>229</v>
      </c>
      <c r="V76" t="s">
        <v>228</v>
      </c>
      <c r="W76" t="s">
        <v>230</v>
      </c>
      <c r="Z76" t="s">
        <v>230</v>
      </c>
      <c r="AA76" t="s">
        <v>258</v>
      </c>
      <c r="AB76" t="s">
        <v>230</v>
      </c>
      <c r="AC76" t="s">
        <v>258</v>
      </c>
      <c r="AD76" t="s">
        <v>231</v>
      </c>
      <c r="AE76" t="s">
        <v>295</v>
      </c>
      <c r="AF76" t="s">
        <v>816</v>
      </c>
      <c r="AG76" t="s">
        <v>233</v>
      </c>
      <c r="AH76" t="s">
        <v>817</v>
      </c>
      <c r="AI76" t="s">
        <v>234</v>
      </c>
      <c r="AJ76" t="s">
        <v>234</v>
      </c>
      <c r="AK76" t="s">
        <v>262</v>
      </c>
      <c r="AL76" t="s">
        <v>234</v>
      </c>
      <c r="AM76" t="s">
        <v>234</v>
      </c>
      <c r="AN76" t="s">
        <v>234</v>
      </c>
      <c r="AO76" t="s">
        <v>262</v>
      </c>
      <c r="AQ76" t="s">
        <v>235</v>
      </c>
      <c r="AT76" t="s">
        <v>236</v>
      </c>
      <c r="AW76" t="s">
        <v>818</v>
      </c>
      <c r="AX76" t="s">
        <v>819</v>
      </c>
      <c r="AY76" t="s">
        <v>237</v>
      </c>
      <c r="BS76" t="s">
        <v>270</v>
      </c>
      <c r="BT76" t="s">
        <v>238</v>
      </c>
      <c r="BU76" t="s">
        <v>348</v>
      </c>
      <c r="BV76" t="s">
        <v>271</v>
      </c>
      <c r="BW76" t="s">
        <v>239</v>
      </c>
      <c r="BX76" t="s">
        <v>240</v>
      </c>
      <c r="CA76" t="s">
        <v>273</v>
      </c>
      <c r="CB76" t="s">
        <v>273</v>
      </c>
      <c r="CC76" t="s">
        <v>273</v>
      </c>
      <c r="CD76" t="s">
        <v>269</v>
      </c>
      <c r="CE76" t="s">
        <v>269</v>
      </c>
      <c r="CF76" t="s">
        <v>241</v>
      </c>
      <c r="CN76" t="s">
        <v>336</v>
      </c>
      <c r="CU76" t="s">
        <v>336</v>
      </c>
      <c r="CY76" t="s">
        <v>243</v>
      </c>
      <c r="DE76" t="s">
        <v>246</v>
      </c>
      <c r="DG76" t="s">
        <v>244</v>
      </c>
      <c r="DH76" t="s">
        <v>245</v>
      </c>
      <c r="DL76" t="s">
        <v>246</v>
      </c>
      <c r="DN76" t="s">
        <v>244</v>
      </c>
      <c r="DO76" t="s">
        <v>245</v>
      </c>
      <c r="DX76" t="s">
        <v>269</v>
      </c>
      <c r="EG76" t="s">
        <v>286</v>
      </c>
      <c r="EK76" t="s">
        <v>269</v>
      </c>
      <c r="EL76" t="s">
        <v>269</v>
      </c>
      <c r="EM76" t="s">
        <v>241</v>
      </c>
      <c r="EN76" t="s">
        <v>241</v>
      </c>
      <c r="EO76" t="s">
        <v>273</v>
      </c>
      <c r="EP76" t="s">
        <v>241</v>
      </c>
      <c r="EQ76" t="s">
        <v>241</v>
      </c>
      <c r="EZ76" t="s">
        <v>269</v>
      </c>
      <c r="FG76" t="s">
        <v>269</v>
      </c>
      <c r="FJ76" t="s">
        <v>243</v>
      </c>
      <c r="FQ76" t="s">
        <v>243</v>
      </c>
      <c r="GA76" t="s">
        <v>336</v>
      </c>
      <c r="GE76" t="s">
        <v>243</v>
      </c>
      <c r="GL76" t="s">
        <v>243</v>
      </c>
      <c r="GY76" t="s">
        <v>237</v>
      </c>
      <c r="GZ76" t="s">
        <v>287</v>
      </c>
      <c r="HA76" t="s">
        <v>247</v>
      </c>
      <c r="HF76" t="s">
        <v>241</v>
      </c>
      <c r="HG76" t="s">
        <v>275</v>
      </c>
      <c r="HH76" t="s">
        <v>276</v>
      </c>
      <c r="HI76" t="s">
        <v>249</v>
      </c>
      <c r="HJ76" t="s">
        <v>275</v>
      </c>
      <c r="HK76" t="s">
        <v>275</v>
      </c>
      <c r="HL76" t="s">
        <v>275</v>
      </c>
    </row>
    <row r="77" spans="1:220">
      <c r="A77">
        <v>110</v>
      </c>
      <c r="B77" t="s">
        <v>231</v>
      </c>
      <c r="C77" t="s">
        <v>218</v>
      </c>
      <c r="D77" t="s">
        <v>820</v>
      </c>
      <c r="E77" t="s">
        <v>220</v>
      </c>
      <c r="F77">
        <v>0</v>
      </c>
      <c r="G77">
        <v>256</v>
      </c>
      <c r="H77" t="s">
        <v>370</v>
      </c>
      <c r="I77" t="s">
        <v>371</v>
      </c>
      <c r="J77" t="s">
        <v>821</v>
      </c>
      <c r="K77" t="s">
        <v>691</v>
      </c>
      <c r="L77" t="s">
        <v>374</v>
      </c>
      <c r="M77" t="s">
        <v>361</v>
      </c>
      <c r="N77" t="s">
        <v>320</v>
      </c>
      <c r="O77" t="s">
        <v>330</v>
      </c>
      <c r="P77" t="s">
        <v>229</v>
      </c>
      <c r="Q77" t="s">
        <v>257</v>
      </c>
      <c r="R77" t="s">
        <v>258</v>
      </c>
      <c r="S77" t="s">
        <v>229</v>
      </c>
      <c r="T77" t="s">
        <v>229</v>
      </c>
      <c r="U77" t="s">
        <v>230</v>
      </c>
      <c r="V77" t="s">
        <v>228</v>
      </c>
      <c r="W77" t="s">
        <v>230</v>
      </c>
      <c r="X77" t="s">
        <v>822</v>
      </c>
      <c r="Y77" t="s">
        <v>258</v>
      </c>
      <c r="Z77" t="s">
        <v>229</v>
      </c>
      <c r="AA77" t="s">
        <v>258</v>
      </c>
      <c r="AB77" t="s">
        <v>258</v>
      </c>
      <c r="AC77" t="s">
        <v>258</v>
      </c>
      <c r="AD77" t="s">
        <v>231</v>
      </c>
      <c r="AE77" t="s">
        <v>340</v>
      </c>
      <c r="AF77" t="s">
        <v>823</v>
      </c>
      <c r="AG77" t="s">
        <v>386</v>
      </c>
      <c r="AH77" t="s">
        <v>616</v>
      </c>
      <c r="AI77" t="s">
        <v>263</v>
      </c>
      <c r="AJ77" t="s">
        <v>263</v>
      </c>
      <c r="AK77" t="s">
        <v>234</v>
      </c>
      <c r="AL77" t="s">
        <v>263</v>
      </c>
      <c r="AM77" t="s">
        <v>263</v>
      </c>
      <c r="AN77" t="s">
        <v>263</v>
      </c>
      <c r="AO77" t="s">
        <v>263</v>
      </c>
      <c r="AP77" t="s">
        <v>315</v>
      </c>
      <c r="AQ77" t="s">
        <v>235</v>
      </c>
      <c r="AS77" t="s">
        <v>284</v>
      </c>
      <c r="AT77" t="s">
        <v>236</v>
      </c>
      <c r="AW77" t="s">
        <v>824</v>
      </c>
      <c r="AX77" t="s">
        <v>825</v>
      </c>
      <c r="AY77" t="s">
        <v>237</v>
      </c>
    </row>
    <row r="78" spans="1:220">
      <c r="A78">
        <v>111</v>
      </c>
      <c r="B78" t="s">
        <v>231</v>
      </c>
      <c r="C78" t="s">
        <v>218</v>
      </c>
      <c r="D78" t="s">
        <v>826</v>
      </c>
      <c r="E78" t="s">
        <v>220</v>
      </c>
      <c r="F78">
        <v>1</v>
      </c>
      <c r="G78">
        <v>1379</v>
      </c>
      <c r="H78" t="s">
        <v>221</v>
      </c>
      <c r="I78" t="s">
        <v>222</v>
      </c>
      <c r="J78" t="s">
        <v>827</v>
      </c>
      <c r="K78" t="s">
        <v>396</v>
      </c>
      <c r="L78" t="s">
        <v>279</v>
      </c>
      <c r="M78" t="s">
        <v>302</v>
      </c>
      <c r="N78" t="s">
        <v>226</v>
      </c>
      <c r="O78" t="s">
        <v>330</v>
      </c>
      <c r="P78" t="s">
        <v>229</v>
      </c>
      <c r="Q78" t="s">
        <v>258</v>
      </c>
      <c r="R78" t="s">
        <v>257</v>
      </c>
      <c r="S78" t="s">
        <v>257</v>
      </c>
      <c r="T78" t="s">
        <v>257</v>
      </c>
      <c r="U78" t="s">
        <v>230</v>
      </c>
      <c r="V78" t="s">
        <v>228</v>
      </c>
      <c r="W78" t="s">
        <v>257</v>
      </c>
      <c r="Z78" t="s">
        <v>230</v>
      </c>
      <c r="AA78" t="s">
        <v>257</v>
      </c>
      <c r="AB78" t="s">
        <v>229</v>
      </c>
      <c r="AC78" t="s">
        <v>257</v>
      </c>
      <c r="AD78" t="s">
        <v>231</v>
      </c>
      <c r="AE78" t="s">
        <v>260</v>
      </c>
      <c r="AF78" t="s">
        <v>828</v>
      </c>
      <c r="AG78" t="s">
        <v>233</v>
      </c>
      <c r="AH78" t="s">
        <v>829</v>
      </c>
      <c r="AI78" t="s">
        <v>262</v>
      </c>
      <c r="AJ78" t="s">
        <v>262</v>
      </c>
      <c r="AK78" t="s">
        <v>262</v>
      </c>
      <c r="AL78" t="s">
        <v>262</v>
      </c>
      <c r="AM78" t="s">
        <v>262</v>
      </c>
      <c r="AN78" t="s">
        <v>262</v>
      </c>
      <c r="AO78" t="s">
        <v>262</v>
      </c>
      <c r="AV78" t="s">
        <v>364</v>
      </c>
      <c r="AY78" t="s">
        <v>237</v>
      </c>
      <c r="BT78" t="s">
        <v>238</v>
      </c>
      <c r="BU78" t="s">
        <v>348</v>
      </c>
      <c r="BV78" t="s">
        <v>271</v>
      </c>
      <c r="BX78" t="s">
        <v>240</v>
      </c>
      <c r="CA78" t="s">
        <v>241</v>
      </c>
      <c r="CB78" t="s">
        <v>241</v>
      </c>
      <c r="CC78" t="s">
        <v>242</v>
      </c>
      <c r="CD78" t="s">
        <v>273</v>
      </c>
      <c r="CE78" t="s">
        <v>242</v>
      </c>
      <c r="CF78" t="s">
        <v>242</v>
      </c>
      <c r="CI78" t="s">
        <v>298</v>
      </c>
      <c r="CK78" t="s">
        <v>243</v>
      </c>
      <c r="CP78" t="s">
        <v>298</v>
      </c>
      <c r="CR78" t="s">
        <v>243</v>
      </c>
      <c r="CT78" t="s">
        <v>245</v>
      </c>
      <c r="CW78" t="s">
        <v>298</v>
      </c>
      <c r="CY78" t="s">
        <v>243</v>
      </c>
      <c r="DB78" t="s">
        <v>336</v>
      </c>
      <c r="DF78" t="s">
        <v>243</v>
      </c>
      <c r="DI78" t="s">
        <v>336</v>
      </c>
      <c r="DK78" t="s">
        <v>298</v>
      </c>
      <c r="DL78" t="s">
        <v>246</v>
      </c>
      <c r="DR78" t="s">
        <v>298</v>
      </c>
      <c r="DT78" t="s">
        <v>243</v>
      </c>
      <c r="DW78" t="s">
        <v>336</v>
      </c>
      <c r="EK78" t="s">
        <v>273</v>
      </c>
      <c r="EL78" t="s">
        <v>241</v>
      </c>
      <c r="EM78" t="s">
        <v>241</v>
      </c>
      <c r="EN78" t="s">
        <v>241</v>
      </c>
      <c r="EO78" t="s">
        <v>242</v>
      </c>
      <c r="EP78" t="s">
        <v>241</v>
      </c>
      <c r="EQ78" t="s">
        <v>242</v>
      </c>
      <c r="EZ78" t="s">
        <v>269</v>
      </c>
      <c r="FG78" t="s">
        <v>269</v>
      </c>
      <c r="FH78" t="s">
        <v>298</v>
      </c>
      <c r="FJ78" t="s">
        <v>243</v>
      </c>
      <c r="FO78" t="s">
        <v>298</v>
      </c>
      <c r="FQ78" t="s">
        <v>243</v>
      </c>
      <c r="FV78" t="s">
        <v>298</v>
      </c>
      <c r="FX78" t="s">
        <v>243</v>
      </c>
      <c r="FZ78" t="s">
        <v>245</v>
      </c>
      <c r="GC78" t="s">
        <v>298</v>
      </c>
      <c r="GE78" t="s">
        <v>243</v>
      </c>
      <c r="GJ78" t="s">
        <v>298</v>
      </c>
      <c r="GL78" t="s">
        <v>243</v>
      </c>
      <c r="GZ78" t="s">
        <v>287</v>
      </c>
      <c r="HA78" t="s">
        <v>247</v>
      </c>
      <c r="HF78" t="s">
        <v>241</v>
      </c>
      <c r="HG78" t="s">
        <v>249</v>
      </c>
      <c r="HH78" t="s">
        <v>276</v>
      </c>
      <c r="HI78" t="s">
        <v>276</v>
      </c>
      <c r="HJ78" t="s">
        <v>276</v>
      </c>
      <c r="HK78" t="s">
        <v>249</v>
      </c>
      <c r="HL78" t="s">
        <v>275</v>
      </c>
    </row>
    <row r="79" spans="1:220">
      <c r="A79">
        <v>112</v>
      </c>
      <c r="B79" t="s">
        <v>231</v>
      </c>
      <c r="C79" t="s">
        <v>218</v>
      </c>
      <c r="D79" t="s">
        <v>830</v>
      </c>
      <c r="E79" t="s">
        <v>220</v>
      </c>
      <c r="F79">
        <v>1</v>
      </c>
      <c r="G79">
        <v>1481</v>
      </c>
      <c r="H79" t="s">
        <v>221</v>
      </c>
      <c r="I79" t="s">
        <v>222</v>
      </c>
      <c r="J79" t="s">
        <v>831</v>
      </c>
      <c r="K79" t="s">
        <v>318</v>
      </c>
      <c r="L79" t="s">
        <v>279</v>
      </c>
      <c r="M79" t="s">
        <v>302</v>
      </c>
      <c r="N79" t="s">
        <v>438</v>
      </c>
      <c r="O79" t="s">
        <v>389</v>
      </c>
      <c r="P79" t="s">
        <v>257</v>
      </c>
      <c r="Q79" t="s">
        <v>229</v>
      </c>
      <c r="R79" t="s">
        <v>230</v>
      </c>
      <c r="S79" t="s">
        <v>229</v>
      </c>
      <c r="T79" t="s">
        <v>229</v>
      </c>
      <c r="U79" t="s">
        <v>230</v>
      </c>
      <c r="V79" t="s">
        <v>230</v>
      </c>
      <c r="W79" t="s">
        <v>229</v>
      </c>
      <c r="Z79" t="s">
        <v>229</v>
      </c>
      <c r="AA79" t="s">
        <v>228</v>
      </c>
      <c r="AB79" t="s">
        <v>230</v>
      </c>
      <c r="AC79" t="s">
        <v>229</v>
      </c>
      <c r="AD79" t="s">
        <v>231</v>
      </c>
      <c r="AE79" t="s">
        <v>260</v>
      </c>
      <c r="AF79" t="s">
        <v>553</v>
      </c>
      <c r="AG79" t="s">
        <v>305</v>
      </c>
      <c r="AI79" t="s">
        <v>234</v>
      </c>
      <c r="AJ79" t="s">
        <v>263</v>
      </c>
      <c r="AK79" t="s">
        <v>234</v>
      </c>
      <c r="AL79" t="s">
        <v>234</v>
      </c>
      <c r="AM79" t="s">
        <v>263</v>
      </c>
      <c r="AN79" t="s">
        <v>234</v>
      </c>
      <c r="AO79" t="s">
        <v>234</v>
      </c>
      <c r="AR79" t="s">
        <v>264</v>
      </c>
      <c r="AU79" t="s">
        <v>832</v>
      </c>
      <c r="AW79" t="s">
        <v>833</v>
      </c>
      <c r="AX79" t="s">
        <v>834</v>
      </c>
      <c r="AY79" t="s">
        <v>237</v>
      </c>
      <c r="BS79" t="s">
        <v>270</v>
      </c>
      <c r="BT79" t="s">
        <v>238</v>
      </c>
      <c r="BU79" t="s">
        <v>348</v>
      </c>
      <c r="BV79" t="s">
        <v>271</v>
      </c>
      <c r="BW79" t="s">
        <v>239</v>
      </c>
      <c r="BX79" t="s">
        <v>240</v>
      </c>
      <c r="BY79" t="s">
        <v>335</v>
      </c>
      <c r="CA79" t="s">
        <v>269</v>
      </c>
      <c r="CB79" t="s">
        <v>241</v>
      </c>
      <c r="CC79" t="s">
        <v>269</v>
      </c>
      <c r="CD79" t="s">
        <v>241</v>
      </c>
      <c r="CE79" t="s">
        <v>241</v>
      </c>
      <c r="CF79" t="s">
        <v>269</v>
      </c>
      <c r="CO79" t="s">
        <v>269</v>
      </c>
      <c r="CQ79" t="s">
        <v>246</v>
      </c>
      <c r="CT79" t="s">
        <v>245</v>
      </c>
      <c r="DC79" t="s">
        <v>269</v>
      </c>
      <c r="DE79" t="s">
        <v>246</v>
      </c>
      <c r="DL79" t="s">
        <v>246</v>
      </c>
      <c r="DX79" t="s">
        <v>269</v>
      </c>
      <c r="EG79" t="s">
        <v>286</v>
      </c>
      <c r="EJ79" t="s">
        <v>835</v>
      </c>
      <c r="EK79" t="s">
        <v>269</v>
      </c>
      <c r="EL79" t="s">
        <v>269</v>
      </c>
      <c r="EM79" t="s">
        <v>241</v>
      </c>
      <c r="EN79" t="s">
        <v>242</v>
      </c>
      <c r="EO79" t="s">
        <v>269</v>
      </c>
      <c r="EP79" t="s">
        <v>269</v>
      </c>
      <c r="EQ79" t="s">
        <v>269</v>
      </c>
      <c r="EZ79" t="s">
        <v>269</v>
      </c>
      <c r="FG79" t="s">
        <v>269</v>
      </c>
      <c r="FN79" t="s">
        <v>269</v>
      </c>
      <c r="FU79" t="s">
        <v>269</v>
      </c>
      <c r="GB79" t="s">
        <v>269</v>
      </c>
      <c r="GI79" t="s">
        <v>269</v>
      </c>
      <c r="GP79" t="s">
        <v>269</v>
      </c>
      <c r="GX79" t="s">
        <v>269</v>
      </c>
      <c r="GZ79" t="s">
        <v>287</v>
      </c>
      <c r="HA79" t="s">
        <v>247</v>
      </c>
      <c r="HF79" t="s">
        <v>241</v>
      </c>
      <c r="HG79" t="s">
        <v>276</v>
      </c>
      <c r="HH79" t="s">
        <v>276</v>
      </c>
      <c r="HI79" t="s">
        <v>249</v>
      </c>
      <c r="HJ79" t="s">
        <v>276</v>
      </c>
      <c r="HK79" t="s">
        <v>275</v>
      </c>
      <c r="HL79" t="s">
        <v>249</v>
      </c>
    </row>
    <row r="80" spans="1:220">
      <c r="A80">
        <v>113</v>
      </c>
      <c r="B80" t="s">
        <v>231</v>
      </c>
      <c r="C80" t="s">
        <v>218</v>
      </c>
      <c r="D80" t="s">
        <v>836</v>
      </c>
      <c r="E80" t="s">
        <v>220</v>
      </c>
      <c r="F80">
        <v>1</v>
      </c>
      <c r="G80">
        <v>401</v>
      </c>
      <c r="H80" t="s">
        <v>221</v>
      </c>
      <c r="I80" t="s">
        <v>222</v>
      </c>
      <c r="J80" t="s">
        <v>837</v>
      </c>
      <c r="K80" t="s">
        <v>318</v>
      </c>
      <c r="M80" t="s">
        <v>302</v>
      </c>
      <c r="N80" t="s">
        <v>226</v>
      </c>
      <c r="O80" t="s">
        <v>330</v>
      </c>
      <c r="P80" t="s">
        <v>229</v>
      </c>
      <c r="Q80" t="s">
        <v>229</v>
      </c>
      <c r="R80" t="s">
        <v>257</v>
      </c>
      <c r="S80" t="s">
        <v>230</v>
      </c>
      <c r="T80" t="s">
        <v>229</v>
      </c>
      <c r="U80" t="s">
        <v>228</v>
      </c>
      <c r="V80" t="s">
        <v>228</v>
      </c>
      <c r="W80" t="s">
        <v>229</v>
      </c>
      <c r="Z80" t="s">
        <v>229</v>
      </c>
      <c r="AA80" t="s">
        <v>229</v>
      </c>
      <c r="AB80" t="s">
        <v>257</v>
      </c>
      <c r="AC80" t="s">
        <v>257</v>
      </c>
      <c r="AD80" t="s">
        <v>231</v>
      </c>
      <c r="AE80" t="s">
        <v>260</v>
      </c>
      <c r="AF80" t="s">
        <v>838</v>
      </c>
      <c r="AG80" t="s">
        <v>386</v>
      </c>
      <c r="AI80" t="s">
        <v>262</v>
      </c>
      <c r="AJ80" t="s">
        <v>262</v>
      </c>
      <c r="AK80" t="s">
        <v>262</v>
      </c>
      <c r="AL80" t="s">
        <v>262</v>
      </c>
      <c r="AM80" t="s">
        <v>262</v>
      </c>
      <c r="AN80" t="s">
        <v>262</v>
      </c>
      <c r="AO80" t="s">
        <v>262</v>
      </c>
      <c r="AS80" t="s">
        <v>284</v>
      </c>
      <c r="AY80" t="s">
        <v>237</v>
      </c>
      <c r="BX80" t="s">
        <v>240</v>
      </c>
      <c r="CA80" t="s">
        <v>273</v>
      </c>
      <c r="CB80" t="s">
        <v>241</v>
      </c>
      <c r="CC80" t="s">
        <v>242</v>
      </c>
      <c r="CD80" t="s">
        <v>241</v>
      </c>
      <c r="CE80" t="s">
        <v>241</v>
      </c>
      <c r="CF80" t="s">
        <v>241</v>
      </c>
      <c r="CH80" t="s">
        <v>269</v>
      </c>
      <c r="CI80" t="s">
        <v>298</v>
      </c>
      <c r="CK80" t="s">
        <v>243</v>
      </c>
      <c r="CL80" t="s">
        <v>244</v>
      </c>
      <c r="CP80" t="s">
        <v>298</v>
      </c>
      <c r="CR80" t="s">
        <v>243</v>
      </c>
      <c r="CS80" t="s">
        <v>244</v>
      </c>
      <c r="CX80" t="s">
        <v>246</v>
      </c>
      <c r="CY80" t="s">
        <v>243</v>
      </c>
      <c r="DA80" t="s">
        <v>245</v>
      </c>
      <c r="DJ80" t="s">
        <v>269</v>
      </c>
      <c r="DQ80" t="s">
        <v>269</v>
      </c>
      <c r="DX80" t="s">
        <v>269</v>
      </c>
      <c r="EF80" t="s">
        <v>269</v>
      </c>
      <c r="EG80" t="s">
        <v>286</v>
      </c>
      <c r="EH80" t="s">
        <v>377</v>
      </c>
      <c r="EI80" t="s">
        <v>378</v>
      </c>
      <c r="EK80" t="s">
        <v>241</v>
      </c>
      <c r="EL80" t="s">
        <v>242</v>
      </c>
      <c r="EM80" t="s">
        <v>242</v>
      </c>
      <c r="EN80" t="s">
        <v>242</v>
      </c>
      <c r="EO80" t="s">
        <v>242</v>
      </c>
      <c r="EP80" t="s">
        <v>273</v>
      </c>
      <c r="EQ80" t="s">
        <v>273</v>
      </c>
      <c r="ES80" t="s">
        <v>269</v>
      </c>
      <c r="EZ80" t="s">
        <v>269</v>
      </c>
      <c r="FG80" t="s">
        <v>269</v>
      </c>
      <c r="FN80" t="s">
        <v>269</v>
      </c>
      <c r="FU80" t="s">
        <v>269</v>
      </c>
      <c r="GB80" t="s">
        <v>269</v>
      </c>
      <c r="GI80" t="s">
        <v>269</v>
      </c>
      <c r="GP80" t="s">
        <v>269</v>
      </c>
      <c r="GX80" t="s">
        <v>269</v>
      </c>
      <c r="HA80" t="s">
        <v>247</v>
      </c>
      <c r="HF80" t="s">
        <v>241</v>
      </c>
      <c r="HG80" t="s">
        <v>249</v>
      </c>
      <c r="HH80" t="s">
        <v>276</v>
      </c>
      <c r="HI80" t="s">
        <v>249</v>
      </c>
      <c r="HJ80" t="s">
        <v>249</v>
      </c>
      <c r="HK80" t="s">
        <v>276</v>
      </c>
      <c r="HL80" t="s">
        <v>249</v>
      </c>
    </row>
    <row r="81" spans="1:220">
      <c r="A81">
        <v>115</v>
      </c>
      <c r="B81" t="s">
        <v>231</v>
      </c>
      <c r="C81" t="s">
        <v>218</v>
      </c>
      <c r="D81" t="s">
        <v>839</v>
      </c>
      <c r="E81" t="s">
        <v>220</v>
      </c>
      <c r="F81">
        <v>1</v>
      </c>
      <c r="G81">
        <v>585</v>
      </c>
      <c r="H81" t="s">
        <v>423</v>
      </c>
      <c r="I81" t="s">
        <v>371</v>
      </c>
      <c r="J81" t="s">
        <v>840</v>
      </c>
      <c r="K81" t="s">
        <v>318</v>
      </c>
      <c r="L81" t="s">
        <v>841</v>
      </c>
      <c r="M81" t="s">
        <v>225</v>
      </c>
      <c r="N81" t="s">
        <v>226</v>
      </c>
      <c r="O81" t="s">
        <v>330</v>
      </c>
      <c r="P81" t="s">
        <v>257</v>
      </c>
      <c r="Q81" t="s">
        <v>257</v>
      </c>
      <c r="R81" t="s">
        <v>257</v>
      </c>
      <c r="S81" t="s">
        <v>228</v>
      </c>
      <c r="T81" t="s">
        <v>257</v>
      </c>
      <c r="U81" t="s">
        <v>257</v>
      </c>
      <c r="V81" t="s">
        <v>257</v>
      </c>
      <c r="W81" t="s">
        <v>257</v>
      </c>
      <c r="Z81" t="s">
        <v>258</v>
      </c>
      <c r="AA81" t="s">
        <v>258</v>
      </c>
      <c r="AB81" t="s">
        <v>258</v>
      </c>
      <c r="AC81" t="s">
        <v>258</v>
      </c>
      <c r="AD81" t="s">
        <v>231</v>
      </c>
      <c r="AE81" t="s">
        <v>232</v>
      </c>
      <c r="AF81" t="s">
        <v>842</v>
      </c>
      <c r="AG81" t="s">
        <v>283</v>
      </c>
      <c r="AI81" t="s">
        <v>234</v>
      </c>
      <c r="AJ81" t="s">
        <v>234</v>
      </c>
      <c r="AK81" t="s">
        <v>262</v>
      </c>
      <c r="AL81" t="s">
        <v>234</v>
      </c>
      <c r="AM81" t="s">
        <v>234</v>
      </c>
      <c r="AN81" t="s">
        <v>234</v>
      </c>
      <c r="AO81" t="s">
        <v>262</v>
      </c>
      <c r="AS81" t="s">
        <v>284</v>
      </c>
      <c r="AT81" t="s">
        <v>236</v>
      </c>
      <c r="AW81" t="s">
        <v>843</v>
      </c>
      <c r="AX81" t="s">
        <v>843</v>
      </c>
      <c r="AY81" t="s">
        <v>231</v>
      </c>
      <c r="AZ81" t="s">
        <v>242</v>
      </c>
      <c r="BC81" t="s">
        <v>688</v>
      </c>
      <c r="BM81" t="s">
        <v>242</v>
      </c>
      <c r="BN81" t="s">
        <v>242</v>
      </c>
      <c r="BO81" t="s">
        <v>242</v>
      </c>
      <c r="BP81" t="s">
        <v>242</v>
      </c>
      <c r="BR81" t="s">
        <v>242</v>
      </c>
      <c r="BS81" t="s">
        <v>270</v>
      </c>
      <c r="BX81" t="s">
        <v>240</v>
      </c>
      <c r="CA81" t="s">
        <v>242</v>
      </c>
      <c r="CB81" t="s">
        <v>242</v>
      </c>
      <c r="CC81" t="s">
        <v>269</v>
      </c>
      <c r="CD81" t="s">
        <v>269</v>
      </c>
      <c r="CE81" t="s">
        <v>269</v>
      </c>
      <c r="CF81" t="s">
        <v>269</v>
      </c>
      <c r="CL81" t="s">
        <v>244</v>
      </c>
      <c r="CM81" t="s">
        <v>245</v>
      </c>
      <c r="CS81" t="s">
        <v>244</v>
      </c>
      <c r="CT81" t="s">
        <v>245</v>
      </c>
      <c r="CZ81" t="s">
        <v>244</v>
      </c>
      <c r="DA81" t="s">
        <v>245</v>
      </c>
      <c r="DG81" t="s">
        <v>244</v>
      </c>
      <c r="DH81" t="s">
        <v>245</v>
      </c>
      <c r="DO81" t="s">
        <v>245</v>
      </c>
      <c r="DP81" t="s">
        <v>336</v>
      </c>
      <c r="DU81" t="s">
        <v>244</v>
      </c>
      <c r="DV81" t="s">
        <v>245</v>
      </c>
      <c r="DW81" t="s">
        <v>336</v>
      </c>
      <c r="EK81" t="s">
        <v>241</v>
      </c>
      <c r="EL81" t="s">
        <v>242</v>
      </c>
      <c r="EM81" t="s">
        <v>242</v>
      </c>
      <c r="EN81" t="s">
        <v>242</v>
      </c>
      <c r="EO81" t="s">
        <v>242</v>
      </c>
      <c r="EP81" t="s">
        <v>241</v>
      </c>
      <c r="EQ81" t="s">
        <v>241</v>
      </c>
      <c r="ES81" t="s">
        <v>242</v>
      </c>
      <c r="EU81" t="s">
        <v>246</v>
      </c>
      <c r="EV81" t="s">
        <v>243</v>
      </c>
      <c r="FD81" t="s">
        <v>244</v>
      </c>
      <c r="FE81" t="s">
        <v>245</v>
      </c>
      <c r="FF81" t="s">
        <v>336</v>
      </c>
      <c r="FK81" t="s">
        <v>244</v>
      </c>
      <c r="FL81" t="s">
        <v>245</v>
      </c>
      <c r="FM81" t="s">
        <v>336</v>
      </c>
      <c r="FR81" t="s">
        <v>244</v>
      </c>
      <c r="FS81" t="s">
        <v>245</v>
      </c>
      <c r="FT81" t="s">
        <v>336</v>
      </c>
      <c r="FY81" t="s">
        <v>244</v>
      </c>
      <c r="FZ81" t="s">
        <v>245</v>
      </c>
      <c r="GA81" t="s">
        <v>336</v>
      </c>
      <c r="GF81" t="s">
        <v>244</v>
      </c>
      <c r="GG81" t="s">
        <v>245</v>
      </c>
      <c r="GH81" t="s">
        <v>336</v>
      </c>
      <c r="GN81" t="s">
        <v>245</v>
      </c>
      <c r="GU81" t="s">
        <v>244</v>
      </c>
      <c r="GV81" t="s">
        <v>245</v>
      </c>
      <c r="GZ81" t="s">
        <v>287</v>
      </c>
      <c r="HA81" t="s">
        <v>247</v>
      </c>
      <c r="HB81" t="s">
        <v>288</v>
      </c>
      <c r="HC81" t="s">
        <v>248</v>
      </c>
      <c r="HF81" t="s">
        <v>242</v>
      </c>
      <c r="HG81" t="s">
        <v>249</v>
      </c>
      <c r="HH81" t="s">
        <v>249</v>
      </c>
      <c r="HI81" t="s">
        <v>249</v>
      </c>
      <c r="HJ81" t="s">
        <v>249</v>
      </c>
      <c r="HK81" t="s">
        <v>249</v>
      </c>
      <c r="HL81" t="s">
        <v>249</v>
      </c>
    </row>
    <row r="82" spans="1:220">
      <c r="A82">
        <v>116</v>
      </c>
      <c r="B82" t="s">
        <v>231</v>
      </c>
      <c r="C82" t="s">
        <v>218</v>
      </c>
      <c r="D82" t="s">
        <v>844</v>
      </c>
      <c r="E82" t="s">
        <v>220</v>
      </c>
      <c r="F82">
        <v>1</v>
      </c>
      <c r="G82">
        <v>875</v>
      </c>
      <c r="H82" t="s">
        <v>221</v>
      </c>
      <c r="I82" t="s">
        <v>222</v>
      </c>
      <c r="J82" t="s">
        <v>845</v>
      </c>
      <c r="K82" t="s">
        <v>318</v>
      </c>
      <c r="L82" t="s">
        <v>279</v>
      </c>
      <c r="M82" t="s">
        <v>225</v>
      </c>
      <c r="N82" t="s">
        <v>226</v>
      </c>
      <c r="O82" t="s">
        <v>354</v>
      </c>
      <c r="P82" t="s">
        <v>228</v>
      </c>
      <c r="Q82" t="s">
        <v>257</v>
      </c>
      <c r="R82" t="s">
        <v>257</v>
      </c>
      <c r="S82" t="s">
        <v>257</v>
      </c>
      <c r="T82" t="s">
        <v>229</v>
      </c>
      <c r="U82" t="s">
        <v>230</v>
      </c>
      <c r="V82" t="s">
        <v>228</v>
      </c>
      <c r="W82" t="s">
        <v>229</v>
      </c>
      <c r="AA82" t="s">
        <v>229</v>
      </c>
      <c r="AB82" t="s">
        <v>257</v>
      </c>
      <c r="AC82" t="s">
        <v>257</v>
      </c>
      <c r="AD82" t="s">
        <v>231</v>
      </c>
      <c r="AE82" t="s">
        <v>260</v>
      </c>
      <c r="AF82" t="s">
        <v>846</v>
      </c>
      <c r="AG82" t="s">
        <v>305</v>
      </c>
      <c r="AH82" t="s">
        <v>847</v>
      </c>
      <c r="AI82" t="s">
        <v>262</v>
      </c>
      <c r="AJ82" t="s">
        <v>234</v>
      </c>
      <c r="AK82" t="s">
        <v>234</v>
      </c>
      <c r="AL82" t="s">
        <v>263</v>
      </c>
      <c r="AM82" t="s">
        <v>263</v>
      </c>
      <c r="AN82" t="s">
        <v>234</v>
      </c>
      <c r="AO82" t="s">
        <v>262</v>
      </c>
      <c r="AQ82" t="s">
        <v>235</v>
      </c>
      <c r="AU82" t="s">
        <v>848</v>
      </c>
      <c r="AX82" t="s">
        <v>849</v>
      </c>
      <c r="AY82" t="s">
        <v>237</v>
      </c>
      <c r="BS82" t="s">
        <v>270</v>
      </c>
      <c r="BT82" t="s">
        <v>238</v>
      </c>
      <c r="BV82" t="s">
        <v>271</v>
      </c>
      <c r="BW82" t="s">
        <v>239</v>
      </c>
      <c r="BX82" t="s">
        <v>240</v>
      </c>
      <c r="BY82" t="s">
        <v>335</v>
      </c>
      <c r="CA82" t="s">
        <v>241</v>
      </c>
      <c r="CB82" t="s">
        <v>269</v>
      </c>
      <c r="CC82" t="s">
        <v>269</v>
      </c>
      <c r="CD82" t="s">
        <v>269</v>
      </c>
      <c r="CE82" t="s">
        <v>242</v>
      </c>
      <c r="CF82" t="s">
        <v>241</v>
      </c>
      <c r="CM82" t="s">
        <v>245</v>
      </c>
      <c r="CQ82" t="s">
        <v>246</v>
      </c>
      <c r="CR82" t="s">
        <v>243</v>
      </c>
      <c r="CS82" t="s">
        <v>244</v>
      </c>
      <c r="CT82" t="s">
        <v>245</v>
      </c>
      <c r="CX82" t="s">
        <v>246</v>
      </c>
      <c r="CY82" t="s">
        <v>243</v>
      </c>
      <c r="DE82" t="s">
        <v>246</v>
      </c>
      <c r="DQ82" t="s">
        <v>269</v>
      </c>
      <c r="DS82" t="s">
        <v>246</v>
      </c>
      <c r="EF82" t="s">
        <v>269</v>
      </c>
      <c r="EK82" t="s">
        <v>242</v>
      </c>
      <c r="EL82" t="s">
        <v>242</v>
      </c>
      <c r="EM82" t="s">
        <v>242</v>
      </c>
      <c r="EN82" t="s">
        <v>242</v>
      </c>
      <c r="EO82" t="s">
        <v>242</v>
      </c>
      <c r="EP82" t="s">
        <v>241</v>
      </c>
      <c r="EQ82" t="s">
        <v>242</v>
      </c>
      <c r="ET82" t="s">
        <v>298</v>
      </c>
      <c r="EU82" t="s">
        <v>246</v>
      </c>
      <c r="EV82" t="s">
        <v>243</v>
      </c>
      <c r="EX82" t="s">
        <v>245</v>
      </c>
      <c r="FG82" t="s">
        <v>269</v>
      </c>
      <c r="FJ82" t="s">
        <v>243</v>
      </c>
      <c r="FK82" t="s">
        <v>244</v>
      </c>
      <c r="FL82" t="s">
        <v>245</v>
      </c>
      <c r="FU82" t="s">
        <v>269</v>
      </c>
      <c r="GB82" t="s">
        <v>269</v>
      </c>
      <c r="GC82" t="s">
        <v>298</v>
      </c>
      <c r="GP82" t="s">
        <v>269</v>
      </c>
      <c r="GZ82" t="s">
        <v>287</v>
      </c>
      <c r="HB82" t="s">
        <v>288</v>
      </c>
      <c r="HC82" t="s">
        <v>248</v>
      </c>
      <c r="HF82" t="s">
        <v>273</v>
      </c>
      <c r="HG82" t="s">
        <v>276</v>
      </c>
      <c r="HH82" t="s">
        <v>249</v>
      </c>
      <c r="HI82" t="s">
        <v>249</v>
      </c>
      <c r="HJ82" t="s">
        <v>276</v>
      </c>
      <c r="HK82" t="s">
        <v>276</v>
      </c>
      <c r="HL82" t="s">
        <v>276</v>
      </c>
    </row>
    <row r="83" spans="1:220">
      <c r="A83">
        <v>117</v>
      </c>
      <c r="B83" t="s">
        <v>231</v>
      </c>
      <c r="C83" t="s">
        <v>218</v>
      </c>
      <c r="D83" t="s">
        <v>850</v>
      </c>
      <c r="E83" t="s">
        <v>220</v>
      </c>
      <c r="F83">
        <v>0</v>
      </c>
      <c r="G83">
        <v>468</v>
      </c>
      <c r="H83" t="s">
        <v>221</v>
      </c>
      <c r="I83" t="s">
        <v>222</v>
      </c>
      <c r="J83" t="s">
        <v>851</v>
      </c>
      <c r="K83" t="s">
        <v>318</v>
      </c>
      <c r="L83" t="s">
        <v>279</v>
      </c>
      <c r="M83" t="s">
        <v>225</v>
      </c>
      <c r="N83" t="s">
        <v>226</v>
      </c>
      <c r="O83" t="s">
        <v>354</v>
      </c>
      <c r="P83" t="s">
        <v>257</v>
      </c>
      <c r="Q83" t="s">
        <v>257</v>
      </c>
      <c r="R83" t="s">
        <v>258</v>
      </c>
      <c r="S83" t="s">
        <v>229</v>
      </c>
      <c r="T83" t="s">
        <v>257</v>
      </c>
      <c r="U83" t="s">
        <v>228</v>
      </c>
      <c r="V83" t="s">
        <v>228</v>
      </c>
      <c r="W83" t="s">
        <v>230</v>
      </c>
      <c r="Z83" t="s">
        <v>230</v>
      </c>
      <c r="AA83" t="s">
        <v>229</v>
      </c>
      <c r="AB83" t="s">
        <v>230</v>
      </c>
      <c r="AC83" t="s">
        <v>258</v>
      </c>
      <c r="AD83" t="s">
        <v>231</v>
      </c>
      <c r="AE83" t="s">
        <v>260</v>
      </c>
      <c r="AF83" t="s">
        <v>852</v>
      </c>
      <c r="AG83" t="s">
        <v>233</v>
      </c>
      <c r="AH83" t="s">
        <v>853</v>
      </c>
      <c r="AI83" t="s">
        <v>262</v>
      </c>
      <c r="AJ83" t="s">
        <v>263</v>
      </c>
      <c r="AK83" t="s">
        <v>262</v>
      </c>
      <c r="AL83" t="s">
        <v>262</v>
      </c>
      <c r="AM83" t="s">
        <v>263</v>
      </c>
      <c r="AN83" t="s">
        <v>262</v>
      </c>
      <c r="AO83" t="s">
        <v>262</v>
      </c>
      <c r="AS83" t="s">
        <v>284</v>
      </c>
      <c r="AW83" t="s">
        <v>854</v>
      </c>
      <c r="AY83" t="s">
        <v>231</v>
      </c>
      <c r="AZ83" t="s">
        <v>242</v>
      </c>
      <c r="BB83" t="s">
        <v>855</v>
      </c>
      <c r="BC83" t="s">
        <v>268</v>
      </c>
      <c r="BM83" t="s">
        <v>241</v>
      </c>
      <c r="BN83" t="s">
        <v>307</v>
      </c>
      <c r="BO83" t="s">
        <v>241</v>
      </c>
      <c r="BP83" t="s">
        <v>242</v>
      </c>
    </row>
    <row r="84" spans="1:220">
      <c r="A84">
        <v>118</v>
      </c>
      <c r="B84" t="s">
        <v>231</v>
      </c>
      <c r="C84" t="s">
        <v>218</v>
      </c>
      <c r="D84" t="s">
        <v>856</v>
      </c>
      <c r="E84" t="s">
        <v>220</v>
      </c>
      <c r="F84">
        <v>1</v>
      </c>
      <c r="G84">
        <v>1436</v>
      </c>
      <c r="H84" t="s">
        <v>221</v>
      </c>
      <c r="I84" t="s">
        <v>222</v>
      </c>
      <c r="J84" t="s">
        <v>857</v>
      </c>
      <c r="K84" t="s">
        <v>858</v>
      </c>
      <c r="L84" t="s">
        <v>279</v>
      </c>
      <c r="M84" t="s">
        <v>302</v>
      </c>
      <c r="N84" t="s">
        <v>320</v>
      </c>
      <c r="O84" t="s">
        <v>389</v>
      </c>
      <c r="P84" t="s">
        <v>257</v>
      </c>
      <c r="Q84" t="s">
        <v>257</v>
      </c>
      <c r="R84" t="s">
        <v>257</v>
      </c>
      <c r="S84" t="s">
        <v>258</v>
      </c>
      <c r="T84" t="s">
        <v>258</v>
      </c>
      <c r="U84" t="s">
        <v>257</v>
      </c>
      <c r="V84" t="s">
        <v>257</v>
      </c>
      <c r="W84" t="s">
        <v>257</v>
      </c>
      <c r="Z84" t="s">
        <v>257</v>
      </c>
      <c r="AA84" t="s">
        <v>258</v>
      </c>
      <c r="AB84" t="s">
        <v>258</v>
      </c>
      <c r="AC84" t="s">
        <v>258</v>
      </c>
      <c r="AD84" t="s">
        <v>231</v>
      </c>
      <c r="AE84" t="s">
        <v>295</v>
      </c>
      <c r="AF84" t="s">
        <v>859</v>
      </c>
      <c r="AG84" t="s">
        <v>283</v>
      </c>
      <c r="AH84" t="s">
        <v>860</v>
      </c>
      <c r="AI84" t="s">
        <v>262</v>
      </c>
      <c r="AJ84" t="s">
        <v>262</v>
      </c>
      <c r="AK84" t="s">
        <v>262</v>
      </c>
      <c r="AL84" t="s">
        <v>234</v>
      </c>
      <c r="AM84" t="s">
        <v>263</v>
      </c>
      <c r="AN84" t="s">
        <v>263</v>
      </c>
      <c r="AO84" t="s">
        <v>263</v>
      </c>
      <c r="AS84" t="s">
        <v>284</v>
      </c>
      <c r="AT84" t="s">
        <v>236</v>
      </c>
      <c r="AW84" t="s">
        <v>861</v>
      </c>
      <c r="AX84" t="s">
        <v>237</v>
      </c>
      <c r="AY84" t="s">
        <v>237</v>
      </c>
      <c r="BT84" t="s">
        <v>238</v>
      </c>
      <c r="BU84" t="s">
        <v>348</v>
      </c>
      <c r="BX84" t="s">
        <v>240</v>
      </c>
      <c r="CA84" t="s">
        <v>241</v>
      </c>
      <c r="CB84" t="s">
        <v>241</v>
      </c>
      <c r="CC84" t="s">
        <v>241</v>
      </c>
      <c r="CD84" t="s">
        <v>241</v>
      </c>
      <c r="CE84" t="s">
        <v>241</v>
      </c>
      <c r="CF84" t="s">
        <v>241</v>
      </c>
      <c r="CJ84" t="s">
        <v>246</v>
      </c>
      <c r="CK84" t="s">
        <v>243</v>
      </c>
      <c r="CM84" t="s">
        <v>245</v>
      </c>
      <c r="CQ84" t="s">
        <v>246</v>
      </c>
      <c r="CR84" t="s">
        <v>243</v>
      </c>
      <c r="CT84" t="s">
        <v>245</v>
      </c>
      <c r="CX84" t="s">
        <v>246</v>
      </c>
      <c r="CY84" t="s">
        <v>243</v>
      </c>
      <c r="DA84" t="s">
        <v>245</v>
      </c>
      <c r="DE84" t="s">
        <v>246</v>
      </c>
      <c r="DF84" t="s">
        <v>243</v>
      </c>
      <c r="DH84" t="s">
        <v>245</v>
      </c>
      <c r="DL84" t="s">
        <v>246</v>
      </c>
      <c r="DM84" t="s">
        <v>243</v>
      </c>
      <c r="DO84" t="s">
        <v>245</v>
      </c>
      <c r="DS84" t="s">
        <v>246</v>
      </c>
      <c r="DT84" t="s">
        <v>243</v>
      </c>
      <c r="DV84" t="s">
        <v>245</v>
      </c>
      <c r="EK84" t="s">
        <v>242</v>
      </c>
      <c r="EL84" t="s">
        <v>269</v>
      </c>
      <c r="EM84" t="s">
        <v>242</v>
      </c>
      <c r="EN84" t="s">
        <v>242</v>
      </c>
      <c r="EO84" t="s">
        <v>242</v>
      </c>
      <c r="EP84" t="s">
        <v>242</v>
      </c>
      <c r="EQ84" t="s">
        <v>242</v>
      </c>
      <c r="EU84" t="s">
        <v>246</v>
      </c>
      <c r="EV84" t="s">
        <v>243</v>
      </c>
      <c r="EX84" t="s">
        <v>245</v>
      </c>
      <c r="FG84" t="s">
        <v>269</v>
      </c>
      <c r="FI84" t="s">
        <v>246</v>
      </c>
      <c r="FJ84" t="s">
        <v>243</v>
      </c>
      <c r="FL84" t="s">
        <v>245</v>
      </c>
      <c r="FP84" t="s">
        <v>246</v>
      </c>
      <c r="FQ84" t="s">
        <v>243</v>
      </c>
      <c r="FS84" t="s">
        <v>245</v>
      </c>
      <c r="FW84" t="s">
        <v>246</v>
      </c>
      <c r="FX84" t="s">
        <v>243</v>
      </c>
      <c r="FZ84" t="s">
        <v>245</v>
      </c>
      <c r="GD84" t="s">
        <v>246</v>
      </c>
      <c r="GE84" t="s">
        <v>243</v>
      </c>
      <c r="GG84" t="s">
        <v>245</v>
      </c>
      <c r="GK84" t="s">
        <v>246</v>
      </c>
      <c r="GL84" t="s">
        <v>243</v>
      </c>
      <c r="GN84" t="s">
        <v>245</v>
      </c>
      <c r="GY84" t="s">
        <v>237</v>
      </c>
      <c r="GZ84" t="s">
        <v>287</v>
      </c>
      <c r="HA84" t="s">
        <v>247</v>
      </c>
      <c r="HB84" t="s">
        <v>288</v>
      </c>
      <c r="HF84" t="s">
        <v>241</v>
      </c>
      <c r="HG84" t="s">
        <v>249</v>
      </c>
      <c r="HH84" t="s">
        <v>276</v>
      </c>
      <c r="HI84" t="s">
        <v>276</v>
      </c>
      <c r="HJ84" t="s">
        <v>276</v>
      </c>
      <c r="HK84" t="s">
        <v>276</v>
      </c>
      <c r="HL84" t="s">
        <v>276</v>
      </c>
    </row>
    <row r="85" spans="1:220">
      <c r="A85">
        <v>119</v>
      </c>
      <c r="B85" t="s">
        <v>231</v>
      </c>
      <c r="C85" t="s">
        <v>218</v>
      </c>
      <c r="D85" t="s">
        <v>862</v>
      </c>
      <c r="E85" t="s">
        <v>220</v>
      </c>
      <c r="F85">
        <v>1</v>
      </c>
      <c r="G85">
        <v>410</v>
      </c>
      <c r="H85" t="s">
        <v>221</v>
      </c>
      <c r="I85" t="s">
        <v>309</v>
      </c>
      <c r="J85" t="s">
        <v>863</v>
      </c>
      <c r="K85" t="s">
        <v>318</v>
      </c>
      <c r="L85" t="s">
        <v>864</v>
      </c>
      <c r="M85" t="s">
        <v>478</v>
      </c>
      <c r="N85" t="s">
        <v>320</v>
      </c>
      <c r="O85" t="s">
        <v>227</v>
      </c>
      <c r="P85" t="s">
        <v>257</v>
      </c>
      <c r="Q85" t="s">
        <v>257</v>
      </c>
      <c r="R85" t="s">
        <v>257</v>
      </c>
      <c r="S85" t="s">
        <v>257</v>
      </c>
      <c r="T85" t="s">
        <v>257</v>
      </c>
      <c r="U85" t="s">
        <v>229</v>
      </c>
      <c r="V85" t="s">
        <v>229</v>
      </c>
      <c r="W85" t="s">
        <v>257</v>
      </c>
      <c r="X85" t="s">
        <v>865</v>
      </c>
      <c r="Y85" t="s">
        <v>257</v>
      </c>
      <c r="Z85" t="s">
        <v>257</v>
      </c>
      <c r="AA85" t="s">
        <v>257</v>
      </c>
      <c r="AB85" t="s">
        <v>257</v>
      </c>
      <c r="AC85" t="s">
        <v>257</v>
      </c>
      <c r="AD85" t="s">
        <v>231</v>
      </c>
      <c r="AE85" t="s">
        <v>260</v>
      </c>
      <c r="AF85" t="s">
        <v>866</v>
      </c>
      <c r="AG85" t="s">
        <v>386</v>
      </c>
      <c r="AH85" t="s">
        <v>867</v>
      </c>
      <c r="AI85" t="s">
        <v>262</v>
      </c>
      <c r="AJ85" t="s">
        <v>262</v>
      </c>
      <c r="AK85" t="s">
        <v>234</v>
      </c>
      <c r="AL85" t="s">
        <v>262</v>
      </c>
      <c r="AM85" t="s">
        <v>234</v>
      </c>
      <c r="AN85" t="s">
        <v>234</v>
      </c>
      <c r="AO85" t="s">
        <v>262</v>
      </c>
      <c r="AP85" t="s">
        <v>315</v>
      </c>
      <c r="AQ85" t="s">
        <v>235</v>
      </c>
      <c r="AT85" t="s">
        <v>236</v>
      </c>
      <c r="AW85" t="s">
        <v>868</v>
      </c>
      <c r="AX85" t="s">
        <v>869</v>
      </c>
      <c r="AY85" t="s">
        <v>231</v>
      </c>
      <c r="AZ85" t="s">
        <v>241</v>
      </c>
      <c r="BA85" t="s">
        <v>870</v>
      </c>
      <c r="BB85" t="s">
        <v>871</v>
      </c>
      <c r="BC85" t="s">
        <v>306</v>
      </c>
      <c r="BM85" t="s">
        <v>241</v>
      </c>
      <c r="BN85" t="s">
        <v>241</v>
      </c>
      <c r="BO85" t="s">
        <v>241</v>
      </c>
      <c r="BP85" t="s">
        <v>241</v>
      </c>
      <c r="BR85" t="s">
        <v>241</v>
      </c>
      <c r="BT85" t="s">
        <v>238</v>
      </c>
      <c r="BU85" t="s">
        <v>348</v>
      </c>
      <c r="BX85" t="s">
        <v>240</v>
      </c>
      <c r="CA85" t="s">
        <v>241</v>
      </c>
      <c r="CB85" t="s">
        <v>241</v>
      </c>
      <c r="CC85" t="s">
        <v>241</v>
      </c>
      <c r="CD85" t="s">
        <v>241</v>
      </c>
      <c r="CE85" t="s">
        <v>241</v>
      </c>
      <c r="CF85" t="s">
        <v>241</v>
      </c>
      <c r="CH85" t="s">
        <v>241</v>
      </c>
      <c r="CK85" t="s">
        <v>243</v>
      </c>
      <c r="CR85" t="s">
        <v>243</v>
      </c>
      <c r="CX85" t="s">
        <v>246</v>
      </c>
      <c r="DF85" t="s">
        <v>243</v>
      </c>
      <c r="DN85" t="s">
        <v>244</v>
      </c>
      <c r="DU85" t="s">
        <v>244</v>
      </c>
      <c r="EB85" t="s">
        <v>243</v>
      </c>
      <c r="EK85" t="s">
        <v>242</v>
      </c>
      <c r="EL85" t="s">
        <v>241</v>
      </c>
      <c r="EM85" t="s">
        <v>241</v>
      </c>
      <c r="EN85" t="s">
        <v>241</v>
      </c>
      <c r="EO85" t="s">
        <v>241</v>
      </c>
      <c r="EP85" t="s">
        <v>242</v>
      </c>
      <c r="EQ85" t="s">
        <v>242</v>
      </c>
      <c r="ER85" t="s">
        <v>872</v>
      </c>
      <c r="ES85" t="s">
        <v>241</v>
      </c>
      <c r="EV85" t="s">
        <v>243</v>
      </c>
      <c r="FE85" t="s">
        <v>245</v>
      </c>
      <c r="FK85" t="s">
        <v>244</v>
      </c>
      <c r="FQ85" t="s">
        <v>243</v>
      </c>
      <c r="FX85" t="s">
        <v>243</v>
      </c>
      <c r="GE85" t="s">
        <v>243</v>
      </c>
      <c r="GM85" t="s">
        <v>244</v>
      </c>
      <c r="GZ85" t="s">
        <v>287</v>
      </c>
      <c r="HA85" t="s">
        <v>247</v>
      </c>
      <c r="HF85" t="s">
        <v>273</v>
      </c>
      <c r="HG85" t="s">
        <v>249</v>
      </c>
      <c r="HH85" t="s">
        <v>276</v>
      </c>
      <c r="HI85" t="s">
        <v>249</v>
      </c>
      <c r="HJ85" t="s">
        <v>249</v>
      </c>
      <c r="HK85" t="s">
        <v>276</v>
      </c>
      <c r="HL85" t="s">
        <v>276</v>
      </c>
    </row>
    <row r="86" spans="1:220">
      <c r="A86">
        <v>120</v>
      </c>
      <c r="B86" t="s">
        <v>231</v>
      </c>
      <c r="C86" t="s">
        <v>218</v>
      </c>
      <c r="D86" t="s">
        <v>873</v>
      </c>
      <c r="E86" t="s">
        <v>220</v>
      </c>
      <c r="F86">
        <v>0</v>
      </c>
      <c r="G86">
        <v>385</v>
      </c>
      <c r="H86" t="s">
        <v>221</v>
      </c>
      <c r="I86" t="s">
        <v>429</v>
      </c>
      <c r="J86" t="s">
        <v>874</v>
      </c>
      <c r="K86" t="s">
        <v>318</v>
      </c>
      <c r="L86" t="s">
        <v>875</v>
      </c>
      <c r="M86" t="s">
        <v>478</v>
      </c>
      <c r="N86" t="s">
        <v>320</v>
      </c>
      <c r="O86" t="s">
        <v>227</v>
      </c>
      <c r="P86" t="s">
        <v>230</v>
      </c>
      <c r="Q86" t="s">
        <v>257</v>
      </c>
      <c r="R86" t="s">
        <v>257</v>
      </c>
      <c r="S86" t="s">
        <v>257</v>
      </c>
      <c r="T86" t="s">
        <v>257</v>
      </c>
      <c r="U86" t="s">
        <v>228</v>
      </c>
      <c r="V86" t="s">
        <v>257</v>
      </c>
      <c r="W86" t="s">
        <v>228</v>
      </c>
      <c r="X86" t="s">
        <v>444</v>
      </c>
      <c r="Y86" t="s">
        <v>258</v>
      </c>
      <c r="Z86" t="s">
        <v>230</v>
      </c>
      <c r="AA86" t="s">
        <v>257</v>
      </c>
      <c r="AB86" t="s">
        <v>257</v>
      </c>
      <c r="AC86" t="s">
        <v>257</v>
      </c>
      <c r="AD86" t="s">
        <v>231</v>
      </c>
      <c r="AE86" t="s">
        <v>876</v>
      </c>
      <c r="AF86" t="s">
        <v>877</v>
      </c>
      <c r="AG86" t="s">
        <v>233</v>
      </c>
      <c r="AI86" t="s">
        <v>269</v>
      </c>
      <c r="AJ86" t="s">
        <v>269</v>
      </c>
      <c r="AK86" t="s">
        <v>269</v>
      </c>
      <c r="AL86" t="s">
        <v>269</v>
      </c>
      <c r="AM86" t="s">
        <v>269</v>
      </c>
      <c r="AN86" t="s">
        <v>269</v>
      </c>
      <c r="AO86" t="s">
        <v>262</v>
      </c>
      <c r="AS86" t="s">
        <v>284</v>
      </c>
      <c r="AW86" t="s">
        <v>591</v>
      </c>
      <c r="AX86" t="s">
        <v>591</v>
      </c>
      <c r="AY86" t="s">
        <v>237</v>
      </c>
    </row>
    <row r="87" spans="1:220">
      <c r="A87">
        <v>121</v>
      </c>
      <c r="B87" t="s">
        <v>231</v>
      </c>
      <c r="C87" t="s">
        <v>218</v>
      </c>
      <c r="D87" t="s">
        <v>878</v>
      </c>
      <c r="E87" t="s">
        <v>220</v>
      </c>
      <c r="F87">
        <v>0</v>
      </c>
      <c r="G87">
        <v>240</v>
      </c>
      <c r="H87" t="s">
        <v>221</v>
      </c>
      <c r="I87" t="s">
        <v>222</v>
      </c>
      <c r="J87" t="s">
        <v>879</v>
      </c>
      <c r="K87" t="s">
        <v>880</v>
      </c>
      <c r="L87" t="s">
        <v>279</v>
      </c>
      <c r="M87" t="s">
        <v>302</v>
      </c>
      <c r="N87" t="s">
        <v>320</v>
      </c>
      <c r="O87" t="s">
        <v>354</v>
      </c>
      <c r="P87" t="s">
        <v>228</v>
      </c>
      <c r="Q87" t="s">
        <v>230</v>
      </c>
      <c r="R87" t="s">
        <v>230</v>
      </c>
      <c r="S87" t="s">
        <v>230</v>
      </c>
      <c r="T87" t="s">
        <v>229</v>
      </c>
      <c r="U87" t="s">
        <v>228</v>
      </c>
      <c r="V87" t="s">
        <v>228</v>
      </c>
      <c r="W87" t="s">
        <v>230</v>
      </c>
      <c r="Y87" t="s">
        <v>257</v>
      </c>
      <c r="Z87" t="s">
        <v>228</v>
      </c>
      <c r="AA87" t="s">
        <v>229</v>
      </c>
      <c r="AB87" t="s">
        <v>229</v>
      </c>
      <c r="AC87" t="s">
        <v>257</v>
      </c>
      <c r="AD87" t="s">
        <v>231</v>
      </c>
      <c r="AE87" t="s">
        <v>260</v>
      </c>
      <c r="AF87" t="s">
        <v>881</v>
      </c>
      <c r="AG87" t="s">
        <v>233</v>
      </c>
      <c r="AI87" t="s">
        <v>269</v>
      </c>
      <c r="AJ87" t="s">
        <v>269</v>
      </c>
      <c r="AK87" t="s">
        <v>262</v>
      </c>
      <c r="AL87" t="s">
        <v>234</v>
      </c>
      <c r="AM87" t="s">
        <v>234</v>
      </c>
      <c r="AN87" t="s">
        <v>269</v>
      </c>
      <c r="AO87" t="s">
        <v>262</v>
      </c>
      <c r="AP87" t="s">
        <v>315</v>
      </c>
      <c r="AQ87" t="s">
        <v>235</v>
      </c>
      <c r="AS87" t="s">
        <v>284</v>
      </c>
      <c r="AY87" t="s">
        <v>231</v>
      </c>
      <c r="AZ87" t="s">
        <v>241</v>
      </c>
      <c r="BC87" t="s">
        <v>268</v>
      </c>
      <c r="BM87" t="s">
        <v>242</v>
      </c>
      <c r="BN87" t="s">
        <v>241</v>
      </c>
      <c r="BO87" t="s">
        <v>241</v>
      </c>
      <c r="BP87" t="s">
        <v>242</v>
      </c>
      <c r="BR87" t="s">
        <v>269</v>
      </c>
    </row>
    <row r="88" spans="1:220">
      <c r="A88">
        <v>122</v>
      </c>
      <c r="B88" t="s">
        <v>231</v>
      </c>
      <c r="C88" t="s">
        <v>218</v>
      </c>
      <c r="D88" t="s">
        <v>882</v>
      </c>
      <c r="E88" t="s">
        <v>220</v>
      </c>
      <c r="F88">
        <v>1</v>
      </c>
      <c r="G88">
        <v>1142</v>
      </c>
      <c r="H88" t="s">
        <v>221</v>
      </c>
      <c r="I88" t="s">
        <v>309</v>
      </c>
      <c r="J88" t="s">
        <v>883</v>
      </c>
      <c r="K88" t="s">
        <v>318</v>
      </c>
      <c r="L88" t="s">
        <v>884</v>
      </c>
      <c r="M88" t="s">
        <v>302</v>
      </c>
      <c r="N88" t="s">
        <v>280</v>
      </c>
      <c r="O88" t="s">
        <v>330</v>
      </c>
      <c r="P88" t="s">
        <v>230</v>
      </c>
      <c r="Q88" t="s">
        <v>258</v>
      </c>
      <c r="R88" t="s">
        <v>258</v>
      </c>
      <c r="S88" t="s">
        <v>257</v>
      </c>
      <c r="T88" t="s">
        <v>257</v>
      </c>
      <c r="U88" t="s">
        <v>257</v>
      </c>
      <c r="V88" t="s">
        <v>258</v>
      </c>
      <c r="W88" t="s">
        <v>258</v>
      </c>
      <c r="X88" t="s">
        <v>885</v>
      </c>
      <c r="Y88" t="s">
        <v>257</v>
      </c>
      <c r="Z88" t="s">
        <v>258</v>
      </c>
      <c r="AA88" t="s">
        <v>258</v>
      </c>
      <c r="AB88" t="s">
        <v>257</v>
      </c>
      <c r="AC88" t="s">
        <v>258</v>
      </c>
      <c r="AD88" t="s">
        <v>231</v>
      </c>
      <c r="AE88" t="s">
        <v>260</v>
      </c>
      <c r="AF88" t="s">
        <v>886</v>
      </c>
      <c r="AG88" t="s">
        <v>386</v>
      </c>
      <c r="AH88" t="s">
        <v>887</v>
      </c>
      <c r="AI88" t="s">
        <v>263</v>
      </c>
      <c r="AJ88" t="s">
        <v>263</v>
      </c>
      <c r="AK88" t="s">
        <v>263</v>
      </c>
      <c r="AL88" t="s">
        <v>263</v>
      </c>
      <c r="AM88" t="s">
        <v>262</v>
      </c>
      <c r="AN88" t="s">
        <v>234</v>
      </c>
      <c r="AO88" t="s">
        <v>263</v>
      </c>
      <c r="AP88" t="s">
        <v>315</v>
      </c>
      <c r="AQ88" t="s">
        <v>235</v>
      </c>
      <c r="AS88" t="s">
        <v>284</v>
      </c>
      <c r="AW88" t="s">
        <v>888</v>
      </c>
      <c r="AX88" t="s">
        <v>889</v>
      </c>
      <c r="AY88" t="s">
        <v>231</v>
      </c>
      <c r="AZ88" t="s">
        <v>241</v>
      </c>
      <c r="BA88" t="s">
        <v>890</v>
      </c>
      <c r="BB88" t="s">
        <v>891</v>
      </c>
      <c r="BC88" t="s">
        <v>688</v>
      </c>
      <c r="BM88" t="s">
        <v>241</v>
      </c>
      <c r="BN88" t="s">
        <v>241</v>
      </c>
      <c r="BO88" t="s">
        <v>241</v>
      </c>
      <c r="BP88" t="s">
        <v>269</v>
      </c>
      <c r="BS88" t="s">
        <v>270</v>
      </c>
      <c r="BU88" t="s">
        <v>348</v>
      </c>
      <c r="BV88" t="s">
        <v>271</v>
      </c>
      <c r="BW88" t="s">
        <v>239</v>
      </c>
      <c r="BX88" t="s">
        <v>240</v>
      </c>
      <c r="CA88" t="s">
        <v>273</v>
      </c>
      <c r="CB88" t="s">
        <v>269</v>
      </c>
      <c r="CC88" t="s">
        <v>241</v>
      </c>
      <c r="CD88" t="s">
        <v>241</v>
      </c>
      <c r="CE88" t="s">
        <v>273</v>
      </c>
      <c r="CF88" t="s">
        <v>273</v>
      </c>
      <c r="CI88" t="s">
        <v>298</v>
      </c>
      <c r="CK88" t="s">
        <v>243</v>
      </c>
      <c r="CV88" t="s">
        <v>269</v>
      </c>
      <c r="CY88" t="s">
        <v>243</v>
      </c>
      <c r="DB88" t="s">
        <v>336</v>
      </c>
      <c r="DF88" t="s">
        <v>243</v>
      </c>
      <c r="DH88" t="s">
        <v>245</v>
      </c>
      <c r="DI88" t="s">
        <v>336</v>
      </c>
      <c r="DM88" t="s">
        <v>243</v>
      </c>
      <c r="DO88" t="s">
        <v>245</v>
      </c>
      <c r="DT88" t="s">
        <v>243</v>
      </c>
      <c r="EG88" t="s">
        <v>286</v>
      </c>
      <c r="EK88" t="s">
        <v>241</v>
      </c>
      <c r="EL88" t="s">
        <v>242</v>
      </c>
      <c r="EM88" t="s">
        <v>242</v>
      </c>
      <c r="EN88" t="s">
        <v>242</v>
      </c>
      <c r="EO88" t="s">
        <v>241</v>
      </c>
      <c r="EP88" t="s">
        <v>241</v>
      </c>
      <c r="EQ88" t="s">
        <v>242</v>
      </c>
      <c r="EV88" t="s">
        <v>243</v>
      </c>
      <c r="FC88" t="s">
        <v>243</v>
      </c>
      <c r="FF88" t="s">
        <v>336</v>
      </c>
      <c r="FJ88" t="s">
        <v>243</v>
      </c>
      <c r="FM88" t="s">
        <v>336</v>
      </c>
      <c r="FQ88" t="s">
        <v>243</v>
      </c>
      <c r="FT88" t="s">
        <v>336</v>
      </c>
      <c r="FX88" t="s">
        <v>243</v>
      </c>
      <c r="GA88" t="s">
        <v>336</v>
      </c>
      <c r="GE88" t="s">
        <v>243</v>
      </c>
      <c r="GL88" t="s">
        <v>243</v>
      </c>
      <c r="GO88" t="s">
        <v>336</v>
      </c>
      <c r="GZ88" t="s">
        <v>287</v>
      </c>
      <c r="HA88" t="s">
        <v>247</v>
      </c>
      <c r="HF88" t="s">
        <v>242</v>
      </c>
      <c r="HG88" t="s">
        <v>275</v>
      </c>
      <c r="HH88" t="s">
        <v>275</v>
      </c>
      <c r="HI88" t="s">
        <v>249</v>
      </c>
      <c r="HJ88" t="s">
        <v>276</v>
      </c>
      <c r="HK88" t="s">
        <v>276</v>
      </c>
      <c r="HL88" t="s">
        <v>276</v>
      </c>
    </row>
    <row r="89" spans="1:220">
      <c r="A89">
        <v>123</v>
      </c>
      <c r="B89" t="s">
        <v>231</v>
      </c>
      <c r="C89" t="s">
        <v>218</v>
      </c>
      <c r="D89" t="s">
        <v>892</v>
      </c>
      <c r="E89" t="s">
        <v>220</v>
      </c>
      <c r="F89">
        <v>1</v>
      </c>
      <c r="G89">
        <v>1340</v>
      </c>
      <c r="H89" t="s">
        <v>221</v>
      </c>
      <c r="I89" t="s">
        <v>222</v>
      </c>
      <c r="J89" t="s">
        <v>893</v>
      </c>
      <c r="K89" t="s">
        <v>894</v>
      </c>
      <c r="L89" t="s">
        <v>279</v>
      </c>
      <c r="M89" t="s">
        <v>302</v>
      </c>
      <c r="N89" t="s">
        <v>280</v>
      </c>
      <c r="O89" t="s">
        <v>354</v>
      </c>
      <c r="P89" t="s">
        <v>228</v>
      </c>
      <c r="Q89" t="s">
        <v>230</v>
      </c>
      <c r="R89" t="s">
        <v>258</v>
      </c>
      <c r="S89" t="s">
        <v>230</v>
      </c>
      <c r="T89" t="s">
        <v>230</v>
      </c>
      <c r="U89" t="s">
        <v>229</v>
      </c>
      <c r="V89" t="s">
        <v>228</v>
      </c>
      <c r="W89" t="s">
        <v>229</v>
      </c>
      <c r="X89" t="s">
        <v>895</v>
      </c>
      <c r="Y89" t="s">
        <v>258</v>
      </c>
      <c r="Z89" t="s">
        <v>257</v>
      </c>
      <c r="AA89" t="s">
        <v>257</v>
      </c>
      <c r="AB89" t="s">
        <v>257</v>
      </c>
      <c r="AC89" t="s">
        <v>258</v>
      </c>
      <c r="AD89" t="s">
        <v>231</v>
      </c>
      <c r="AE89" t="s">
        <v>260</v>
      </c>
      <c r="AF89" t="s">
        <v>896</v>
      </c>
      <c r="AG89" t="s">
        <v>283</v>
      </c>
      <c r="AH89" t="s">
        <v>897</v>
      </c>
      <c r="AI89" t="s">
        <v>262</v>
      </c>
      <c r="AJ89" t="s">
        <v>263</v>
      </c>
      <c r="AK89" t="s">
        <v>263</v>
      </c>
      <c r="AL89" t="s">
        <v>262</v>
      </c>
      <c r="AM89" t="s">
        <v>263</v>
      </c>
      <c r="AN89" t="s">
        <v>234</v>
      </c>
      <c r="AO89" t="s">
        <v>234</v>
      </c>
      <c r="AS89" t="s">
        <v>284</v>
      </c>
      <c r="AU89" t="s">
        <v>898</v>
      </c>
      <c r="AW89" t="s">
        <v>899</v>
      </c>
      <c r="AX89" t="s">
        <v>900</v>
      </c>
      <c r="AY89" t="s">
        <v>237</v>
      </c>
      <c r="BT89" t="s">
        <v>238</v>
      </c>
      <c r="BU89" t="s">
        <v>348</v>
      </c>
      <c r="BV89" t="s">
        <v>271</v>
      </c>
      <c r="BX89" t="s">
        <v>240</v>
      </c>
      <c r="CA89" t="s">
        <v>241</v>
      </c>
      <c r="CB89" t="s">
        <v>269</v>
      </c>
      <c r="CC89" t="s">
        <v>269</v>
      </c>
      <c r="CD89" t="s">
        <v>269</v>
      </c>
      <c r="CE89" t="s">
        <v>269</v>
      </c>
      <c r="CF89" t="s">
        <v>269</v>
      </c>
      <c r="CH89" t="s">
        <v>269</v>
      </c>
      <c r="CL89" t="s">
        <v>244</v>
      </c>
      <c r="CM89" t="s">
        <v>245</v>
      </c>
      <c r="CU89" t="s">
        <v>336</v>
      </c>
      <c r="DC89" t="s">
        <v>269</v>
      </c>
      <c r="DE89" t="s">
        <v>246</v>
      </c>
      <c r="DL89" t="s">
        <v>246</v>
      </c>
      <c r="DO89" t="s">
        <v>245</v>
      </c>
      <c r="DX89" t="s">
        <v>269</v>
      </c>
      <c r="EF89" t="s">
        <v>269</v>
      </c>
      <c r="EG89" t="s">
        <v>286</v>
      </c>
      <c r="EK89" t="s">
        <v>269</v>
      </c>
      <c r="EL89" t="s">
        <v>269</v>
      </c>
      <c r="EM89" t="s">
        <v>242</v>
      </c>
      <c r="EN89" t="s">
        <v>242</v>
      </c>
      <c r="EO89" t="s">
        <v>269</v>
      </c>
      <c r="EP89" t="s">
        <v>241</v>
      </c>
      <c r="EQ89" t="s">
        <v>241</v>
      </c>
      <c r="ES89" t="s">
        <v>269</v>
      </c>
      <c r="EZ89" t="s">
        <v>269</v>
      </c>
      <c r="FE89" t="s">
        <v>245</v>
      </c>
      <c r="FK89" t="s">
        <v>244</v>
      </c>
      <c r="FL89" t="s">
        <v>245</v>
      </c>
      <c r="FS89" t="s">
        <v>245</v>
      </c>
      <c r="FV89" t="s">
        <v>298</v>
      </c>
      <c r="FW89" t="s">
        <v>246</v>
      </c>
      <c r="FY89" t="s">
        <v>244</v>
      </c>
      <c r="FZ89" t="s">
        <v>245</v>
      </c>
      <c r="GD89" t="s">
        <v>246</v>
      </c>
      <c r="GJ89" t="s">
        <v>298</v>
      </c>
      <c r="GK89" t="s">
        <v>246</v>
      </c>
      <c r="GL89" t="s">
        <v>243</v>
      </c>
      <c r="GX89" t="s">
        <v>269</v>
      </c>
      <c r="GZ89" t="s">
        <v>287</v>
      </c>
      <c r="HA89" t="s">
        <v>247</v>
      </c>
      <c r="HF89" t="s">
        <v>273</v>
      </c>
      <c r="HG89" t="s">
        <v>275</v>
      </c>
      <c r="HH89" t="s">
        <v>249</v>
      </c>
      <c r="HI89" t="s">
        <v>276</v>
      </c>
      <c r="HJ89" t="s">
        <v>275</v>
      </c>
      <c r="HK89" t="s">
        <v>275</v>
      </c>
      <c r="HL89" t="s">
        <v>249</v>
      </c>
    </row>
    <row r="90" spans="1:220">
      <c r="A90">
        <v>124</v>
      </c>
      <c r="B90" t="s">
        <v>231</v>
      </c>
      <c r="C90" t="s">
        <v>218</v>
      </c>
      <c r="D90" t="s">
        <v>901</v>
      </c>
      <c r="E90" t="s">
        <v>220</v>
      </c>
      <c r="F90">
        <v>1</v>
      </c>
      <c r="G90">
        <v>946</v>
      </c>
      <c r="H90" t="s">
        <v>221</v>
      </c>
      <c r="I90" t="s">
        <v>222</v>
      </c>
      <c r="J90" t="s">
        <v>902</v>
      </c>
      <c r="K90" t="s">
        <v>529</v>
      </c>
      <c r="M90" t="s">
        <v>302</v>
      </c>
      <c r="N90" t="s">
        <v>226</v>
      </c>
      <c r="O90" t="s">
        <v>227</v>
      </c>
      <c r="P90" t="s">
        <v>228</v>
      </c>
      <c r="Q90" t="s">
        <v>229</v>
      </c>
      <c r="R90" t="s">
        <v>257</v>
      </c>
      <c r="S90" t="s">
        <v>229</v>
      </c>
      <c r="T90" t="s">
        <v>230</v>
      </c>
      <c r="U90" t="s">
        <v>258</v>
      </c>
      <c r="V90" t="s">
        <v>228</v>
      </c>
      <c r="W90" t="s">
        <v>257</v>
      </c>
      <c r="Z90" t="s">
        <v>228</v>
      </c>
      <c r="AA90" t="s">
        <v>230</v>
      </c>
      <c r="AB90" t="s">
        <v>229</v>
      </c>
      <c r="AC90" t="s">
        <v>258</v>
      </c>
      <c r="AD90" t="s">
        <v>231</v>
      </c>
      <c r="AE90" t="s">
        <v>232</v>
      </c>
      <c r="AF90" t="s">
        <v>903</v>
      </c>
      <c r="AG90" t="s">
        <v>233</v>
      </c>
      <c r="AH90" t="s">
        <v>904</v>
      </c>
      <c r="AI90" t="s">
        <v>262</v>
      </c>
      <c r="AJ90" t="s">
        <v>234</v>
      </c>
      <c r="AK90" t="s">
        <v>234</v>
      </c>
      <c r="AL90" t="s">
        <v>234</v>
      </c>
      <c r="AM90" t="s">
        <v>263</v>
      </c>
      <c r="AN90" t="s">
        <v>262</v>
      </c>
      <c r="AO90" t="s">
        <v>262</v>
      </c>
      <c r="AR90" t="s">
        <v>264</v>
      </c>
      <c r="AS90" t="s">
        <v>284</v>
      </c>
      <c r="AY90" t="s">
        <v>237</v>
      </c>
      <c r="BS90" t="s">
        <v>270</v>
      </c>
      <c r="BT90" t="s">
        <v>238</v>
      </c>
      <c r="BX90" t="s">
        <v>240</v>
      </c>
      <c r="CA90" t="s">
        <v>273</v>
      </c>
      <c r="CB90" t="s">
        <v>241</v>
      </c>
      <c r="CC90" t="s">
        <v>241</v>
      </c>
      <c r="CD90" t="s">
        <v>242</v>
      </c>
      <c r="CE90" t="s">
        <v>242</v>
      </c>
      <c r="CF90" t="s">
        <v>241</v>
      </c>
      <c r="CL90" t="s">
        <v>244</v>
      </c>
      <c r="CS90" t="s">
        <v>244</v>
      </c>
      <c r="CW90" t="s">
        <v>298</v>
      </c>
      <c r="DI90" t="s">
        <v>336</v>
      </c>
      <c r="DL90" t="s">
        <v>246</v>
      </c>
      <c r="DR90" t="s">
        <v>298</v>
      </c>
      <c r="EK90" t="s">
        <v>241</v>
      </c>
      <c r="EL90" t="s">
        <v>242</v>
      </c>
      <c r="EM90" t="s">
        <v>242</v>
      </c>
      <c r="EN90" t="s">
        <v>242</v>
      </c>
      <c r="EO90" t="s">
        <v>242</v>
      </c>
      <c r="EP90" t="s">
        <v>242</v>
      </c>
      <c r="EQ90" t="s">
        <v>242</v>
      </c>
      <c r="EV90" t="s">
        <v>243</v>
      </c>
      <c r="FA90" t="s">
        <v>298</v>
      </c>
      <c r="FH90" t="s">
        <v>298</v>
      </c>
      <c r="FL90" t="s">
        <v>245</v>
      </c>
      <c r="FR90" t="s">
        <v>244</v>
      </c>
      <c r="FX90" t="s">
        <v>243</v>
      </c>
      <c r="GA90" t="s">
        <v>336</v>
      </c>
      <c r="GH90" t="s">
        <v>336</v>
      </c>
      <c r="GO90" t="s">
        <v>336</v>
      </c>
      <c r="GZ90" t="s">
        <v>287</v>
      </c>
      <c r="HA90" t="s">
        <v>247</v>
      </c>
      <c r="HF90" t="s">
        <v>241</v>
      </c>
      <c r="HG90" t="s">
        <v>249</v>
      </c>
      <c r="HH90" t="s">
        <v>276</v>
      </c>
      <c r="HI90" t="s">
        <v>249</v>
      </c>
      <c r="HJ90" t="s">
        <v>276</v>
      </c>
      <c r="HK90" t="s">
        <v>276</v>
      </c>
      <c r="HL90" t="s">
        <v>249</v>
      </c>
    </row>
    <row r="91" spans="1:220">
      <c r="A91">
        <v>126</v>
      </c>
      <c r="B91" t="s">
        <v>231</v>
      </c>
      <c r="C91" t="s">
        <v>218</v>
      </c>
      <c r="D91" t="s">
        <v>905</v>
      </c>
      <c r="E91" t="s">
        <v>220</v>
      </c>
      <c r="F91">
        <v>0</v>
      </c>
      <c r="G91">
        <v>216</v>
      </c>
      <c r="H91" t="s">
        <v>221</v>
      </c>
      <c r="I91" t="s">
        <v>222</v>
      </c>
      <c r="J91" t="s">
        <v>906</v>
      </c>
      <c r="K91" t="s">
        <v>318</v>
      </c>
      <c r="L91" t="s">
        <v>279</v>
      </c>
      <c r="M91" t="s">
        <v>225</v>
      </c>
      <c r="N91" t="s">
        <v>280</v>
      </c>
      <c r="O91" t="s">
        <v>227</v>
      </c>
      <c r="P91" t="s">
        <v>230</v>
      </c>
      <c r="Q91" t="s">
        <v>230</v>
      </c>
      <c r="R91" t="s">
        <v>258</v>
      </c>
      <c r="S91" t="s">
        <v>230</v>
      </c>
      <c r="T91" t="s">
        <v>230</v>
      </c>
      <c r="U91" t="s">
        <v>229</v>
      </c>
      <c r="V91" t="s">
        <v>230</v>
      </c>
      <c r="W91" t="s">
        <v>230</v>
      </c>
      <c r="X91" t="s">
        <v>907</v>
      </c>
      <c r="Y91" t="s">
        <v>258</v>
      </c>
      <c r="Z91" t="s">
        <v>257</v>
      </c>
      <c r="AA91" t="s">
        <v>257</v>
      </c>
      <c r="AB91" t="s">
        <v>258</v>
      </c>
      <c r="AC91" t="s">
        <v>258</v>
      </c>
      <c r="AD91" t="s">
        <v>231</v>
      </c>
      <c r="AE91" t="s">
        <v>232</v>
      </c>
      <c r="AF91" t="s">
        <v>908</v>
      </c>
      <c r="AG91" t="s">
        <v>233</v>
      </c>
      <c r="AH91" t="s">
        <v>909</v>
      </c>
      <c r="AI91" t="s">
        <v>234</v>
      </c>
      <c r="AJ91" t="s">
        <v>263</v>
      </c>
      <c r="AK91" t="s">
        <v>263</v>
      </c>
      <c r="AL91" t="s">
        <v>234</v>
      </c>
      <c r="AM91" t="s">
        <v>263</v>
      </c>
      <c r="AN91" t="s">
        <v>263</v>
      </c>
      <c r="AO91" t="s">
        <v>263</v>
      </c>
      <c r="AR91" t="s">
        <v>264</v>
      </c>
      <c r="AS91" t="s">
        <v>284</v>
      </c>
      <c r="AY91" t="s">
        <v>237</v>
      </c>
    </row>
    <row r="92" spans="1:220">
      <c r="A92">
        <v>127</v>
      </c>
      <c r="B92" t="s">
        <v>231</v>
      </c>
      <c r="C92" t="s">
        <v>218</v>
      </c>
      <c r="D92" t="s">
        <v>910</v>
      </c>
      <c r="E92" t="s">
        <v>220</v>
      </c>
      <c r="F92">
        <v>1</v>
      </c>
      <c r="G92">
        <v>665</v>
      </c>
      <c r="H92" t="s">
        <v>221</v>
      </c>
      <c r="I92" t="s">
        <v>429</v>
      </c>
      <c r="J92" t="s">
        <v>911</v>
      </c>
      <c r="K92" t="s">
        <v>291</v>
      </c>
      <c r="L92" t="s">
        <v>912</v>
      </c>
      <c r="M92" t="s">
        <v>225</v>
      </c>
      <c r="N92" t="s">
        <v>320</v>
      </c>
      <c r="O92" t="s">
        <v>330</v>
      </c>
      <c r="P92" t="s">
        <v>228</v>
      </c>
      <c r="Q92" t="s">
        <v>230</v>
      </c>
      <c r="R92" t="s">
        <v>258</v>
      </c>
      <c r="S92" t="s">
        <v>230</v>
      </c>
      <c r="T92" t="s">
        <v>230</v>
      </c>
      <c r="U92" t="s">
        <v>230</v>
      </c>
      <c r="V92" t="s">
        <v>228</v>
      </c>
      <c r="W92" t="s">
        <v>257</v>
      </c>
      <c r="Z92" t="s">
        <v>257</v>
      </c>
      <c r="AA92" t="s">
        <v>258</v>
      </c>
      <c r="AB92" t="s">
        <v>258</v>
      </c>
      <c r="AC92" t="s">
        <v>258</v>
      </c>
      <c r="AD92" t="s">
        <v>231</v>
      </c>
      <c r="AE92" t="s">
        <v>913</v>
      </c>
      <c r="AF92" t="s">
        <v>914</v>
      </c>
      <c r="AG92" t="s">
        <v>233</v>
      </c>
      <c r="AI92" t="s">
        <v>262</v>
      </c>
      <c r="AJ92" t="s">
        <v>234</v>
      </c>
      <c r="AK92" t="s">
        <v>234</v>
      </c>
      <c r="AL92" t="s">
        <v>234</v>
      </c>
      <c r="AM92" t="s">
        <v>263</v>
      </c>
      <c r="AN92" t="s">
        <v>263</v>
      </c>
      <c r="AO92" t="s">
        <v>262</v>
      </c>
      <c r="AP92" t="s">
        <v>315</v>
      </c>
      <c r="AQ92" t="s">
        <v>235</v>
      </c>
      <c r="AS92" t="s">
        <v>284</v>
      </c>
      <c r="AY92" t="s">
        <v>231</v>
      </c>
      <c r="AZ92" t="s">
        <v>273</v>
      </c>
      <c r="BC92" t="s">
        <v>306</v>
      </c>
      <c r="BM92" t="s">
        <v>307</v>
      </c>
      <c r="BN92" t="s">
        <v>307</v>
      </c>
      <c r="BO92" t="s">
        <v>307</v>
      </c>
      <c r="BP92" t="s">
        <v>307</v>
      </c>
      <c r="BR92" t="s">
        <v>307</v>
      </c>
      <c r="BT92" t="s">
        <v>238</v>
      </c>
      <c r="BU92" t="s">
        <v>348</v>
      </c>
      <c r="CA92" t="s">
        <v>273</v>
      </c>
      <c r="CB92" t="s">
        <v>241</v>
      </c>
      <c r="CC92" t="s">
        <v>241</v>
      </c>
      <c r="CD92" t="s">
        <v>241</v>
      </c>
      <c r="CE92" t="s">
        <v>241</v>
      </c>
      <c r="CF92" t="s">
        <v>241</v>
      </c>
      <c r="CH92" t="s">
        <v>241</v>
      </c>
      <c r="CK92" t="s">
        <v>243</v>
      </c>
      <c r="CR92" t="s">
        <v>243</v>
      </c>
      <c r="CY92" t="s">
        <v>243</v>
      </c>
      <c r="DF92" t="s">
        <v>243</v>
      </c>
      <c r="DM92" t="s">
        <v>243</v>
      </c>
      <c r="DT92" t="s">
        <v>243</v>
      </c>
      <c r="EK92" t="s">
        <v>273</v>
      </c>
      <c r="EL92" t="s">
        <v>273</v>
      </c>
      <c r="EM92" t="s">
        <v>273</v>
      </c>
      <c r="EN92" t="s">
        <v>273</v>
      </c>
      <c r="EO92" t="s">
        <v>273</v>
      </c>
      <c r="EP92" t="s">
        <v>273</v>
      </c>
      <c r="EQ92" t="s">
        <v>273</v>
      </c>
      <c r="ES92" t="s">
        <v>273</v>
      </c>
      <c r="EZ92" t="s">
        <v>269</v>
      </c>
      <c r="FG92" t="s">
        <v>269</v>
      </c>
      <c r="FN92" t="s">
        <v>269</v>
      </c>
      <c r="FU92" t="s">
        <v>269</v>
      </c>
      <c r="GB92" t="s">
        <v>269</v>
      </c>
      <c r="GI92" t="s">
        <v>269</v>
      </c>
      <c r="GP92" t="s">
        <v>269</v>
      </c>
      <c r="GX92" t="s">
        <v>269</v>
      </c>
      <c r="HA92" t="s">
        <v>247</v>
      </c>
      <c r="HF92" t="s">
        <v>273</v>
      </c>
      <c r="HG92" t="s">
        <v>276</v>
      </c>
      <c r="HH92" t="s">
        <v>276</v>
      </c>
      <c r="HI92" t="s">
        <v>276</v>
      </c>
      <c r="HJ92" t="s">
        <v>276</v>
      </c>
      <c r="HK92" t="s">
        <v>275</v>
      </c>
      <c r="HL92" t="s">
        <v>276</v>
      </c>
    </row>
    <row r="93" spans="1:220">
      <c r="A93">
        <v>128</v>
      </c>
      <c r="B93" t="s">
        <v>231</v>
      </c>
      <c r="C93" t="s">
        <v>218</v>
      </c>
      <c r="D93" t="s">
        <v>915</v>
      </c>
      <c r="E93" t="s">
        <v>220</v>
      </c>
      <c r="F93">
        <v>1</v>
      </c>
      <c r="G93">
        <v>6882</v>
      </c>
      <c r="H93" t="s">
        <v>221</v>
      </c>
      <c r="I93" t="s">
        <v>222</v>
      </c>
      <c r="J93" t="s">
        <v>916</v>
      </c>
      <c r="K93" t="s">
        <v>373</v>
      </c>
      <c r="L93" t="s">
        <v>279</v>
      </c>
      <c r="M93" t="s">
        <v>302</v>
      </c>
      <c r="N93" t="s">
        <v>320</v>
      </c>
      <c r="O93" t="s">
        <v>354</v>
      </c>
      <c r="P93" t="s">
        <v>258</v>
      </c>
      <c r="Q93" t="s">
        <v>229</v>
      </c>
      <c r="R93" t="s">
        <v>258</v>
      </c>
      <c r="S93" t="s">
        <v>229</v>
      </c>
      <c r="T93" t="s">
        <v>230</v>
      </c>
      <c r="U93" t="s">
        <v>230</v>
      </c>
      <c r="V93" t="s">
        <v>228</v>
      </c>
      <c r="W93" t="s">
        <v>257</v>
      </c>
      <c r="Z93" t="s">
        <v>257</v>
      </c>
      <c r="AA93" t="s">
        <v>258</v>
      </c>
      <c r="AB93" t="s">
        <v>257</v>
      </c>
      <c r="AC93" t="s">
        <v>257</v>
      </c>
      <c r="AD93" t="s">
        <v>231</v>
      </c>
      <c r="AE93" t="s">
        <v>260</v>
      </c>
      <c r="AF93" t="s">
        <v>917</v>
      </c>
      <c r="AG93" t="s">
        <v>386</v>
      </c>
      <c r="AH93" t="s">
        <v>918</v>
      </c>
      <c r="AI93" t="s">
        <v>262</v>
      </c>
      <c r="AJ93" t="s">
        <v>262</v>
      </c>
      <c r="AK93" t="s">
        <v>234</v>
      </c>
      <c r="AL93" t="s">
        <v>269</v>
      </c>
      <c r="AM93" t="s">
        <v>263</v>
      </c>
      <c r="AN93" t="s">
        <v>234</v>
      </c>
      <c r="AO93" t="s">
        <v>262</v>
      </c>
      <c r="AS93" t="s">
        <v>284</v>
      </c>
      <c r="AU93" t="s">
        <v>919</v>
      </c>
      <c r="AW93" t="s">
        <v>920</v>
      </c>
      <c r="AX93" t="s">
        <v>921</v>
      </c>
      <c r="AY93" t="s">
        <v>237</v>
      </c>
      <c r="BS93" t="s">
        <v>270</v>
      </c>
      <c r="BU93" t="s">
        <v>348</v>
      </c>
      <c r="BV93" t="s">
        <v>271</v>
      </c>
      <c r="BW93" t="s">
        <v>239</v>
      </c>
      <c r="BX93" t="s">
        <v>240</v>
      </c>
      <c r="BY93" t="s">
        <v>335</v>
      </c>
      <c r="BZ93" t="s">
        <v>569</v>
      </c>
      <c r="CA93" t="s">
        <v>273</v>
      </c>
      <c r="CB93" t="s">
        <v>273</v>
      </c>
      <c r="CC93" t="s">
        <v>242</v>
      </c>
      <c r="CD93" t="s">
        <v>241</v>
      </c>
      <c r="CE93" t="s">
        <v>273</v>
      </c>
      <c r="CF93" t="s">
        <v>242</v>
      </c>
      <c r="CL93" t="s">
        <v>244</v>
      </c>
      <c r="CM93" t="s">
        <v>245</v>
      </c>
      <c r="CV93" t="s">
        <v>269</v>
      </c>
      <c r="DC93" t="s">
        <v>269</v>
      </c>
      <c r="DJ93" t="s">
        <v>269</v>
      </c>
      <c r="DL93" t="s">
        <v>246</v>
      </c>
      <c r="DX93" t="s">
        <v>269</v>
      </c>
      <c r="EK93" t="s">
        <v>242</v>
      </c>
      <c r="EL93" t="s">
        <v>242</v>
      </c>
      <c r="EM93" t="s">
        <v>242</v>
      </c>
      <c r="EN93" t="s">
        <v>242</v>
      </c>
      <c r="EO93" t="s">
        <v>242</v>
      </c>
      <c r="EP93" t="s">
        <v>241</v>
      </c>
      <c r="EQ93" t="s">
        <v>241</v>
      </c>
      <c r="EU93" t="s">
        <v>246</v>
      </c>
      <c r="FC93" t="s">
        <v>243</v>
      </c>
      <c r="FI93" t="s">
        <v>246</v>
      </c>
      <c r="FL93" t="s">
        <v>245</v>
      </c>
      <c r="FP93" t="s">
        <v>246</v>
      </c>
      <c r="GB93" t="s">
        <v>269</v>
      </c>
      <c r="GI93" t="s">
        <v>269</v>
      </c>
      <c r="GM93" t="s">
        <v>244</v>
      </c>
      <c r="GY93" t="s">
        <v>237</v>
      </c>
      <c r="GZ93" t="s">
        <v>287</v>
      </c>
      <c r="HA93" t="s">
        <v>247</v>
      </c>
      <c r="HB93" t="s">
        <v>288</v>
      </c>
      <c r="HF93" t="s">
        <v>241</v>
      </c>
      <c r="HG93" t="s">
        <v>249</v>
      </c>
      <c r="HH93" t="s">
        <v>276</v>
      </c>
      <c r="HI93" t="s">
        <v>276</v>
      </c>
      <c r="HJ93" t="s">
        <v>249</v>
      </c>
      <c r="HK93" t="s">
        <v>249</v>
      </c>
      <c r="HL93" t="s">
        <v>276</v>
      </c>
    </row>
    <row r="94" spans="1:220">
      <c r="A94">
        <v>129</v>
      </c>
      <c r="B94" t="s">
        <v>231</v>
      </c>
      <c r="C94" t="s">
        <v>218</v>
      </c>
      <c r="D94" t="s">
        <v>922</v>
      </c>
      <c r="E94" t="s">
        <v>220</v>
      </c>
      <c r="F94">
        <v>1</v>
      </c>
      <c r="G94">
        <v>2946</v>
      </c>
      <c r="H94" t="s">
        <v>221</v>
      </c>
      <c r="I94" t="s">
        <v>222</v>
      </c>
      <c r="J94" t="s">
        <v>923</v>
      </c>
      <c r="K94" t="s">
        <v>924</v>
      </c>
      <c r="L94" t="s">
        <v>279</v>
      </c>
      <c r="M94" t="s">
        <v>549</v>
      </c>
      <c r="N94" t="s">
        <v>226</v>
      </c>
      <c r="O94" t="s">
        <v>227</v>
      </c>
      <c r="P94" t="s">
        <v>229</v>
      </c>
      <c r="Q94" t="s">
        <v>229</v>
      </c>
      <c r="R94" t="s">
        <v>230</v>
      </c>
      <c r="S94" t="s">
        <v>229</v>
      </c>
      <c r="T94" t="s">
        <v>230</v>
      </c>
      <c r="U94" t="s">
        <v>229</v>
      </c>
      <c r="V94" t="s">
        <v>257</v>
      </c>
      <c r="W94" t="s">
        <v>229</v>
      </c>
      <c r="Z94" t="s">
        <v>230</v>
      </c>
      <c r="AA94" t="s">
        <v>229</v>
      </c>
      <c r="AB94" t="s">
        <v>257</v>
      </c>
      <c r="AC94" t="s">
        <v>257</v>
      </c>
      <c r="AD94" t="s">
        <v>231</v>
      </c>
      <c r="AE94" t="s">
        <v>232</v>
      </c>
      <c r="AF94" t="s">
        <v>925</v>
      </c>
      <c r="AG94" t="s">
        <v>233</v>
      </c>
      <c r="AH94" t="s">
        <v>926</v>
      </c>
      <c r="AI94" t="s">
        <v>263</v>
      </c>
      <c r="AJ94" t="s">
        <v>262</v>
      </c>
      <c r="AK94" t="s">
        <v>234</v>
      </c>
      <c r="AL94" t="s">
        <v>263</v>
      </c>
      <c r="AM94" t="s">
        <v>262</v>
      </c>
      <c r="AN94" t="s">
        <v>263</v>
      </c>
      <c r="AO94" t="s">
        <v>262</v>
      </c>
      <c r="AP94" t="s">
        <v>315</v>
      </c>
      <c r="AQ94" t="s">
        <v>235</v>
      </c>
      <c r="AW94" t="s">
        <v>927</v>
      </c>
      <c r="AY94" t="s">
        <v>237</v>
      </c>
      <c r="BV94" t="s">
        <v>271</v>
      </c>
      <c r="BX94" t="s">
        <v>240</v>
      </c>
      <c r="BY94" t="s">
        <v>335</v>
      </c>
      <c r="CA94" t="s">
        <v>241</v>
      </c>
      <c r="CB94" t="s">
        <v>241</v>
      </c>
      <c r="CC94" t="s">
        <v>241</v>
      </c>
      <c r="CD94" t="s">
        <v>242</v>
      </c>
      <c r="CE94" t="s">
        <v>241</v>
      </c>
      <c r="CF94" t="s">
        <v>273</v>
      </c>
      <c r="CI94" t="s">
        <v>298</v>
      </c>
      <c r="CK94" t="s">
        <v>243</v>
      </c>
      <c r="CN94" t="s">
        <v>336</v>
      </c>
      <c r="CP94" t="s">
        <v>298</v>
      </c>
      <c r="CR94" t="s">
        <v>243</v>
      </c>
      <c r="CU94" t="s">
        <v>336</v>
      </c>
      <c r="CW94" t="s">
        <v>298</v>
      </c>
      <c r="CX94" t="s">
        <v>246</v>
      </c>
      <c r="DA94" t="s">
        <v>245</v>
      </c>
      <c r="DE94" t="s">
        <v>246</v>
      </c>
      <c r="DH94" t="s">
        <v>245</v>
      </c>
      <c r="DL94" t="s">
        <v>246</v>
      </c>
      <c r="DO94" t="s">
        <v>245</v>
      </c>
      <c r="DS94" t="s">
        <v>246</v>
      </c>
      <c r="EK94" t="s">
        <v>242</v>
      </c>
      <c r="EL94" t="s">
        <v>241</v>
      </c>
      <c r="EM94" t="s">
        <v>242</v>
      </c>
      <c r="EN94" t="s">
        <v>242</v>
      </c>
      <c r="EO94" t="s">
        <v>242</v>
      </c>
      <c r="EP94" t="s">
        <v>242</v>
      </c>
      <c r="EQ94" t="s">
        <v>242</v>
      </c>
      <c r="EU94" t="s">
        <v>246</v>
      </c>
      <c r="EW94" t="s">
        <v>244</v>
      </c>
      <c r="EX94" t="s">
        <v>245</v>
      </c>
      <c r="FB94" t="s">
        <v>246</v>
      </c>
      <c r="FI94" t="s">
        <v>246</v>
      </c>
      <c r="FL94" t="s">
        <v>245</v>
      </c>
      <c r="FP94" t="s">
        <v>246</v>
      </c>
      <c r="FR94" t="s">
        <v>244</v>
      </c>
      <c r="FS94" t="s">
        <v>245</v>
      </c>
      <c r="FW94" t="s">
        <v>246</v>
      </c>
      <c r="FY94" t="s">
        <v>244</v>
      </c>
      <c r="FZ94" t="s">
        <v>245</v>
      </c>
      <c r="GD94" t="s">
        <v>246</v>
      </c>
      <c r="GF94" t="s">
        <v>244</v>
      </c>
      <c r="GM94" t="s">
        <v>244</v>
      </c>
      <c r="GN94" t="s">
        <v>245</v>
      </c>
      <c r="GZ94" t="s">
        <v>287</v>
      </c>
      <c r="HF94" t="s">
        <v>241</v>
      </c>
      <c r="HG94" t="s">
        <v>276</v>
      </c>
      <c r="HH94" t="s">
        <v>249</v>
      </c>
      <c r="HI94" t="s">
        <v>276</v>
      </c>
      <c r="HJ94" t="s">
        <v>276</v>
      </c>
      <c r="HK94" t="s">
        <v>276</v>
      </c>
      <c r="HL94" t="s">
        <v>276</v>
      </c>
    </row>
    <row r="95" spans="1:220">
      <c r="A95">
        <v>131</v>
      </c>
      <c r="B95" t="s">
        <v>231</v>
      </c>
      <c r="C95" t="s">
        <v>218</v>
      </c>
      <c r="D95" t="s">
        <v>928</v>
      </c>
      <c r="E95" t="s">
        <v>220</v>
      </c>
      <c r="F95">
        <v>1</v>
      </c>
      <c r="G95">
        <v>361</v>
      </c>
      <c r="H95" t="s">
        <v>221</v>
      </c>
      <c r="I95" t="s">
        <v>252</v>
      </c>
      <c r="J95" t="s">
        <v>929</v>
      </c>
      <c r="K95" t="s">
        <v>930</v>
      </c>
      <c r="L95" t="s">
        <v>931</v>
      </c>
      <c r="M95" t="s">
        <v>302</v>
      </c>
      <c r="N95" t="s">
        <v>226</v>
      </c>
      <c r="O95" t="s">
        <v>227</v>
      </c>
      <c r="P95" t="s">
        <v>230</v>
      </c>
      <c r="Q95" t="s">
        <v>228</v>
      </c>
      <c r="R95" t="s">
        <v>258</v>
      </c>
      <c r="S95" t="s">
        <v>228</v>
      </c>
      <c r="T95" t="s">
        <v>230</v>
      </c>
      <c r="U95" t="s">
        <v>228</v>
      </c>
      <c r="V95" t="s">
        <v>228</v>
      </c>
      <c r="W95" t="s">
        <v>258</v>
      </c>
      <c r="Z95" t="s">
        <v>230</v>
      </c>
      <c r="AA95" t="s">
        <v>257</v>
      </c>
      <c r="AB95" t="s">
        <v>257</v>
      </c>
      <c r="AC95" t="s">
        <v>257</v>
      </c>
      <c r="AD95" t="s">
        <v>231</v>
      </c>
      <c r="AE95" t="s">
        <v>260</v>
      </c>
      <c r="AF95" t="s">
        <v>932</v>
      </c>
      <c r="AG95" t="s">
        <v>233</v>
      </c>
      <c r="AI95" t="s">
        <v>262</v>
      </c>
      <c r="AJ95" t="s">
        <v>262</v>
      </c>
      <c r="AK95" t="s">
        <v>262</v>
      </c>
      <c r="AL95" t="s">
        <v>262</v>
      </c>
      <c r="AM95" t="s">
        <v>262</v>
      </c>
      <c r="AN95" t="s">
        <v>262</v>
      </c>
      <c r="AO95" t="s">
        <v>262</v>
      </c>
      <c r="AP95" t="s">
        <v>315</v>
      </c>
      <c r="AT95" t="s">
        <v>236</v>
      </c>
      <c r="AY95" t="s">
        <v>237</v>
      </c>
      <c r="BU95" t="s">
        <v>348</v>
      </c>
      <c r="BX95" t="s">
        <v>240</v>
      </c>
      <c r="BY95" t="s">
        <v>335</v>
      </c>
      <c r="CA95" t="s">
        <v>273</v>
      </c>
      <c r="CB95" t="s">
        <v>241</v>
      </c>
      <c r="CC95" t="s">
        <v>242</v>
      </c>
      <c r="CD95" t="s">
        <v>242</v>
      </c>
      <c r="CE95" t="s">
        <v>241</v>
      </c>
      <c r="CF95" t="s">
        <v>241</v>
      </c>
      <c r="CK95" t="s">
        <v>243</v>
      </c>
      <c r="CR95" t="s">
        <v>243</v>
      </c>
      <c r="CY95" t="s">
        <v>243</v>
      </c>
      <c r="DF95" t="s">
        <v>243</v>
      </c>
      <c r="DM95" t="s">
        <v>243</v>
      </c>
      <c r="DT95" t="s">
        <v>243</v>
      </c>
      <c r="EB95" t="s">
        <v>243</v>
      </c>
      <c r="EH95" t="s">
        <v>377</v>
      </c>
      <c r="EK95" t="s">
        <v>241</v>
      </c>
      <c r="EL95" t="s">
        <v>242</v>
      </c>
      <c r="EM95" t="s">
        <v>242</v>
      </c>
      <c r="EN95" t="s">
        <v>242</v>
      </c>
      <c r="EO95" t="s">
        <v>242</v>
      </c>
      <c r="EP95" t="s">
        <v>241</v>
      </c>
      <c r="EQ95" t="s">
        <v>241</v>
      </c>
      <c r="ER95" t="s">
        <v>933</v>
      </c>
      <c r="ES95" t="s">
        <v>242</v>
      </c>
      <c r="EX95" t="s">
        <v>245</v>
      </c>
      <c r="FE95" t="s">
        <v>245</v>
      </c>
      <c r="FL95" t="s">
        <v>245</v>
      </c>
      <c r="FS95" t="s">
        <v>245</v>
      </c>
      <c r="FZ95" t="s">
        <v>245</v>
      </c>
      <c r="GG95" t="s">
        <v>245</v>
      </c>
      <c r="GN95" t="s">
        <v>245</v>
      </c>
      <c r="HB95" t="s">
        <v>288</v>
      </c>
      <c r="HF95" t="s">
        <v>241</v>
      </c>
      <c r="HG95" t="s">
        <v>249</v>
      </c>
      <c r="HH95" t="s">
        <v>276</v>
      </c>
      <c r="HI95" t="s">
        <v>276</v>
      </c>
      <c r="HJ95" t="s">
        <v>276</v>
      </c>
      <c r="HK95" t="s">
        <v>249</v>
      </c>
      <c r="HL95" t="s">
        <v>249</v>
      </c>
    </row>
    <row r="96" spans="1:220">
      <c r="A96">
        <v>132</v>
      </c>
      <c r="B96" t="s">
        <v>231</v>
      </c>
      <c r="C96" t="s">
        <v>218</v>
      </c>
      <c r="D96" t="s">
        <v>934</v>
      </c>
      <c r="E96" t="s">
        <v>220</v>
      </c>
      <c r="F96">
        <v>1</v>
      </c>
      <c r="G96">
        <v>445</v>
      </c>
      <c r="H96" t="s">
        <v>221</v>
      </c>
      <c r="I96" t="s">
        <v>252</v>
      </c>
      <c r="J96" t="s">
        <v>935</v>
      </c>
      <c r="K96" t="s">
        <v>936</v>
      </c>
      <c r="L96" t="s">
        <v>937</v>
      </c>
      <c r="M96" t="s">
        <v>302</v>
      </c>
      <c r="N96" t="s">
        <v>320</v>
      </c>
      <c r="O96" t="s">
        <v>227</v>
      </c>
      <c r="P96" t="s">
        <v>230</v>
      </c>
      <c r="Q96" t="s">
        <v>230</v>
      </c>
      <c r="R96" t="s">
        <v>230</v>
      </c>
      <c r="S96" t="s">
        <v>230</v>
      </c>
      <c r="T96" t="s">
        <v>230</v>
      </c>
      <c r="U96" t="s">
        <v>230</v>
      </c>
      <c r="V96" t="s">
        <v>230</v>
      </c>
      <c r="W96" t="s">
        <v>257</v>
      </c>
      <c r="Z96" t="s">
        <v>229</v>
      </c>
      <c r="AA96" t="s">
        <v>229</v>
      </c>
      <c r="AB96" t="s">
        <v>229</v>
      </c>
      <c r="AC96" t="s">
        <v>229</v>
      </c>
      <c r="AD96" t="s">
        <v>231</v>
      </c>
      <c r="AE96" t="s">
        <v>260</v>
      </c>
      <c r="AF96" t="s">
        <v>938</v>
      </c>
      <c r="AG96" t="s">
        <v>233</v>
      </c>
      <c r="AI96" t="s">
        <v>262</v>
      </c>
      <c r="AJ96" t="s">
        <v>262</v>
      </c>
      <c r="AK96" t="s">
        <v>263</v>
      </c>
      <c r="AL96" t="s">
        <v>262</v>
      </c>
      <c r="AM96" t="s">
        <v>263</v>
      </c>
      <c r="AN96" t="s">
        <v>263</v>
      </c>
      <c r="AO96" t="s">
        <v>234</v>
      </c>
      <c r="AQ96" t="s">
        <v>235</v>
      </c>
      <c r="AR96" t="s">
        <v>264</v>
      </c>
      <c r="AY96" t="s">
        <v>231</v>
      </c>
      <c r="AZ96" t="s">
        <v>242</v>
      </c>
      <c r="BC96" t="s">
        <v>268</v>
      </c>
      <c r="BM96" t="s">
        <v>307</v>
      </c>
      <c r="BN96" t="s">
        <v>307</v>
      </c>
      <c r="BO96" t="s">
        <v>307</v>
      </c>
      <c r="BP96" t="s">
        <v>307</v>
      </c>
      <c r="BU96" t="s">
        <v>348</v>
      </c>
      <c r="BW96" t="s">
        <v>239</v>
      </c>
      <c r="BX96" t="s">
        <v>240</v>
      </c>
      <c r="CA96" t="s">
        <v>241</v>
      </c>
      <c r="CB96" t="s">
        <v>241</v>
      </c>
      <c r="CC96" t="s">
        <v>241</v>
      </c>
      <c r="CD96" t="s">
        <v>241</v>
      </c>
      <c r="CE96" t="s">
        <v>241</v>
      </c>
      <c r="CF96" t="s">
        <v>241</v>
      </c>
      <c r="CI96" t="s">
        <v>298</v>
      </c>
      <c r="CQ96" t="s">
        <v>246</v>
      </c>
      <c r="CW96" t="s">
        <v>298</v>
      </c>
      <c r="DE96" t="s">
        <v>246</v>
      </c>
      <c r="DK96" t="s">
        <v>298</v>
      </c>
      <c r="DS96" t="s">
        <v>246</v>
      </c>
      <c r="EG96" t="s">
        <v>286</v>
      </c>
      <c r="EH96" t="s">
        <v>377</v>
      </c>
      <c r="EK96" t="s">
        <v>269</v>
      </c>
      <c r="EL96" t="s">
        <v>269</v>
      </c>
      <c r="EM96" t="s">
        <v>269</v>
      </c>
      <c r="EN96" t="s">
        <v>269</v>
      </c>
      <c r="EO96" t="s">
        <v>269</v>
      </c>
      <c r="EP96" t="s">
        <v>269</v>
      </c>
      <c r="EQ96" t="s">
        <v>269</v>
      </c>
      <c r="ES96" t="s">
        <v>269</v>
      </c>
      <c r="ET96" t="s">
        <v>298</v>
      </c>
      <c r="FB96" t="s">
        <v>246</v>
      </c>
      <c r="FJ96" t="s">
        <v>243</v>
      </c>
      <c r="FR96" t="s">
        <v>244</v>
      </c>
      <c r="FZ96" t="s">
        <v>245</v>
      </c>
      <c r="GH96" t="s">
        <v>336</v>
      </c>
      <c r="GN96" t="s">
        <v>245</v>
      </c>
      <c r="GZ96" t="s">
        <v>287</v>
      </c>
      <c r="HF96" t="s">
        <v>273</v>
      </c>
      <c r="HG96" t="s">
        <v>276</v>
      </c>
      <c r="HH96" t="s">
        <v>276</v>
      </c>
      <c r="HI96" t="s">
        <v>276</v>
      </c>
      <c r="HJ96" t="s">
        <v>249</v>
      </c>
      <c r="HK96" t="s">
        <v>276</v>
      </c>
      <c r="HL96" t="s">
        <v>276</v>
      </c>
    </row>
    <row r="97" spans="1:220">
      <c r="A97">
        <v>133</v>
      </c>
      <c r="B97" t="s">
        <v>231</v>
      </c>
      <c r="C97" t="s">
        <v>218</v>
      </c>
      <c r="D97" t="s">
        <v>939</v>
      </c>
      <c r="E97" t="s">
        <v>220</v>
      </c>
      <c r="F97">
        <v>1</v>
      </c>
      <c r="G97">
        <v>2039</v>
      </c>
      <c r="H97" t="s">
        <v>423</v>
      </c>
      <c r="I97" t="s">
        <v>252</v>
      </c>
      <c r="J97" t="s">
        <v>940</v>
      </c>
      <c r="K97" t="s">
        <v>318</v>
      </c>
      <c r="L97" t="s">
        <v>941</v>
      </c>
      <c r="M97" t="s">
        <v>225</v>
      </c>
      <c r="N97" t="s">
        <v>226</v>
      </c>
      <c r="O97" t="s">
        <v>942</v>
      </c>
      <c r="P97" t="s">
        <v>228</v>
      </c>
      <c r="Q97" t="s">
        <v>229</v>
      </c>
      <c r="R97" t="s">
        <v>257</v>
      </c>
      <c r="S97" t="s">
        <v>229</v>
      </c>
      <c r="T97" t="s">
        <v>228</v>
      </c>
      <c r="U97" t="s">
        <v>228</v>
      </c>
      <c r="V97" t="s">
        <v>228</v>
      </c>
      <c r="W97" t="s">
        <v>230</v>
      </c>
      <c r="X97" t="s">
        <v>943</v>
      </c>
      <c r="Y97" t="s">
        <v>257</v>
      </c>
      <c r="Z97" t="s">
        <v>228</v>
      </c>
      <c r="AA97" t="s">
        <v>257</v>
      </c>
      <c r="AB97" t="s">
        <v>228</v>
      </c>
      <c r="AC97" t="s">
        <v>258</v>
      </c>
      <c r="AD97" t="s">
        <v>231</v>
      </c>
      <c r="AE97" t="s">
        <v>232</v>
      </c>
      <c r="AF97" t="s">
        <v>944</v>
      </c>
      <c r="AG97" t="s">
        <v>233</v>
      </c>
      <c r="AH97" t="s">
        <v>945</v>
      </c>
      <c r="AI97" t="s">
        <v>234</v>
      </c>
      <c r="AJ97" t="s">
        <v>234</v>
      </c>
      <c r="AK97" t="s">
        <v>269</v>
      </c>
      <c r="AL97" t="s">
        <v>234</v>
      </c>
      <c r="AM97" t="s">
        <v>263</v>
      </c>
      <c r="AN97" t="s">
        <v>262</v>
      </c>
      <c r="AO97" t="s">
        <v>234</v>
      </c>
      <c r="AS97" t="s">
        <v>284</v>
      </c>
      <c r="AT97" t="s">
        <v>236</v>
      </c>
      <c r="AW97" t="s">
        <v>946</v>
      </c>
      <c r="AX97" t="s">
        <v>947</v>
      </c>
      <c r="AY97" t="s">
        <v>237</v>
      </c>
      <c r="BS97" t="s">
        <v>270</v>
      </c>
      <c r="BV97" t="s">
        <v>271</v>
      </c>
      <c r="BX97" t="s">
        <v>240</v>
      </c>
      <c r="CA97" t="s">
        <v>242</v>
      </c>
      <c r="CB97" t="s">
        <v>241</v>
      </c>
      <c r="CC97" t="s">
        <v>242</v>
      </c>
      <c r="CD97" t="s">
        <v>242</v>
      </c>
      <c r="CE97" t="s">
        <v>241</v>
      </c>
      <c r="CF97" t="s">
        <v>242</v>
      </c>
      <c r="CO97" t="s">
        <v>269</v>
      </c>
      <c r="CP97" t="s">
        <v>298</v>
      </c>
      <c r="CU97" t="s">
        <v>336</v>
      </c>
      <c r="DC97" t="s">
        <v>269</v>
      </c>
      <c r="DF97" t="s">
        <v>243</v>
      </c>
      <c r="DP97" t="s">
        <v>336</v>
      </c>
      <c r="DT97" t="s">
        <v>243</v>
      </c>
      <c r="EG97" t="s">
        <v>286</v>
      </c>
      <c r="EK97" t="s">
        <v>269</v>
      </c>
      <c r="EL97" t="s">
        <v>242</v>
      </c>
      <c r="EM97" t="s">
        <v>241</v>
      </c>
      <c r="EN97" t="s">
        <v>241</v>
      </c>
      <c r="EO97" t="s">
        <v>242</v>
      </c>
      <c r="EP97" t="s">
        <v>242</v>
      </c>
      <c r="EQ97" t="s">
        <v>242</v>
      </c>
      <c r="EZ97" t="s">
        <v>269</v>
      </c>
      <c r="FB97" t="s">
        <v>246</v>
      </c>
      <c r="FC97" t="s">
        <v>243</v>
      </c>
      <c r="FJ97" t="s">
        <v>243</v>
      </c>
      <c r="FQ97" t="s">
        <v>243</v>
      </c>
      <c r="FW97" t="s">
        <v>246</v>
      </c>
      <c r="FX97" t="s">
        <v>243</v>
      </c>
      <c r="FZ97" t="s">
        <v>245</v>
      </c>
      <c r="GI97" t="s">
        <v>269</v>
      </c>
      <c r="GP97" t="s">
        <v>269</v>
      </c>
      <c r="GZ97" t="s">
        <v>287</v>
      </c>
      <c r="HA97" t="s">
        <v>247</v>
      </c>
      <c r="HB97" t="s">
        <v>288</v>
      </c>
      <c r="HF97" t="s">
        <v>242</v>
      </c>
      <c r="HG97" t="s">
        <v>275</v>
      </c>
      <c r="HH97" t="s">
        <v>275</v>
      </c>
      <c r="HI97" t="s">
        <v>249</v>
      </c>
      <c r="HJ97" t="s">
        <v>249</v>
      </c>
      <c r="HK97" t="s">
        <v>249</v>
      </c>
      <c r="HL97" t="s">
        <v>276</v>
      </c>
    </row>
    <row r="98" spans="1:220">
      <c r="A98">
        <v>134</v>
      </c>
      <c r="B98" t="s">
        <v>231</v>
      </c>
      <c r="C98" t="s">
        <v>218</v>
      </c>
      <c r="D98" t="s">
        <v>948</v>
      </c>
      <c r="E98" t="s">
        <v>220</v>
      </c>
      <c r="F98">
        <v>1</v>
      </c>
      <c r="G98">
        <v>534</v>
      </c>
      <c r="H98" t="s">
        <v>251</v>
      </c>
      <c r="I98" t="s">
        <v>222</v>
      </c>
      <c r="J98" t="s">
        <v>949</v>
      </c>
      <c r="K98" t="s">
        <v>318</v>
      </c>
      <c r="M98" t="s">
        <v>302</v>
      </c>
      <c r="N98" t="s">
        <v>226</v>
      </c>
      <c r="O98" t="s">
        <v>950</v>
      </c>
      <c r="P98" t="s">
        <v>228</v>
      </c>
      <c r="Q98" t="s">
        <v>257</v>
      </c>
      <c r="R98" t="s">
        <v>229</v>
      </c>
      <c r="S98" t="s">
        <v>230</v>
      </c>
      <c r="T98" t="s">
        <v>257</v>
      </c>
      <c r="U98" t="s">
        <v>228</v>
      </c>
      <c r="V98" t="s">
        <v>228</v>
      </c>
      <c r="W98" t="s">
        <v>230</v>
      </c>
      <c r="X98" t="s">
        <v>951</v>
      </c>
      <c r="Y98" t="s">
        <v>229</v>
      </c>
      <c r="Z98" t="s">
        <v>228</v>
      </c>
      <c r="AA98" t="s">
        <v>230</v>
      </c>
      <c r="AB98" t="s">
        <v>230</v>
      </c>
      <c r="AC98" t="s">
        <v>257</v>
      </c>
      <c r="AD98" t="s">
        <v>231</v>
      </c>
      <c r="AE98" t="s">
        <v>260</v>
      </c>
      <c r="AF98" t="s">
        <v>952</v>
      </c>
      <c r="AG98" t="s">
        <v>233</v>
      </c>
      <c r="AH98" t="s">
        <v>953</v>
      </c>
      <c r="AI98" t="s">
        <v>262</v>
      </c>
      <c r="AJ98" t="s">
        <v>234</v>
      </c>
      <c r="AK98" t="s">
        <v>263</v>
      </c>
      <c r="AL98" t="s">
        <v>234</v>
      </c>
      <c r="AM98" t="s">
        <v>263</v>
      </c>
      <c r="AN98" t="s">
        <v>262</v>
      </c>
      <c r="AO98" t="s">
        <v>262</v>
      </c>
      <c r="AR98" t="s">
        <v>264</v>
      </c>
      <c r="AS98" t="s">
        <v>284</v>
      </c>
      <c r="AW98" t="s">
        <v>954</v>
      </c>
      <c r="AX98" t="s">
        <v>955</v>
      </c>
      <c r="AY98" t="s">
        <v>231</v>
      </c>
      <c r="AZ98" t="s">
        <v>242</v>
      </c>
      <c r="BC98" t="s">
        <v>688</v>
      </c>
      <c r="BM98" t="s">
        <v>269</v>
      </c>
      <c r="BN98" t="s">
        <v>269</v>
      </c>
      <c r="BO98" t="s">
        <v>269</v>
      </c>
      <c r="BP98" t="s">
        <v>269</v>
      </c>
      <c r="BR98" t="s">
        <v>269</v>
      </c>
      <c r="BS98" t="s">
        <v>270</v>
      </c>
      <c r="BW98" t="s">
        <v>239</v>
      </c>
      <c r="BX98" t="s">
        <v>240</v>
      </c>
      <c r="BY98" t="s">
        <v>335</v>
      </c>
      <c r="CA98" t="s">
        <v>269</v>
      </c>
      <c r="CB98" t="s">
        <v>269</v>
      </c>
      <c r="CC98" t="s">
        <v>269</v>
      </c>
      <c r="CD98" t="s">
        <v>269</v>
      </c>
      <c r="CE98" t="s">
        <v>269</v>
      </c>
      <c r="CF98" t="s">
        <v>269</v>
      </c>
      <c r="CH98" t="s">
        <v>269</v>
      </c>
      <c r="CJ98" t="s">
        <v>246</v>
      </c>
      <c r="CK98" t="s">
        <v>243</v>
      </c>
      <c r="CN98" t="s">
        <v>336</v>
      </c>
      <c r="CV98" t="s">
        <v>269</v>
      </c>
      <c r="DC98" t="s">
        <v>269</v>
      </c>
      <c r="DE98" t="s">
        <v>246</v>
      </c>
      <c r="DL98" t="s">
        <v>246</v>
      </c>
      <c r="DM98" t="s">
        <v>243</v>
      </c>
      <c r="DN98" t="s">
        <v>244</v>
      </c>
      <c r="DO98" t="s">
        <v>245</v>
      </c>
      <c r="DX98" t="s">
        <v>269</v>
      </c>
      <c r="EF98" t="s">
        <v>269</v>
      </c>
      <c r="EG98" t="s">
        <v>286</v>
      </c>
      <c r="EK98" t="s">
        <v>269</v>
      </c>
      <c r="EL98" t="s">
        <v>269</v>
      </c>
      <c r="EM98" t="s">
        <v>241</v>
      </c>
      <c r="EN98" t="s">
        <v>242</v>
      </c>
      <c r="EO98" t="s">
        <v>242</v>
      </c>
      <c r="EP98" t="s">
        <v>241</v>
      </c>
      <c r="EQ98" t="s">
        <v>242</v>
      </c>
      <c r="ET98" t="s">
        <v>298</v>
      </c>
      <c r="EV98" t="s">
        <v>243</v>
      </c>
      <c r="EY98" t="s">
        <v>336</v>
      </c>
      <c r="FG98" t="s">
        <v>269</v>
      </c>
      <c r="FJ98" t="s">
        <v>243</v>
      </c>
      <c r="FP98" t="s">
        <v>246</v>
      </c>
      <c r="FQ98" t="s">
        <v>243</v>
      </c>
      <c r="FT98" t="s">
        <v>336</v>
      </c>
      <c r="FV98" t="s">
        <v>298</v>
      </c>
      <c r="FW98" t="s">
        <v>246</v>
      </c>
      <c r="FX98" t="s">
        <v>243</v>
      </c>
      <c r="FY98" t="s">
        <v>244</v>
      </c>
      <c r="FZ98" t="s">
        <v>245</v>
      </c>
      <c r="GA98" t="s">
        <v>336</v>
      </c>
      <c r="GC98" t="s">
        <v>298</v>
      </c>
      <c r="GE98" t="s">
        <v>243</v>
      </c>
      <c r="GJ98" t="s">
        <v>298</v>
      </c>
      <c r="GL98" t="s">
        <v>243</v>
      </c>
      <c r="HA98" t="s">
        <v>247</v>
      </c>
      <c r="HF98" t="s">
        <v>242</v>
      </c>
      <c r="HG98" t="s">
        <v>276</v>
      </c>
      <c r="HH98" t="s">
        <v>276</v>
      </c>
      <c r="HI98" t="s">
        <v>276</v>
      </c>
      <c r="HJ98" t="s">
        <v>276</v>
      </c>
      <c r="HK98" t="s">
        <v>276</v>
      </c>
      <c r="HL98" t="s">
        <v>276</v>
      </c>
    </row>
    <row r="99" spans="1:220">
      <c r="A99">
        <v>135</v>
      </c>
      <c r="B99" t="s">
        <v>231</v>
      </c>
      <c r="C99" t="s">
        <v>218</v>
      </c>
      <c r="D99" t="s">
        <v>956</v>
      </c>
      <c r="E99" t="s">
        <v>220</v>
      </c>
      <c r="F99">
        <v>1</v>
      </c>
      <c r="G99">
        <v>727</v>
      </c>
      <c r="H99" t="s">
        <v>221</v>
      </c>
      <c r="I99" t="s">
        <v>309</v>
      </c>
      <c r="J99" t="s">
        <v>957</v>
      </c>
      <c r="K99" t="s">
        <v>958</v>
      </c>
      <c r="L99" t="s">
        <v>959</v>
      </c>
      <c r="M99" t="s">
        <v>225</v>
      </c>
      <c r="N99" t="s">
        <v>226</v>
      </c>
      <c r="O99" t="s">
        <v>227</v>
      </c>
      <c r="P99" t="s">
        <v>228</v>
      </c>
      <c r="Q99" t="s">
        <v>230</v>
      </c>
      <c r="R99" t="s">
        <v>229</v>
      </c>
      <c r="S99" t="s">
        <v>230</v>
      </c>
      <c r="T99" t="s">
        <v>229</v>
      </c>
      <c r="U99" t="s">
        <v>229</v>
      </c>
      <c r="V99" t="s">
        <v>257</v>
      </c>
      <c r="W99" t="s">
        <v>229</v>
      </c>
      <c r="X99" t="s">
        <v>960</v>
      </c>
      <c r="Y99" t="s">
        <v>258</v>
      </c>
      <c r="Z99" t="s">
        <v>257</v>
      </c>
      <c r="AA99" t="s">
        <v>257</v>
      </c>
      <c r="AB99" t="s">
        <v>257</v>
      </c>
      <c r="AC99" t="s">
        <v>257</v>
      </c>
      <c r="AD99" t="s">
        <v>237</v>
      </c>
      <c r="AE99" t="s">
        <v>961</v>
      </c>
      <c r="AF99" t="s">
        <v>962</v>
      </c>
      <c r="AG99" t="s">
        <v>305</v>
      </c>
      <c r="AI99" t="s">
        <v>262</v>
      </c>
      <c r="AJ99" t="s">
        <v>262</v>
      </c>
      <c r="AK99" t="s">
        <v>269</v>
      </c>
      <c r="AL99" t="s">
        <v>262</v>
      </c>
      <c r="AM99" t="s">
        <v>262</v>
      </c>
      <c r="AN99" t="s">
        <v>262</v>
      </c>
      <c r="AO99" t="s">
        <v>262</v>
      </c>
      <c r="AQ99" t="s">
        <v>235</v>
      </c>
      <c r="AY99" t="s">
        <v>237</v>
      </c>
      <c r="BY99" t="s">
        <v>335</v>
      </c>
      <c r="CA99" t="s">
        <v>273</v>
      </c>
      <c r="CB99" t="s">
        <v>273</v>
      </c>
      <c r="CC99" t="s">
        <v>273</v>
      </c>
      <c r="CD99" t="s">
        <v>241</v>
      </c>
      <c r="CE99" t="s">
        <v>242</v>
      </c>
      <c r="CF99" t="s">
        <v>242</v>
      </c>
      <c r="CI99" t="s">
        <v>298</v>
      </c>
      <c r="CR99" t="s">
        <v>243</v>
      </c>
      <c r="CY99" t="s">
        <v>243</v>
      </c>
      <c r="DG99" t="s">
        <v>244</v>
      </c>
      <c r="DL99" t="s">
        <v>246</v>
      </c>
      <c r="DT99" t="s">
        <v>243</v>
      </c>
      <c r="EK99" t="s">
        <v>242</v>
      </c>
      <c r="EL99" t="s">
        <v>242</v>
      </c>
      <c r="EM99" t="s">
        <v>242</v>
      </c>
      <c r="EN99" t="s">
        <v>242</v>
      </c>
      <c r="EO99" t="s">
        <v>242</v>
      </c>
      <c r="EP99" t="s">
        <v>241</v>
      </c>
      <c r="EQ99" t="s">
        <v>242</v>
      </c>
      <c r="EV99" t="s">
        <v>243</v>
      </c>
      <c r="FF99" t="s">
        <v>336</v>
      </c>
      <c r="FM99" t="s">
        <v>336</v>
      </c>
      <c r="FT99" t="s">
        <v>336</v>
      </c>
      <c r="GA99" t="s">
        <v>336</v>
      </c>
      <c r="GH99" t="s">
        <v>336</v>
      </c>
      <c r="GJ99" t="s">
        <v>298</v>
      </c>
      <c r="GZ99" t="s">
        <v>287</v>
      </c>
      <c r="HA99" t="s">
        <v>247</v>
      </c>
      <c r="HF99" t="s">
        <v>241</v>
      </c>
      <c r="HG99" t="s">
        <v>249</v>
      </c>
      <c r="HH99" t="s">
        <v>249</v>
      </c>
      <c r="HI99" t="s">
        <v>249</v>
      </c>
      <c r="HJ99" t="s">
        <v>249</v>
      </c>
      <c r="HK99" t="s">
        <v>249</v>
      </c>
      <c r="HL99" t="s">
        <v>249</v>
      </c>
    </row>
    <row r="100" spans="1:220">
      <c r="A100">
        <v>136</v>
      </c>
      <c r="B100" t="s">
        <v>231</v>
      </c>
      <c r="C100" t="s">
        <v>218</v>
      </c>
      <c r="D100" t="s">
        <v>963</v>
      </c>
      <c r="E100" t="s">
        <v>220</v>
      </c>
      <c r="F100">
        <v>1</v>
      </c>
      <c r="G100">
        <v>648</v>
      </c>
      <c r="H100" t="s">
        <v>221</v>
      </c>
      <c r="I100" t="s">
        <v>222</v>
      </c>
      <c r="J100" t="s">
        <v>964</v>
      </c>
      <c r="K100" t="s">
        <v>301</v>
      </c>
      <c r="L100" t="s">
        <v>279</v>
      </c>
      <c r="M100" t="s">
        <v>313</v>
      </c>
      <c r="N100" t="s">
        <v>226</v>
      </c>
      <c r="O100" t="s">
        <v>965</v>
      </c>
      <c r="P100" t="s">
        <v>228</v>
      </c>
      <c r="Q100" t="s">
        <v>230</v>
      </c>
      <c r="R100" t="s">
        <v>229</v>
      </c>
      <c r="S100" t="s">
        <v>230</v>
      </c>
      <c r="T100" t="s">
        <v>230</v>
      </c>
      <c r="U100" t="s">
        <v>230</v>
      </c>
      <c r="V100" t="s">
        <v>228</v>
      </c>
      <c r="W100" t="s">
        <v>257</v>
      </c>
      <c r="X100" t="s">
        <v>966</v>
      </c>
      <c r="Y100" t="s">
        <v>257</v>
      </c>
      <c r="Z100" t="s">
        <v>229</v>
      </c>
      <c r="AA100" t="s">
        <v>257</v>
      </c>
      <c r="AB100" t="s">
        <v>229</v>
      </c>
      <c r="AC100" t="s">
        <v>257</v>
      </c>
      <c r="AD100" t="s">
        <v>231</v>
      </c>
      <c r="AE100" t="s">
        <v>232</v>
      </c>
      <c r="AF100" t="s">
        <v>967</v>
      </c>
      <c r="AG100" t="s">
        <v>386</v>
      </c>
      <c r="AI100" t="s">
        <v>262</v>
      </c>
      <c r="AJ100" t="s">
        <v>234</v>
      </c>
      <c r="AK100" t="s">
        <v>262</v>
      </c>
      <c r="AL100" t="s">
        <v>263</v>
      </c>
      <c r="AM100" t="s">
        <v>263</v>
      </c>
      <c r="AN100" t="s">
        <v>234</v>
      </c>
      <c r="AO100" t="s">
        <v>234</v>
      </c>
      <c r="AP100" t="s">
        <v>315</v>
      </c>
      <c r="AQ100" t="s">
        <v>235</v>
      </c>
      <c r="AS100" t="s">
        <v>284</v>
      </c>
      <c r="AY100" t="s">
        <v>237</v>
      </c>
      <c r="BS100" t="s">
        <v>270</v>
      </c>
      <c r="BT100" t="s">
        <v>238</v>
      </c>
      <c r="BW100" t="s">
        <v>239</v>
      </c>
      <c r="BX100" t="s">
        <v>240</v>
      </c>
      <c r="CA100" t="s">
        <v>242</v>
      </c>
      <c r="CB100" t="s">
        <v>242</v>
      </c>
      <c r="CC100" t="s">
        <v>269</v>
      </c>
      <c r="CD100" t="s">
        <v>241</v>
      </c>
      <c r="CE100" t="s">
        <v>241</v>
      </c>
      <c r="CF100" t="s">
        <v>269</v>
      </c>
      <c r="CH100" t="s">
        <v>269</v>
      </c>
      <c r="CK100" t="s">
        <v>243</v>
      </c>
      <c r="CM100" t="s">
        <v>245</v>
      </c>
      <c r="CR100" t="s">
        <v>243</v>
      </c>
      <c r="CU100" t="s">
        <v>336</v>
      </c>
      <c r="DC100" t="s">
        <v>269</v>
      </c>
      <c r="DJ100" t="s">
        <v>269</v>
      </c>
      <c r="DL100" t="s">
        <v>246</v>
      </c>
      <c r="DO100" t="s">
        <v>245</v>
      </c>
      <c r="DX100" t="s">
        <v>269</v>
      </c>
      <c r="EF100" t="s">
        <v>269</v>
      </c>
      <c r="EG100" t="s">
        <v>286</v>
      </c>
      <c r="EH100" t="s">
        <v>377</v>
      </c>
      <c r="EI100" t="s">
        <v>378</v>
      </c>
      <c r="EK100" t="s">
        <v>269</v>
      </c>
      <c r="EL100" t="s">
        <v>269</v>
      </c>
      <c r="EM100" t="s">
        <v>269</v>
      </c>
      <c r="EN100" t="s">
        <v>269</v>
      </c>
      <c r="EO100" t="s">
        <v>269</v>
      </c>
      <c r="EP100" t="s">
        <v>269</v>
      </c>
      <c r="EQ100" t="s">
        <v>269</v>
      </c>
      <c r="ES100" t="s">
        <v>269</v>
      </c>
      <c r="EZ100" t="s">
        <v>269</v>
      </c>
      <c r="FG100" t="s">
        <v>269</v>
      </c>
      <c r="FN100" t="s">
        <v>269</v>
      </c>
      <c r="FU100" t="s">
        <v>269</v>
      </c>
      <c r="GB100" t="s">
        <v>269</v>
      </c>
      <c r="GI100" t="s">
        <v>269</v>
      </c>
      <c r="GP100" t="s">
        <v>269</v>
      </c>
      <c r="GX100" t="s">
        <v>269</v>
      </c>
      <c r="GZ100" t="s">
        <v>287</v>
      </c>
      <c r="HA100" t="s">
        <v>247</v>
      </c>
      <c r="HF100" t="s">
        <v>488</v>
      </c>
      <c r="HG100" t="s">
        <v>276</v>
      </c>
      <c r="HH100" t="s">
        <v>276</v>
      </c>
      <c r="HI100" t="s">
        <v>249</v>
      </c>
      <c r="HJ100" t="s">
        <v>276</v>
      </c>
      <c r="HK100" t="s">
        <v>275</v>
      </c>
      <c r="HL100" t="s">
        <v>275</v>
      </c>
    </row>
    <row r="101" spans="1:220">
      <c r="A101">
        <v>137</v>
      </c>
      <c r="B101" t="s">
        <v>231</v>
      </c>
      <c r="C101" t="s">
        <v>218</v>
      </c>
      <c r="D101" t="s">
        <v>968</v>
      </c>
      <c r="E101" t="s">
        <v>220</v>
      </c>
      <c r="F101">
        <v>0</v>
      </c>
      <c r="G101">
        <v>6014</v>
      </c>
      <c r="H101" t="s">
        <v>221</v>
      </c>
      <c r="I101" t="s">
        <v>252</v>
      </c>
      <c r="J101" t="s">
        <v>969</v>
      </c>
      <c r="K101" t="s">
        <v>669</v>
      </c>
      <c r="M101" t="s">
        <v>225</v>
      </c>
      <c r="N101" t="s">
        <v>280</v>
      </c>
      <c r="O101" t="s">
        <v>970</v>
      </c>
      <c r="P101" t="s">
        <v>258</v>
      </c>
      <c r="Q101" t="s">
        <v>229</v>
      </c>
      <c r="R101" t="s">
        <v>229</v>
      </c>
      <c r="S101" t="s">
        <v>229</v>
      </c>
      <c r="T101" t="s">
        <v>257</v>
      </c>
      <c r="U101" t="s">
        <v>257</v>
      </c>
      <c r="V101" t="s">
        <v>230</v>
      </c>
      <c r="W101" t="s">
        <v>257</v>
      </c>
      <c r="X101" t="s">
        <v>971</v>
      </c>
      <c r="Y101" t="s">
        <v>257</v>
      </c>
      <c r="Z101" t="s">
        <v>257</v>
      </c>
      <c r="AA101" t="s">
        <v>257</v>
      </c>
      <c r="AB101" t="s">
        <v>229</v>
      </c>
      <c r="AC101" t="s">
        <v>257</v>
      </c>
      <c r="AD101" t="s">
        <v>231</v>
      </c>
      <c r="AE101" t="s">
        <v>232</v>
      </c>
      <c r="AF101" t="s">
        <v>972</v>
      </c>
      <c r="AG101" t="s">
        <v>386</v>
      </c>
      <c r="AH101" t="s">
        <v>973</v>
      </c>
      <c r="AI101" t="s">
        <v>234</v>
      </c>
      <c r="AJ101" t="s">
        <v>263</v>
      </c>
      <c r="AK101" t="s">
        <v>262</v>
      </c>
      <c r="AL101" t="s">
        <v>263</v>
      </c>
      <c r="AM101" t="s">
        <v>263</v>
      </c>
      <c r="AN101" t="s">
        <v>234</v>
      </c>
      <c r="AO101" t="s">
        <v>263</v>
      </c>
      <c r="AS101" t="s">
        <v>284</v>
      </c>
      <c r="AU101" t="s">
        <v>974</v>
      </c>
      <c r="AW101" t="s">
        <v>975</v>
      </c>
      <c r="AY101" t="s">
        <v>237</v>
      </c>
    </row>
    <row r="102" spans="1:220">
      <c r="A102">
        <v>138</v>
      </c>
      <c r="B102" t="s">
        <v>231</v>
      </c>
      <c r="C102" t="s">
        <v>218</v>
      </c>
      <c r="D102" t="s">
        <v>976</v>
      </c>
      <c r="E102" t="s">
        <v>220</v>
      </c>
      <c r="F102">
        <v>1</v>
      </c>
      <c r="G102">
        <v>807</v>
      </c>
      <c r="H102" t="s">
        <v>221</v>
      </c>
      <c r="I102" t="s">
        <v>222</v>
      </c>
      <c r="J102" t="s">
        <v>977</v>
      </c>
      <c r="K102" t="s">
        <v>291</v>
      </c>
      <c r="L102" t="s">
        <v>279</v>
      </c>
      <c r="M102" t="s">
        <v>978</v>
      </c>
      <c r="N102" t="s">
        <v>226</v>
      </c>
      <c r="O102" t="s">
        <v>979</v>
      </c>
      <c r="P102" t="s">
        <v>230</v>
      </c>
      <c r="Q102" t="s">
        <v>229</v>
      </c>
      <c r="R102" t="s">
        <v>228</v>
      </c>
      <c r="S102" t="s">
        <v>257</v>
      </c>
      <c r="T102" t="s">
        <v>229</v>
      </c>
      <c r="U102" t="s">
        <v>228</v>
      </c>
      <c r="V102" t="s">
        <v>228</v>
      </c>
      <c r="W102" t="s">
        <v>228</v>
      </c>
      <c r="Z102" t="s">
        <v>229</v>
      </c>
      <c r="AA102" t="s">
        <v>229</v>
      </c>
      <c r="AB102" t="s">
        <v>257</v>
      </c>
      <c r="AC102" t="s">
        <v>229</v>
      </c>
      <c r="AD102" t="s">
        <v>237</v>
      </c>
      <c r="AE102" t="s">
        <v>260</v>
      </c>
      <c r="AF102" t="s">
        <v>980</v>
      </c>
      <c r="AG102" t="s">
        <v>283</v>
      </c>
      <c r="AH102" t="s">
        <v>981</v>
      </c>
      <c r="AI102" t="s">
        <v>262</v>
      </c>
      <c r="AJ102" t="s">
        <v>234</v>
      </c>
      <c r="AK102" t="s">
        <v>234</v>
      </c>
      <c r="AL102" t="s">
        <v>262</v>
      </c>
      <c r="AM102" t="s">
        <v>262</v>
      </c>
      <c r="AN102" t="s">
        <v>262</v>
      </c>
      <c r="AO102" t="s">
        <v>234</v>
      </c>
      <c r="AP102" t="s">
        <v>315</v>
      </c>
      <c r="AS102" t="s">
        <v>284</v>
      </c>
      <c r="AW102" t="s">
        <v>982</v>
      </c>
      <c r="AX102" t="s">
        <v>981</v>
      </c>
      <c r="AY102" t="s">
        <v>237</v>
      </c>
      <c r="BT102" t="s">
        <v>238</v>
      </c>
      <c r="BY102" t="s">
        <v>335</v>
      </c>
      <c r="CA102" t="s">
        <v>273</v>
      </c>
      <c r="CB102" t="s">
        <v>241</v>
      </c>
      <c r="CC102" t="s">
        <v>241</v>
      </c>
      <c r="CD102" t="s">
        <v>241</v>
      </c>
      <c r="CE102" t="s">
        <v>273</v>
      </c>
      <c r="CF102" t="s">
        <v>241</v>
      </c>
      <c r="CH102" t="s">
        <v>241</v>
      </c>
      <c r="CL102" t="s">
        <v>244</v>
      </c>
      <c r="CR102" t="s">
        <v>243</v>
      </c>
      <c r="CZ102" t="s">
        <v>244</v>
      </c>
      <c r="DF102" t="s">
        <v>243</v>
      </c>
      <c r="DM102" t="s">
        <v>243</v>
      </c>
      <c r="DU102" t="s">
        <v>244</v>
      </c>
      <c r="EA102" t="s">
        <v>246</v>
      </c>
      <c r="EH102" t="s">
        <v>377</v>
      </c>
      <c r="EK102" t="s">
        <v>242</v>
      </c>
      <c r="EL102" t="s">
        <v>269</v>
      </c>
      <c r="EM102" t="s">
        <v>269</v>
      </c>
      <c r="EN102" t="s">
        <v>273</v>
      </c>
      <c r="EO102" t="s">
        <v>273</v>
      </c>
      <c r="EP102" t="s">
        <v>242</v>
      </c>
      <c r="EQ102" t="s">
        <v>242</v>
      </c>
      <c r="ES102" t="s">
        <v>241</v>
      </c>
      <c r="EU102" t="s">
        <v>246</v>
      </c>
      <c r="FB102" t="s">
        <v>246</v>
      </c>
      <c r="FN102" t="s">
        <v>269</v>
      </c>
      <c r="FU102" t="s">
        <v>269</v>
      </c>
      <c r="GB102" t="s">
        <v>269</v>
      </c>
      <c r="GI102" t="s">
        <v>269</v>
      </c>
      <c r="GP102" t="s">
        <v>269</v>
      </c>
      <c r="GX102" t="s">
        <v>269</v>
      </c>
      <c r="HB102" t="s">
        <v>288</v>
      </c>
      <c r="HF102" t="s">
        <v>273</v>
      </c>
      <c r="HG102" t="s">
        <v>275</v>
      </c>
      <c r="HH102" t="s">
        <v>276</v>
      </c>
      <c r="HI102" t="s">
        <v>249</v>
      </c>
      <c r="HJ102" t="s">
        <v>249</v>
      </c>
      <c r="HK102" t="s">
        <v>275</v>
      </c>
      <c r="HL102" t="s">
        <v>276</v>
      </c>
    </row>
    <row r="103" spans="1:220">
      <c r="A103">
        <v>139</v>
      </c>
      <c r="B103" t="s">
        <v>231</v>
      </c>
      <c r="C103" t="s">
        <v>218</v>
      </c>
      <c r="D103" t="s">
        <v>983</v>
      </c>
      <c r="E103" t="s">
        <v>220</v>
      </c>
      <c r="F103">
        <v>1</v>
      </c>
      <c r="G103">
        <v>1109</v>
      </c>
      <c r="H103" t="s">
        <v>423</v>
      </c>
      <c r="I103" t="s">
        <v>371</v>
      </c>
      <c r="J103" t="s">
        <v>969</v>
      </c>
      <c r="K103" t="s">
        <v>669</v>
      </c>
      <c r="M103" t="s">
        <v>225</v>
      </c>
      <c r="N103" t="s">
        <v>320</v>
      </c>
      <c r="O103" t="s">
        <v>970</v>
      </c>
      <c r="P103" t="s">
        <v>258</v>
      </c>
      <c r="Q103" t="s">
        <v>229</v>
      </c>
      <c r="R103" t="s">
        <v>257</v>
      </c>
      <c r="S103" t="s">
        <v>257</v>
      </c>
      <c r="T103" t="s">
        <v>228</v>
      </c>
      <c r="U103" t="s">
        <v>229</v>
      </c>
      <c r="V103" t="s">
        <v>228</v>
      </c>
      <c r="W103" t="s">
        <v>229</v>
      </c>
      <c r="Z103" t="s">
        <v>258</v>
      </c>
      <c r="AA103" t="s">
        <v>229</v>
      </c>
      <c r="AB103" t="s">
        <v>230</v>
      </c>
      <c r="AC103" t="s">
        <v>258</v>
      </c>
      <c r="AD103" t="s">
        <v>231</v>
      </c>
      <c r="AE103" t="s">
        <v>260</v>
      </c>
      <c r="AF103" t="s">
        <v>984</v>
      </c>
      <c r="AG103" t="s">
        <v>233</v>
      </c>
      <c r="AH103" t="s">
        <v>985</v>
      </c>
      <c r="AI103" t="s">
        <v>234</v>
      </c>
      <c r="AJ103" t="s">
        <v>263</v>
      </c>
      <c r="AK103" t="s">
        <v>263</v>
      </c>
      <c r="AL103" t="s">
        <v>234</v>
      </c>
      <c r="AM103" t="s">
        <v>263</v>
      </c>
      <c r="AN103" t="s">
        <v>263</v>
      </c>
      <c r="AO103" t="s">
        <v>263</v>
      </c>
      <c r="AS103" t="s">
        <v>284</v>
      </c>
      <c r="AU103" t="s">
        <v>986</v>
      </c>
      <c r="AW103" t="s">
        <v>987</v>
      </c>
      <c r="AX103" t="s">
        <v>988</v>
      </c>
      <c r="AY103" t="s">
        <v>231</v>
      </c>
      <c r="AZ103" t="s">
        <v>242</v>
      </c>
      <c r="BA103" t="s">
        <v>989</v>
      </c>
      <c r="BB103" t="s">
        <v>990</v>
      </c>
      <c r="BC103" t="s">
        <v>688</v>
      </c>
      <c r="BM103" t="s">
        <v>269</v>
      </c>
      <c r="BN103" t="s">
        <v>269</v>
      </c>
      <c r="BO103" t="s">
        <v>269</v>
      </c>
      <c r="BP103" t="s">
        <v>269</v>
      </c>
      <c r="BR103" t="s">
        <v>269</v>
      </c>
      <c r="BU103" t="s">
        <v>348</v>
      </c>
      <c r="BV103" t="s">
        <v>271</v>
      </c>
      <c r="CA103" t="s">
        <v>269</v>
      </c>
      <c r="CB103" t="s">
        <v>269</v>
      </c>
      <c r="CC103" t="s">
        <v>269</v>
      </c>
      <c r="CD103" t="s">
        <v>269</v>
      </c>
      <c r="CE103" t="s">
        <v>269</v>
      </c>
      <c r="CF103" t="s">
        <v>269</v>
      </c>
      <c r="CH103" t="s">
        <v>269</v>
      </c>
      <c r="CO103" t="s">
        <v>269</v>
      </c>
      <c r="CV103" t="s">
        <v>269</v>
      </c>
      <c r="DC103" t="s">
        <v>269</v>
      </c>
      <c r="DJ103" t="s">
        <v>269</v>
      </c>
      <c r="DQ103" t="s">
        <v>269</v>
      </c>
      <c r="DX103" t="s">
        <v>269</v>
      </c>
      <c r="EF103" t="s">
        <v>269</v>
      </c>
      <c r="EG103" t="s">
        <v>286</v>
      </c>
      <c r="EH103" t="s">
        <v>377</v>
      </c>
      <c r="EI103" t="s">
        <v>378</v>
      </c>
      <c r="EK103" t="s">
        <v>269</v>
      </c>
      <c r="EL103" t="s">
        <v>269</v>
      </c>
      <c r="EM103" t="s">
        <v>269</v>
      </c>
      <c r="EN103" t="s">
        <v>269</v>
      </c>
      <c r="EO103" t="s">
        <v>269</v>
      </c>
      <c r="EP103" t="s">
        <v>269</v>
      </c>
      <c r="EQ103" t="s">
        <v>269</v>
      </c>
      <c r="ES103" t="s">
        <v>269</v>
      </c>
      <c r="EZ103" t="s">
        <v>269</v>
      </c>
      <c r="FG103" t="s">
        <v>269</v>
      </c>
      <c r="FN103" t="s">
        <v>269</v>
      </c>
      <c r="FU103" t="s">
        <v>269</v>
      </c>
      <c r="GB103" t="s">
        <v>269</v>
      </c>
      <c r="GI103" t="s">
        <v>269</v>
      </c>
      <c r="GP103" t="s">
        <v>269</v>
      </c>
      <c r="GX103" t="s">
        <v>269</v>
      </c>
      <c r="HE103" t="s">
        <v>991</v>
      </c>
      <c r="HF103" t="s">
        <v>488</v>
      </c>
      <c r="HG103" t="s">
        <v>249</v>
      </c>
      <c r="HH103" t="s">
        <v>249</v>
      </c>
      <c r="HI103" t="s">
        <v>249</v>
      </c>
      <c r="HJ103" t="s">
        <v>249</v>
      </c>
      <c r="HK103" t="s">
        <v>249</v>
      </c>
      <c r="HL103" t="s">
        <v>249</v>
      </c>
    </row>
    <row r="104" spans="1:220">
      <c r="A104">
        <v>140</v>
      </c>
      <c r="B104" t="s">
        <v>231</v>
      </c>
      <c r="C104" t="s">
        <v>218</v>
      </c>
      <c r="D104" t="s">
        <v>992</v>
      </c>
      <c r="E104" t="s">
        <v>220</v>
      </c>
      <c r="F104">
        <v>1</v>
      </c>
      <c r="G104">
        <v>539</v>
      </c>
      <c r="H104" t="s">
        <v>608</v>
      </c>
      <c r="I104" t="s">
        <v>309</v>
      </c>
      <c r="J104" t="s">
        <v>993</v>
      </c>
      <c r="K104" t="s">
        <v>318</v>
      </c>
      <c r="L104" t="s">
        <v>994</v>
      </c>
      <c r="M104" t="s">
        <v>585</v>
      </c>
      <c r="N104" t="s">
        <v>226</v>
      </c>
      <c r="O104" t="s">
        <v>995</v>
      </c>
      <c r="P104" t="s">
        <v>230</v>
      </c>
      <c r="Q104" t="s">
        <v>229</v>
      </c>
      <c r="R104" t="s">
        <v>257</v>
      </c>
      <c r="S104" t="s">
        <v>228</v>
      </c>
      <c r="T104" t="s">
        <v>258</v>
      </c>
      <c r="U104" t="s">
        <v>228</v>
      </c>
      <c r="V104" t="s">
        <v>228</v>
      </c>
      <c r="W104" t="s">
        <v>257</v>
      </c>
      <c r="X104" t="s">
        <v>391</v>
      </c>
      <c r="Y104" t="s">
        <v>257</v>
      </c>
      <c r="Z104" t="s">
        <v>228</v>
      </c>
      <c r="AA104" t="s">
        <v>228</v>
      </c>
      <c r="AB104" t="s">
        <v>229</v>
      </c>
      <c r="AC104" t="s">
        <v>258</v>
      </c>
      <c r="AD104" t="s">
        <v>231</v>
      </c>
      <c r="AE104" t="s">
        <v>260</v>
      </c>
      <c r="AF104" t="s">
        <v>996</v>
      </c>
      <c r="AG104" t="s">
        <v>305</v>
      </c>
      <c r="AH104" t="s">
        <v>997</v>
      </c>
      <c r="AI104" t="s">
        <v>262</v>
      </c>
      <c r="AJ104" t="s">
        <v>263</v>
      </c>
      <c r="AK104" t="s">
        <v>234</v>
      </c>
      <c r="AL104" t="s">
        <v>234</v>
      </c>
      <c r="AM104" t="s">
        <v>263</v>
      </c>
      <c r="AN104" t="s">
        <v>234</v>
      </c>
      <c r="AO104" t="s">
        <v>262</v>
      </c>
      <c r="AQ104" t="s">
        <v>235</v>
      </c>
      <c r="AW104" t="s">
        <v>998</v>
      </c>
      <c r="AX104" t="s">
        <v>869</v>
      </c>
      <c r="AY104" t="s">
        <v>237</v>
      </c>
      <c r="BS104" t="s">
        <v>270</v>
      </c>
      <c r="BX104" t="s">
        <v>240</v>
      </c>
      <c r="CA104" t="s">
        <v>273</v>
      </c>
      <c r="CB104" t="s">
        <v>242</v>
      </c>
      <c r="CC104" t="s">
        <v>269</v>
      </c>
      <c r="CD104" t="s">
        <v>242</v>
      </c>
      <c r="CE104" t="s">
        <v>242</v>
      </c>
      <c r="CF104" t="s">
        <v>269</v>
      </c>
      <c r="CM104" t="s">
        <v>245</v>
      </c>
      <c r="CV104" t="s">
        <v>269</v>
      </c>
      <c r="DC104" t="s">
        <v>269</v>
      </c>
      <c r="DE104" t="s">
        <v>246</v>
      </c>
      <c r="DL104" t="s">
        <v>246</v>
      </c>
      <c r="DP104" t="s">
        <v>336</v>
      </c>
      <c r="DX104" t="s">
        <v>269</v>
      </c>
      <c r="EG104" t="s">
        <v>286</v>
      </c>
      <c r="EK104" t="s">
        <v>269</v>
      </c>
      <c r="EL104" t="s">
        <v>269</v>
      </c>
      <c r="EM104" t="s">
        <v>241</v>
      </c>
      <c r="EN104" t="s">
        <v>241</v>
      </c>
      <c r="EO104" t="s">
        <v>242</v>
      </c>
      <c r="EP104" t="s">
        <v>241</v>
      </c>
      <c r="EQ104" t="s">
        <v>242</v>
      </c>
      <c r="EZ104" t="s">
        <v>269</v>
      </c>
      <c r="FG104" t="s">
        <v>269</v>
      </c>
      <c r="FH104" t="s">
        <v>298</v>
      </c>
      <c r="FL104" t="s">
        <v>245</v>
      </c>
      <c r="FS104" t="s">
        <v>245</v>
      </c>
      <c r="FV104" t="s">
        <v>298</v>
      </c>
      <c r="FX104" t="s">
        <v>243</v>
      </c>
      <c r="GA104" t="s">
        <v>336</v>
      </c>
      <c r="GC104" t="s">
        <v>298</v>
      </c>
      <c r="GJ104" t="s">
        <v>298</v>
      </c>
      <c r="GZ104" t="s">
        <v>287</v>
      </c>
      <c r="HA104" t="s">
        <v>247</v>
      </c>
      <c r="HF104" t="s">
        <v>273</v>
      </c>
      <c r="HG104" t="s">
        <v>275</v>
      </c>
      <c r="HH104" t="s">
        <v>275</v>
      </c>
      <c r="HI104" t="s">
        <v>249</v>
      </c>
      <c r="HJ104" t="s">
        <v>249</v>
      </c>
      <c r="HK104" t="s">
        <v>276</v>
      </c>
      <c r="HL104" t="s">
        <v>276</v>
      </c>
    </row>
    <row r="105" spans="1:220">
      <c r="A105">
        <v>141</v>
      </c>
      <c r="B105" t="s">
        <v>231</v>
      </c>
      <c r="C105" t="s">
        <v>218</v>
      </c>
      <c r="D105" t="s">
        <v>999</v>
      </c>
      <c r="E105" t="s">
        <v>220</v>
      </c>
      <c r="F105">
        <v>0</v>
      </c>
      <c r="G105">
        <v>269</v>
      </c>
      <c r="H105" t="s">
        <v>221</v>
      </c>
      <c r="I105" t="s">
        <v>252</v>
      </c>
      <c r="J105" t="s">
        <v>730</v>
      </c>
      <c r="K105" t="s">
        <v>318</v>
      </c>
      <c r="L105" t="s">
        <v>1000</v>
      </c>
      <c r="M105" t="s">
        <v>302</v>
      </c>
      <c r="N105" t="s">
        <v>320</v>
      </c>
      <c r="O105" t="s">
        <v>330</v>
      </c>
      <c r="P105" t="s">
        <v>257</v>
      </c>
      <c r="Q105" t="s">
        <v>257</v>
      </c>
      <c r="R105" t="s">
        <v>258</v>
      </c>
      <c r="S105" t="s">
        <v>230</v>
      </c>
      <c r="T105" t="s">
        <v>229</v>
      </c>
      <c r="U105" t="s">
        <v>229</v>
      </c>
      <c r="V105" t="s">
        <v>229</v>
      </c>
      <c r="W105" t="s">
        <v>257</v>
      </c>
      <c r="Z105" t="s">
        <v>257</v>
      </c>
      <c r="AA105" t="s">
        <v>257</v>
      </c>
      <c r="AB105" t="s">
        <v>229</v>
      </c>
      <c r="AC105" t="s">
        <v>258</v>
      </c>
      <c r="AD105" t="s">
        <v>237</v>
      </c>
      <c r="AE105" t="s">
        <v>260</v>
      </c>
      <c r="AF105" t="s">
        <v>1001</v>
      </c>
      <c r="AG105" t="s">
        <v>233</v>
      </c>
      <c r="AI105" t="s">
        <v>263</v>
      </c>
      <c r="AJ105" t="s">
        <v>262</v>
      </c>
      <c r="AK105" t="s">
        <v>234</v>
      </c>
      <c r="AL105" t="s">
        <v>234</v>
      </c>
      <c r="AM105" t="s">
        <v>262</v>
      </c>
      <c r="AN105" t="s">
        <v>262</v>
      </c>
      <c r="AO105" t="s">
        <v>262</v>
      </c>
      <c r="AS105" t="s">
        <v>284</v>
      </c>
      <c r="AW105" t="s">
        <v>1002</v>
      </c>
      <c r="AY105" t="s">
        <v>237</v>
      </c>
    </row>
    <row r="106" spans="1:220">
      <c r="A106">
        <v>143</v>
      </c>
      <c r="B106" t="s">
        <v>231</v>
      </c>
      <c r="C106" t="s">
        <v>218</v>
      </c>
      <c r="D106" t="s">
        <v>1003</v>
      </c>
      <c r="E106" t="s">
        <v>220</v>
      </c>
      <c r="F106">
        <v>0</v>
      </c>
      <c r="G106">
        <v>583</v>
      </c>
      <c r="H106" t="s">
        <v>221</v>
      </c>
      <c r="I106" t="s">
        <v>429</v>
      </c>
      <c r="J106" t="s">
        <v>1004</v>
      </c>
      <c r="K106" t="s">
        <v>1005</v>
      </c>
      <c r="L106" t="s">
        <v>610</v>
      </c>
      <c r="M106" t="s">
        <v>302</v>
      </c>
      <c r="N106" t="s">
        <v>226</v>
      </c>
      <c r="O106" t="s">
        <v>330</v>
      </c>
      <c r="P106" t="s">
        <v>229</v>
      </c>
      <c r="Q106" t="s">
        <v>258</v>
      </c>
      <c r="R106" t="s">
        <v>257</v>
      </c>
      <c r="S106" t="s">
        <v>229</v>
      </c>
      <c r="T106" t="s">
        <v>229</v>
      </c>
      <c r="U106" t="s">
        <v>258</v>
      </c>
      <c r="V106" t="s">
        <v>229</v>
      </c>
      <c r="W106" t="s">
        <v>258</v>
      </c>
      <c r="Z106" t="s">
        <v>229</v>
      </c>
      <c r="AA106" t="s">
        <v>257</v>
      </c>
      <c r="AB106" t="s">
        <v>257</v>
      </c>
      <c r="AC106" t="s">
        <v>258</v>
      </c>
      <c r="AD106" t="s">
        <v>231</v>
      </c>
      <c r="AE106" t="s">
        <v>340</v>
      </c>
      <c r="AF106" t="s">
        <v>1006</v>
      </c>
      <c r="AG106" t="s">
        <v>233</v>
      </c>
      <c r="AI106" t="s">
        <v>262</v>
      </c>
      <c r="AJ106" t="s">
        <v>262</v>
      </c>
      <c r="AK106" t="s">
        <v>262</v>
      </c>
      <c r="AL106" t="s">
        <v>262</v>
      </c>
      <c r="AM106" t="s">
        <v>262</v>
      </c>
      <c r="AN106" t="s">
        <v>262</v>
      </c>
      <c r="AO106" t="s">
        <v>262</v>
      </c>
      <c r="AR106" t="s">
        <v>264</v>
      </c>
      <c r="AS106" t="s">
        <v>284</v>
      </c>
      <c r="AY106" t="s">
        <v>237</v>
      </c>
    </row>
    <row r="107" spans="1:220">
      <c r="A107">
        <v>144</v>
      </c>
      <c r="B107" t="s">
        <v>231</v>
      </c>
      <c r="C107" t="s">
        <v>218</v>
      </c>
      <c r="D107" t="s">
        <v>1007</v>
      </c>
      <c r="E107" t="s">
        <v>220</v>
      </c>
      <c r="F107">
        <v>1</v>
      </c>
      <c r="G107">
        <v>378</v>
      </c>
      <c r="H107" t="s">
        <v>221</v>
      </c>
      <c r="I107" t="s">
        <v>309</v>
      </c>
      <c r="J107" t="s">
        <v>1008</v>
      </c>
      <c r="K107" t="s">
        <v>318</v>
      </c>
      <c r="L107" t="s">
        <v>1009</v>
      </c>
      <c r="M107" t="s">
        <v>302</v>
      </c>
      <c r="N107" t="s">
        <v>226</v>
      </c>
      <c r="O107" t="s">
        <v>389</v>
      </c>
      <c r="P107" t="s">
        <v>229</v>
      </c>
      <c r="Q107" t="s">
        <v>230</v>
      </c>
      <c r="R107" t="s">
        <v>257</v>
      </c>
      <c r="S107" t="s">
        <v>257</v>
      </c>
      <c r="T107" t="s">
        <v>257</v>
      </c>
      <c r="U107" t="s">
        <v>229</v>
      </c>
      <c r="V107" t="s">
        <v>228</v>
      </c>
      <c r="W107" t="s">
        <v>257</v>
      </c>
      <c r="Z107" t="s">
        <v>257</v>
      </c>
      <c r="AA107" t="s">
        <v>257</v>
      </c>
      <c r="AB107" t="s">
        <v>257</v>
      </c>
      <c r="AC107" t="s">
        <v>257</v>
      </c>
      <c r="AD107" t="s">
        <v>231</v>
      </c>
      <c r="AE107" t="s">
        <v>260</v>
      </c>
      <c r="AF107" t="s">
        <v>1010</v>
      </c>
      <c r="AG107" t="s">
        <v>233</v>
      </c>
      <c r="AH107" t="s">
        <v>1011</v>
      </c>
      <c r="AI107" t="s">
        <v>262</v>
      </c>
      <c r="AJ107" t="s">
        <v>263</v>
      </c>
      <c r="AK107" t="s">
        <v>263</v>
      </c>
      <c r="AL107" t="s">
        <v>269</v>
      </c>
      <c r="AM107" t="s">
        <v>262</v>
      </c>
      <c r="AN107" t="s">
        <v>262</v>
      </c>
      <c r="AO107" t="s">
        <v>262</v>
      </c>
      <c r="AR107" t="s">
        <v>264</v>
      </c>
      <c r="AS107" t="s">
        <v>284</v>
      </c>
      <c r="AY107" t="s">
        <v>231</v>
      </c>
      <c r="AZ107" t="s">
        <v>241</v>
      </c>
      <c r="BC107" t="s">
        <v>688</v>
      </c>
      <c r="BM107" t="s">
        <v>307</v>
      </c>
      <c r="BN107" t="s">
        <v>241</v>
      </c>
      <c r="BO107" t="s">
        <v>307</v>
      </c>
      <c r="BP107" t="s">
        <v>307</v>
      </c>
      <c r="BS107" t="s">
        <v>270</v>
      </c>
      <c r="BT107" t="s">
        <v>238</v>
      </c>
      <c r="BU107" t="s">
        <v>348</v>
      </c>
      <c r="BV107" t="s">
        <v>271</v>
      </c>
      <c r="BW107" t="s">
        <v>239</v>
      </c>
      <c r="BX107" t="s">
        <v>240</v>
      </c>
      <c r="CA107" t="s">
        <v>242</v>
      </c>
      <c r="CB107" t="s">
        <v>242</v>
      </c>
      <c r="CC107" t="s">
        <v>242</v>
      </c>
      <c r="CD107" t="s">
        <v>242</v>
      </c>
      <c r="CE107" t="s">
        <v>242</v>
      </c>
      <c r="CF107" t="s">
        <v>242</v>
      </c>
      <c r="CI107" t="s">
        <v>298</v>
      </c>
      <c r="CT107" t="s">
        <v>245</v>
      </c>
      <c r="CX107" t="s">
        <v>246</v>
      </c>
      <c r="DD107" t="s">
        <v>298</v>
      </c>
      <c r="DG107" t="s">
        <v>244</v>
      </c>
      <c r="DK107" t="s">
        <v>298</v>
      </c>
      <c r="DN107" t="s">
        <v>244</v>
      </c>
      <c r="DP107" t="s">
        <v>336</v>
      </c>
      <c r="DS107" t="s">
        <v>246</v>
      </c>
      <c r="DU107" t="s">
        <v>244</v>
      </c>
      <c r="EK107" t="s">
        <v>241</v>
      </c>
      <c r="EL107" t="s">
        <v>242</v>
      </c>
      <c r="EM107" t="s">
        <v>242</v>
      </c>
      <c r="EN107" t="s">
        <v>242</v>
      </c>
      <c r="EO107" t="s">
        <v>242</v>
      </c>
      <c r="EP107" t="s">
        <v>241</v>
      </c>
      <c r="EQ107" t="s">
        <v>241</v>
      </c>
      <c r="ES107" t="s">
        <v>269</v>
      </c>
      <c r="ET107" t="s">
        <v>298</v>
      </c>
      <c r="FA107" t="s">
        <v>298</v>
      </c>
      <c r="FE107" t="s">
        <v>245</v>
      </c>
      <c r="FH107" t="s">
        <v>298</v>
      </c>
      <c r="FI107" t="s">
        <v>246</v>
      </c>
      <c r="FL107" t="s">
        <v>245</v>
      </c>
      <c r="FM107" t="s">
        <v>336</v>
      </c>
      <c r="FO107" t="s">
        <v>298</v>
      </c>
      <c r="FP107" t="s">
        <v>246</v>
      </c>
      <c r="FQ107" t="s">
        <v>243</v>
      </c>
      <c r="FV107" t="s">
        <v>298</v>
      </c>
      <c r="FX107" t="s">
        <v>243</v>
      </c>
      <c r="FZ107" t="s">
        <v>245</v>
      </c>
      <c r="GI107" t="s">
        <v>269</v>
      </c>
      <c r="GJ107" t="s">
        <v>298</v>
      </c>
      <c r="GK107" t="s">
        <v>246</v>
      </c>
      <c r="GN107" t="s">
        <v>245</v>
      </c>
      <c r="GO107" t="s">
        <v>336</v>
      </c>
      <c r="HA107" t="s">
        <v>247</v>
      </c>
      <c r="HF107" t="s">
        <v>241</v>
      </c>
      <c r="HG107" t="s">
        <v>275</v>
      </c>
      <c r="HH107" t="s">
        <v>249</v>
      </c>
      <c r="HI107" t="s">
        <v>249</v>
      </c>
      <c r="HJ107" t="s">
        <v>275</v>
      </c>
      <c r="HK107" t="s">
        <v>249</v>
      </c>
      <c r="HL107" t="s">
        <v>276</v>
      </c>
    </row>
    <row r="108" spans="1:220">
      <c r="A108">
        <v>147</v>
      </c>
      <c r="B108" t="s">
        <v>231</v>
      </c>
      <c r="C108" t="s">
        <v>218</v>
      </c>
      <c r="D108" t="s">
        <v>1012</v>
      </c>
      <c r="E108" t="s">
        <v>220</v>
      </c>
      <c r="F108">
        <v>1</v>
      </c>
      <c r="G108">
        <v>1258</v>
      </c>
      <c r="H108" t="s">
        <v>251</v>
      </c>
      <c r="I108" t="s">
        <v>309</v>
      </c>
      <c r="J108" t="s">
        <v>1013</v>
      </c>
      <c r="K108" t="s">
        <v>318</v>
      </c>
      <c r="L108" t="s">
        <v>1014</v>
      </c>
      <c r="M108" t="s">
        <v>302</v>
      </c>
      <c r="N108" t="s">
        <v>226</v>
      </c>
      <c r="O108" t="s">
        <v>330</v>
      </c>
      <c r="P108" t="s">
        <v>229</v>
      </c>
      <c r="Q108" t="s">
        <v>230</v>
      </c>
      <c r="R108" t="s">
        <v>257</v>
      </c>
      <c r="S108" t="s">
        <v>230</v>
      </c>
      <c r="T108" t="s">
        <v>230</v>
      </c>
      <c r="U108" t="s">
        <v>228</v>
      </c>
      <c r="V108" t="s">
        <v>228</v>
      </c>
      <c r="W108" t="s">
        <v>229</v>
      </c>
      <c r="Z108" t="s">
        <v>257</v>
      </c>
      <c r="AA108" t="s">
        <v>229</v>
      </c>
      <c r="AB108" t="s">
        <v>229</v>
      </c>
      <c r="AC108" t="s">
        <v>257</v>
      </c>
      <c r="AD108" t="s">
        <v>231</v>
      </c>
      <c r="AE108" t="s">
        <v>260</v>
      </c>
      <c r="AF108" t="s">
        <v>1015</v>
      </c>
      <c r="AG108" t="s">
        <v>305</v>
      </c>
      <c r="AI108" t="s">
        <v>234</v>
      </c>
      <c r="AJ108" t="s">
        <v>234</v>
      </c>
      <c r="AK108" t="s">
        <v>234</v>
      </c>
      <c r="AL108" t="s">
        <v>234</v>
      </c>
      <c r="AM108" t="s">
        <v>234</v>
      </c>
      <c r="AN108" t="s">
        <v>262</v>
      </c>
      <c r="AO108" t="s">
        <v>262</v>
      </c>
      <c r="AS108" t="s">
        <v>284</v>
      </c>
      <c r="AY108" t="s">
        <v>231</v>
      </c>
      <c r="AZ108" t="s">
        <v>242</v>
      </c>
      <c r="BA108" t="s">
        <v>1016</v>
      </c>
      <c r="BB108" t="s">
        <v>1017</v>
      </c>
      <c r="BC108" t="s">
        <v>688</v>
      </c>
      <c r="BM108" t="s">
        <v>241</v>
      </c>
      <c r="BN108" t="s">
        <v>241</v>
      </c>
      <c r="BO108" t="s">
        <v>241</v>
      </c>
      <c r="BP108" t="s">
        <v>241</v>
      </c>
      <c r="BV108" t="s">
        <v>271</v>
      </c>
      <c r="BX108" t="s">
        <v>240</v>
      </c>
      <c r="CA108" t="s">
        <v>273</v>
      </c>
      <c r="CB108" t="s">
        <v>273</v>
      </c>
      <c r="CC108" t="s">
        <v>269</v>
      </c>
      <c r="CD108" t="s">
        <v>242</v>
      </c>
      <c r="CE108" t="s">
        <v>242</v>
      </c>
      <c r="CF108" t="s">
        <v>269</v>
      </c>
      <c r="CJ108" t="s">
        <v>246</v>
      </c>
      <c r="CK108" t="s">
        <v>243</v>
      </c>
      <c r="CQ108" t="s">
        <v>246</v>
      </c>
      <c r="CT108" t="s">
        <v>245</v>
      </c>
      <c r="DC108" t="s">
        <v>269</v>
      </c>
      <c r="DJ108" t="s">
        <v>269</v>
      </c>
      <c r="DQ108" t="s">
        <v>269</v>
      </c>
      <c r="DX108" t="s">
        <v>269</v>
      </c>
      <c r="EG108" t="s">
        <v>286</v>
      </c>
      <c r="EK108" t="s">
        <v>241</v>
      </c>
      <c r="EL108" t="s">
        <v>242</v>
      </c>
      <c r="EM108" t="s">
        <v>241</v>
      </c>
      <c r="EN108" t="s">
        <v>242</v>
      </c>
      <c r="EO108" t="s">
        <v>242</v>
      </c>
      <c r="EP108" t="s">
        <v>241</v>
      </c>
      <c r="EQ108" t="s">
        <v>241</v>
      </c>
      <c r="EV108" t="s">
        <v>243</v>
      </c>
      <c r="FE108" t="s">
        <v>245</v>
      </c>
      <c r="FH108" t="s">
        <v>298</v>
      </c>
      <c r="FI108" t="s">
        <v>246</v>
      </c>
      <c r="FJ108" t="s">
        <v>243</v>
      </c>
      <c r="FO108" t="s">
        <v>298</v>
      </c>
      <c r="FP108" t="s">
        <v>246</v>
      </c>
      <c r="FQ108" t="s">
        <v>243</v>
      </c>
      <c r="FZ108" t="s">
        <v>245</v>
      </c>
      <c r="GI108" t="s">
        <v>269</v>
      </c>
      <c r="GP108" t="s">
        <v>269</v>
      </c>
      <c r="HA108" t="s">
        <v>247</v>
      </c>
      <c r="HB108" t="s">
        <v>288</v>
      </c>
      <c r="HC108" t="s">
        <v>248</v>
      </c>
      <c r="HF108" t="s">
        <v>241</v>
      </c>
      <c r="HG108" t="s">
        <v>276</v>
      </c>
      <c r="HH108" t="s">
        <v>249</v>
      </c>
      <c r="HI108" t="s">
        <v>249</v>
      </c>
      <c r="HJ108" t="s">
        <v>276</v>
      </c>
      <c r="HK108" t="s">
        <v>249</v>
      </c>
      <c r="HL108" t="s">
        <v>276</v>
      </c>
    </row>
    <row r="109" spans="1:220">
      <c r="A109">
        <v>149</v>
      </c>
      <c r="B109" t="s">
        <v>231</v>
      </c>
      <c r="C109" t="s">
        <v>218</v>
      </c>
      <c r="D109" t="s">
        <v>1018</v>
      </c>
      <c r="E109" t="s">
        <v>220</v>
      </c>
      <c r="F109">
        <v>0</v>
      </c>
      <c r="G109">
        <v>1010</v>
      </c>
      <c r="H109" t="s">
        <v>370</v>
      </c>
      <c r="I109" t="s">
        <v>371</v>
      </c>
      <c r="J109" t="s">
        <v>1019</v>
      </c>
      <c r="K109" t="s">
        <v>318</v>
      </c>
      <c r="L109" t="s">
        <v>374</v>
      </c>
      <c r="M109" t="s">
        <v>398</v>
      </c>
      <c r="N109" t="s">
        <v>280</v>
      </c>
      <c r="O109" t="s">
        <v>330</v>
      </c>
      <c r="P109" t="s">
        <v>230</v>
      </c>
      <c r="Q109" t="s">
        <v>230</v>
      </c>
      <c r="R109" t="s">
        <v>228</v>
      </c>
      <c r="S109" t="s">
        <v>230</v>
      </c>
      <c r="T109" t="s">
        <v>230</v>
      </c>
      <c r="U109" t="s">
        <v>228</v>
      </c>
      <c r="V109" t="s">
        <v>228</v>
      </c>
      <c r="W109" t="s">
        <v>228</v>
      </c>
      <c r="Z109" t="s">
        <v>228</v>
      </c>
      <c r="AA109" t="s">
        <v>230</v>
      </c>
      <c r="AB109" t="s">
        <v>230</v>
      </c>
      <c r="AC109" t="s">
        <v>229</v>
      </c>
      <c r="AD109" t="s">
        <v>231</v>
      </c>
      <c r="AE109" t="s">
        <v>260</v>
      </c>
      <c r="AF109" t="s">
        <v>1020</v>
      </c>
      <c r="AG109" t="s">
        <v>233</v>
      </c>
      <c r="AI109" t="s">
        <v>262</v>
      </c>
      <c r="AJ109" t="s">
        <v>262</v>
      </c>
      <c r="AK109" t="s">
        <v>262</v>
      </c>
      <c r="AL109" t="s">
        <v>263</v>
      </c>
      <c r="AM109" t="s">
        <v>234</v>
      </c>
      <c r="AN109" t="s">
        <v>234</v>
      </c>
      <c r="AO109" t="s">
        <v>262</v>
      </c>
      <c r="AQ109" t="s">
        <v>235</v>
      </c>
      <c r="AS109" t="s">
        <v>284</v>
      </c>
      <c r="AY109" t="s">
        <v>237</v>
      </c>
    </row>
    <row r="110" spans="1:220">
      <c r="A110">
        <v>150</v>
      </c>
      <c r="B110" t="s">
        <v>231</v>
      </c>
      <c r="C110" t="s">
        <v>218</v>
      </c>
      <c r="D110" t="s">
        <v>1021</v>
      </c>
      <c r="E110" t="s">
        <v>220</v>
      </c>
      <c r="F110">
        <v>1</v>
      </c>
      <c r="G110">
        <v>2151</v>
      </c>
      <c r="H110" t="s">
        <v>221</v>
      </c>
      <c r="I110" t="s">
        <v>456</v>
      </c>
      <c r="J110" t="s">
        <v>1022</v>
      </c>
      <c r="K110" t="s">
        <v>669</v>
      </c>
      <c r="L110" t="s">
        <v>1023</v>
      </c>
      <c r="M110" t="s">
        <v>225</v>
      </c>
      <c r="N110" t="s">
        <v>226</v>
      </c>
      <c r="O110" t="s">
        <v>330</v>
      </c>
      <c r="P110" t="s">
        <v>257</v>
      </c>
      <c r="Q110" t="s">
        <v>229</v>
      </c>
      <c r="R110" t="s">
        <v>257</v>
      </c>
      <c r="S110" t="s">
        <v>229</v>
      </c>
      <c r="T110" t="s">
        <v>229</v>
      </c>
      <c r="U110" t="s">
        <v>230</v>
      </c>
      <c r="V110" t="s">
        <v>230</v>
      </c>
      <c r="W110" t="s">
        <v>230</v>
      </c>
      <c r="Z110" t="s">
        <v>257</v>
      </c>
      <c r="AA110" t="s">
        <v>230</v>
      </c>
      <c r="AB110" t="s">
        <v>230</v>
      </c>
      <c r="AC110" t="s">
        <v>257</v>
      </c>
      <c r="AD110" t="s">
        <v>231</v>
      </c>
      <c r="AE110" t="s">
        <v>340</v>
      </c>
      <c r="AF110" t="s">
        <v>1024</v>
      </c>
      <c r="AG110" t="s">
        <v>233</v>
      </c>
      <c r="AH110" t="s">
        <v>1025</v>
      </c>
      <c r="AI110" t="s">
        <v>234</v>
      </c>
      <c r="AJ110" t="s">
        <v>262</v>
      </c>
      <c r="AK110" t="s">
        <v>262</v>
      </c>
      <c r="AL110" t="s">
        <v>263</v>
      </c>
      <c r="AM110" t="s">
        <v>263</v>
      </c>
      <c r="AN110" t="s">
        <v>234</v>
      </c>
      <c r="AO110" t="s">
        <v>263</v>
      </c>
      <c r="AS110" t="s">
        <v>284</v>
      </c>
      <c r="AT110" t="s">
        <v>236</v>
      </c>
      <c r="AW110" t="s">
        <v>1026</v>
      </c>
      <c r="AX110" t="s">
        <v>1027</v>
      </c>
      <c r="AY110" t="s">
        <v>237</v>
      </c>
      <c r="BS110" t="s">
        <v>270</v>
      </c>
      <c r="BT110" t="s">
        <v>238</v>
      </c>
      <c r="BX110" t="s">
        <v>240</v>
      </c>
      <c r="CA110" t="s">
        <v>241</v>
      </c>
      <c r="CB110" t="s">
        <v>242</v>
      </c>
      <c r="CC110" t="s">
        <v>242</v>
      </c>
      <c r="CD110" t="s">
        <v>242</v>
      </c>
      <c r="CE110" t="s">
        <v>241</v>
      </c>
      <c r="CF110" t="s">
        <v>242</v>
      </c>
      <c r="CO110" t="s">
        <v>269</v>
      </c>
      <c r="CV110" t="s">
        <v>269</v>
      </c>
      <c r="DC110" t="s">
        <v>269</v>
      </c>
      <c r="DJ110" t="s">
        <v>269</v>
      </c>
      <c r="DQ110" t="s">
        <v>269</v>
      </c>
      <c r="DX110" t="s">
        <v>269</v>
      </c>
      <c r="EF110" t="s">
        <v>269</v>
      </c>
      <c r="EJ110" t="s">
        <v>1028</v>
      </c>
      <c r="EK110" t="s">
        <v>242</v>
      </c>
      <c r="EL110" t="s">
        <v>269</v>
      </c>
      <c r="EM110" t="s">
        <v>242</v>
      </c>
      <c r="EN110" t="s">
        <v>241</v>
      </c>
      <c r="EO110" t="s">
        <v>242</v>
      </c>
      <c r="EP110" t="s">
        <v>241</v>
      </c>
      <c r="EQ110" t="s">
        <v>241</v>
      </c>
      <c r="ER110" t="s">
        <v>1029</v>
      </c>
      <c r="ES110" t="s">
        <v>241</v>
      </c>
      <c r="EZ110" t="s">
        <v>269</v>
      </c>
      <c r="FG110" t="s">
        <v>269</v>
      </c>
      <c r="FN110" t="s">
        <v>269</v>
      </c>
      <c r="FU110" t="s">
        <v>269</v>
      </c>
      <c r="GB110" t="s">
        <v>269</v>
      </c>
      <c r="GI110" t="s">
        <v>269</v>
      </c>
      <c r="GP110" t="s">
        <v>269</v>
      </c>
      <c r="GQ110" t="s">
        <v>1030</v>
      </c>
      <c r="GX110" t="s">
        <v>269</v>
      </c>
      <c r="GY110" t="s">
        <v>1031</v>
      </c>
      <c r="HA110" t="s">
        <v>247</v>
      </c>
      <c r="HF110" t="s">
        <v>242</v>
      </c>
      <c r="HG110" t="s">
        <v>275</v>
      </c>
      <c r="HH110" t="s">
        <v>275</v>
      </c>
      <c r="HI110" t="s">
        <v>275</v>
      </c>
      <c r="HJ110" t="s">
        <v>249</v>
      </c>
      <c r="HK110" t="s">
        <v>276</v>
      </c>
      <c r="HL110" t="s">
        <v>276</v>
      </c>
    </row>
    <row r="111" spans="1:220">
      <c r="A111">
        <v>151</v>
      </c>
      <c r="B111" t="s">
        <v>231</v>
      </c>
      <c r="C111" t="s">
        <v>218</v>
      </c>
      <c r="D111" t="s">
        <v>1032</v>
      </c>
      <c r="E111" t="s">
        <v>220</v>
      </c>
      <c r="F111">
        <v>1</v>
      </c>
      <c r="G111">
        <v>451</v>
      </c>
      <c r="H111" t="s">
        <v>221</v>
      </c>
      <c r="I111" t="s">
        <v>222</v>
      </c>
      <c r="J111" t="s">
        <v>1033</v>
      </c>
      <c r="K111" t="s">
        <v>515</v>
      </c>
      <c r="L111" t="s">
        <v>279</v>
      </c>
      <c r="M111" t="s">
        <v>549</v>
      </c>
      <c r="N111" t="s">
        <v>226</v>
      </c>
      <c r="O111" t="s">
        <v>354</v>
      </c>
      <c r="P111" t="s">
        <v>230</v>
      </c>
      <c r="Q111" t="s">
        <v>229</v>
      </c>
      <c r="R111" t="s">
        <v>229</v>
      </c>
      <c r="S111" t="s">
        <v>229</v>
      </c>
      <c r="T111" t="s">
        <v>257</v>
      </c>
      <c r="U111" t="s">
        <v>229</v>
      </c>
      <c r="V111" t="s">
        <v>229</v>
      </c>
      <c r="W111" t="s">
        <v>257</v>
      </c>
      <c r="Y111" t="s">
        <v>229</v>
      </c>
      <c r="Z111" t="s">
        <v>229</v>
      </c>
      <c r="AA111" t="s">
        <v>229</v>
      </c>
      <c r="AB111" t="s">
        <v>229</v>
      </c>
      <c r="AC111" t="s">
        <v>229</v>
      </c>
      <c r="AD111" t="s">
        <v>231</v>
      </c>
      <c r="AE111" t="s">
        <v>232</v>
      </c>
      <c r="AF111" t="s">
        <v>269</v>
      </c>
      <c r="AG111" t="s">
        <v>283</v>
      </c>
      <c r="AH111" t="s">
        <v>269</v>
      </c>
      <c r="AI111" t="s">
        <v>234</v>
      </c>
      <c r="AJ111" t="s">
        <v>262</v>
      </c>
      <c r="AK111" t="s">
        <v>234</v>
      </c>
      <c r="AL111" t="s">
        <v>269</v>
      </c>
      <c r="AM111" t="s">
        <v>269</v>
      </c>
      <c r="AN111" t="s">
        <v>269</v>
      </c>
      <c r="AO111" t="s">
        <v>269</v>
      </c>
      <c r="AP111" t="s">
        <v>315</v>
      </c>
      <c r="AQ111" t="s">
        <v>235</v>
      </c>
      <c r="AR111" t="s">
        <v>264</v>
      </c>
      <c r="AY111" t="s">
        <v>237</v>
      </c>
      <c r="BU111" t="s">
        <v>348</v>
      </c>
      <c r="BV111" t="s">
        <v>271</v>
      </c>
      <c r="BW111" t="s">
        <v>239</v>
      </c>
      <c r="CA111" t="s">
        <v>241</v>
      </c>
      <c r="CB111" t="s">
        <v>269</v>
      </c>
      <c r="CC111" t="s">
        <v>241</v>
      </c>
      <c r="CD111" t="s">
        <v>241</v>
      </c>
      <c r="CE111" t="s">
        <v>269</v>
      </c>
      <c r="CF111" t="s">
        <v>242</v>
      </c>
      <c r="CH111" t="s">
        <v>241</v>
      </c>
      <c r="CJ111" t="s">
        <v>246</v>
      </c>
      <c r="CK111" t="s">
        <v>243</v>
      </c>
      <c r="CL111" t="s">
        <v>244</v>
      </c>
      <c r="CM111" t="s">
        <v>245</v>
      </c>
      <c r="CP111" t="s">
        <v>298</v>
      </c>
      <c r="CQ111" t="s">
        <v>246</v>
      </c>
      <c r="CR111" t="s">
        <v>243</v>
      </c>
      <c r="CS111" t="s">
        <v>244</v>
      </c>
      <c r="CX111" t="s">
        <v>246</v>
      </c>
      <c r="CY111" t="s">
        <v>243</v>
      </c>
      <c r="DA111" t="s">
        <v>245</v>
      </c>
      <c r="DE111" t="s">
        <v>246</v>
      </c>
      <c r="DF111" t="s">
        <v>243</v>
      </c>
      <c r="DH111" t="s">
        <v>245</v>
      </c>
      <c r="DI111" t="s">
        <v>336</v>
      </c>
      <c r="DK111" t="s">
        <v>298</v>
      </c>
      <c r="DL111" t="s">
        <v>246</v>
      </c>
      <c r="DM111" t="s">
        <v>243</v>
      </c>
      <c r="DR111" t="s">
        <v>298</v>
      </c>
      <c r="DS111" t="s">
        <v>246</v>
      </c>
      <c r="DT111" t="s">
        <v>243</v>
      </c>
      <c r="DU111" t="s">
        <v>244</v>
      </c>
      <c r="DV111" t="s">
        <v>245</v>
      </c>
      <c r="DZ111" t="s">
        <v>298</v>
      </c>
      <c r="EA111" t="s">
        <v>246</v>
      </c>
      <c r="EC111" t="s">
        <v>244</v>
      </c>
      <c r="ED111" t="s">
        <v>245</v>
      </c>
      <c r="EK111" t="s">
        <v>242</v>
      </c>
      <c r="EL111" t="s">
        <v>241</v>
      </c>
      <c r="EM111" t="s">
        <v>241</v>
      </c>
      <c r="EN111" t="s">
        <v>242</v>
      </c>
      <c r="EO111" t="s">
        <v>241</v>
      </c>
      <c r="EP111" t="s">
        <v>241</v>
      </c>
      <c r="EQ111" t="s">
        <v>242</v>
      </c>
      <c r="ES111" t="s">
        <v>241</v>
      </c>
      <c r="EU111" t="s">
        <v>246</v>
      </c>
      <c r="EV111" t="s">
        <v>243</v>
      </c>
      <c r="EW111" t="s">
        <v>244</v>
      </c>
      <c r="FA111" t="s">
        <v>298</v>
      </c>
      <c r="FB111" t="s">
        <v>246</v>
      </c>
      <c r="FC111" t="s">
        <v>243</v>
      </c>
      <c r="FH111" t="s">
        <v>298</v>
      </c>
      <c r="FI111" t="s">
        <v>246</v>
      </c>
      <c r="FJ111" t="s">
        <v>243</v>
      </c>
      <c r="FO111" t="s">
        <v>298</v>
      </c>
      <c r="FQ111" t="s">
        <v>243</v>
      </c>
      <c r="FR111" t="s">
        <v>244</v>
      </c>
      <c r="FS111" t="s">
        <v>245</v>
      </c>
      <c r="FT111" t="s">
        <v>336</v>
      </c>
      <c r="FW111" t="s">
        <v>246</v>
      </c>
      <c r="FX111" t="s">
        <v>243</v>
      </c>
      <c r="FY111" t="s">
        <v>244</v>
      </c>
      <c r="FZ111" t="s">
        <v>245</v>
      </c>
      <c r="GC111" t="s">
        <v>298</v>
      </c>
      <c r="GD111" t="s">
        <v>246</v>
      </c>
      <c r="GE111" t="s">
        <v>243</v>
      </c>
      <c r="GF111" t="s">
        <v>244</v>
      </c>
      <c r="GG111" t="s">
        <v>245</v>
      </c>
      <c r="GJ111" t="s">
        <v>298</v>
      </c>
      <c r="GK111" t="s">
        <v>246</v>
      </c>
      <c r="GL111" t="s">
        <v>243</v>
      </c>
      <c r="GM111" t="s">
        <v>244</v>
      </c>
      <c r="GS111" t="s">
        <v>246</v>
      </c>
      <c r="GT111" t="s">
        <v>243</v>
      </c>
      <c r="GU111" t="s">
        <v>244</v>
      </c>
      <c r="GY111" t="s">
        <v>616</v>
      </c>
      <c r="GZ111" t="s">
        <v>287</v>
      </c>
      <c r="HA111" t="s">
        <v>247</v>
      </c>
      <c r="HB111" t="s">
        <v>288</v>
      </c>
      <c r="HF111" t="s">
        <v>241</v>
      </c>
      <c r="HG111" t="s">
        <v>249</v>
      </c>
      <c r="HH111" t="s">
        <v>249</v>
      </c>
      <c r="HI111" t="s">
        <v>249</v>
      </c>
      <c r="HJ111" t="s">
        <v>249</v>
      </c>
      <c r="HK111" t="s">
        <v>249</v>
      </c>
      <c r="HL111" t="s">
        <v>249</v>
      </c>
    </row>
    <row r="112" spans="1:220">
      <c r="A112">
        <v>152</v>
      </c>
      <c r="B112" t="s">
        <v>231</v>
      </c>
      <c r="C112" t="s">
        <v>218</v>
      </c>
      <c r="D112" t="s">
        <v>1034</v>
      </c>
      <c r="E112" t="s">
        <v>220</v>
      </c>
      <c r="F112">
        <v>1</v>
      </c>
      <c r="G112">
        <v>1530</v>
      </c>
      <c r="H112" t="s">
        <v>370</v>
      </c>
      <c r="I112" t="s">
        <v>1035</v>
      </c>
      <c r="J112" t="s">
        <v>1036</v>
      </c>
      <c r="K112" t="s">
        <v>318</v>
      </c>
      <c r="L112" t="s">
        <v>374</v>
      </c>
      <c r="M112" t="s">
        <v>361</v>
      </c>
      <c r="N112" t="s">
        <v>226</v>
      </c>
      <c r="O112" t="s">
        <v>330</v>
      </c>
      <c r="P112" t="s">
        <v>230</v>
      </c>
      <c r="Q112" t="s">
        <v>229</v>
      </c>
      <c r="R112" t="s">
        <v>228</v>
      </c>
      <c r="S112" t="s">
        <v>229</v>
      </c>
      <c r="T112" t="s">
        <v>228</v>
      </c>
      <c r="U112" t="s">
        <v>228</v>
      </c>
      <c r="V112" t="s">
        <v>228</v>
      </c>
      <c r="W112" t="s">
        <v>230</v>
      </c>
      <c r="X112" t="s">
        <v>1037</v>
      </c>
      <c r="Y112" t="s">
        <v>257</v>
      </c>
      <c r="Z112" t="s">
        <v>230</v>
      </c>
      <c r="AA112" t="s">
        <v>229</v>
      </c>
      <c r="AB112" t="s">
        <v>229</v>
      </c>
      <c r="AC112" t="s">
        <v>230</v>
      </c>
      <c r="AD112" t="s">
        <v>231</v>
      </c>
      <c r="AE112" t="s">
        <v>1038</v>
      </c>
      <c r="AF112" t="s">
        <v>1039</v>
      </c>
      <c r="AG112" t="s">
        <v>233</v>
      </c>
      <c r="AH112" t="s">
        <v>1040</v>
      </c>
      <c r="AI112" t="s">
        <v>262</v>
      </c>
      <c r="AJ112" t="s">
        <v>263</v>
      </c>
      <c r="AK112" t="s">
        <v>262</v>
      </c>
      <c r="AL112" t="s">
        <v>234</v>
      </c>
      <c r="AM112" t="s">
        <v>263</v>
      </c>
      <c r="AN112" t="s">
        <v>262</v>
      </c>
      <c r="AO112" t="s">
        <v>234</v>
      </c>
      <c r="AR112" t="s">
        <v>264</v>
      </c>
      <c r="AT112" t="s">
        <v>236</v>
      </c>
      <c r="AW112" t="s">
        <v>1041</v>
      </c>
      <c r="AX112" t="s">
        <v>1042</v>
      </c>
      <c r="AY112" t="s">
        <v>237</v>
      </c>
      <c r="BT112" t="s">
        <v>238</v>
      </c>
      <c r="BU112" t="s">
        <v>348</v>
      </c>
      <c r="BY112" t="s">
        <v>335</v>
      </c>
      <c r="CA112" t="s">
        <v>241</v>
      </c>
      <c r="CB112" t="s">
        <v>273</v>
      </c>
      <c r="CC112" t="s">
        <v>242</v>
      </c>
      <c r="CD112" t="s">
        <v>241</v>
      </c>
      <c r="CE112" t="s">
        <v>242</v>
      </c>
      <c r="CF112" t="s">
        <v>242</v>
      </c>
      <c r="CL112" t="s">
        <v>244</v>
      </c>
      <c r="CM112" t="s">
        <v>245</v>
      </c>
      <c r="CP112" t="s">
        <v>298</v>
      </c>
      <c r="CR112" t="s">
        <v>243</v>
      </c>
      <c r="CU112" t="s">
        <v>336</v>
      </c>
      <c r="CZ112" t="s">
        <v>244</v>
      </c>
      <c r="DG112" t="s">
        <v>244</v>
      </c>
      <c r="DK112" t="s">
        <v>298</v>
      </c>
      <c r="DM112" t="s">
        <v>243</v>
      </c>
      <c r="DP112" t="s">
        <v>336</v>
      </c>
      <c r="DT112" t="s">
        <v>243</v>
      </c>
      <c r="DW112" t="s">
        <v>336</v>
      </c>
      <c r="EF112" t="s">
        <v>269</v>
      </c>
      <c r="EG112" t="s">
        <v>286</v>
      </c>
      <c r="EK112" t="s">
        <v>241</v>
      </c>
      <c r="EL112" t="s">
        <v>242</v>
      </c>
      <c r="EM112" t="s">
        <v>241</v>
      </c>
      <c r="EN112" t="s">
        <v>242</v>
      </c>
      <c r="EO112" t="s">
        <v>241</v>
      </c>
      <c r="EP112" t="s">
        <v>242</v>
      </c>
      <c r="EQ112" t="s">
        <v>241</v>
      </c>
      <c r="ES112" t="s">
        <v>269</v>
      </c>
      <c r="EX112" t="s">
        <v>245</v>
      </c>
      <c r="FB112" t="s">
        <v>246</v>
      </c>
      <c r="FD112" t="s">
        <v>244</v>
      </c>
      <c r="FH112" t="s">
        <v>298</v>
      </c>
      <c r="FL112" t="s">
        <v>245</v>
      </c>
      <c r="FO112" t="s">
        <v>298</v>
      </c>
      <c r="FQ112" t="s">
        <v>243</v>
      </c>
      <c r="FW112" t="s">
        <v>246</v>
      </c>
      <c r="FZ112" t="s">
        <v>245</v>
      </c>
      <c r="GE112" t="s">
        <v>243</v>
      </c>
      <c r="GG112" t="s">
        <v>245</v>
      </c>
      <c r="GK112" t="s">
        <v>246</v>
      </c>
      <c r="GM112" t="s">
        <v>244</v>
      </c>
      <c r="GX112" t="s">
        <v>269</v>
      </c>
      <c r="GY112" t="s">
        <v>1043</v>
      </c>
      <c r="GZ112" t="s">
        <v>287</v>
      </c>
      <c r="HA112" t="s">
        <v>247</v>
      </c>
      <c r="HF112" t="s">
        <v>242</v>
      </c>
      <c r="HG112" t="s">
        <v>249</v>
      </c>
      <c r="HH112" t="s">
        <v>275</v>
      </c>
      <c r="HI112" t="s">
        <v>275</v>
      </c>
      <c r="HJ112" t="s">
        <v>275</v>
      </c>
      <c r="HK112" t="s">
        <v>249</v>
      </c>
      <c r="HL112" t="s">
        <v>276</v>
      </c>
    </row>
    <row r="113" spans="1:220">
      <c r="A113">
        <v>154</v>
      </c>
      <c r="B113" t="s">
        <v>231</v>
      </c>
      <c r="C113" t="s">
        <v>218</v>
      </c>
      <c r="D113" t="s">
        <v>1044</v>
      </c>
      <c r="E113" t="s">
        <v>220</v>
      </c>
      <c r="F113">
        <v>0</v>
      </c>
      <c r="G113">
        <v>412</v>
      </c>
      <c r="H113" t="s">
        <v>221</v>
      </c>
      <c r="I113" t="s">
        <v>222</v>
      </c>
      <c r="J113" t="s">
        <v>1045</v>
      </c>
      <c r="K113" t="s">
        <v>318</v>
      </c>
      <c r="L113" t="s">
        <v>279</v>
      </c>
      <c r="M113" t="s">
        <v>302</v>
      </c>
      <c r="N113" t="s">
        <v>226</v>
      </c>
      <c r="O113" t="s">
        <v>1046</v>
      </c>
      <c r="P113" t="s">
        <v>229</v>
      </c>
      <c r="Q113" t="s">
        <v>257</v>
      </c>
      <c r="R113" t="s">
        <v>257</v>
      </c>
      <c r="S113" t="s">
        <v>229</v>
      </c>
      <c r="T113" t="s">
        <v>257</v>
      </c>
      <c r="U113" t="s">
        <v>257</v>
      </c>
      <c r="V113" t="s">
        <v>228</v>
      </c>
      <c r="W113" t="s">
        <v>258</v>
      </c>
      <c r="Z113" t="s">
        <v>258</v>
      </c>
      <c r="AA113" t="s">
        <v>229</v>
      </c>
      <c r="AB113" t="s">
        <v>230</v>
      </c>
      <c r="AC113" t="s">
        <v>257</v>
      </c>
      <c r="AD113" t="s">
        <v>231</v>
      </c>
      <c r="AE113" t="s">
        <v>340</v>
      </c>
      <c r="AF113" t="s">
        <v>1047</v>
      </c>
      <c r="AG113" t="s">
        <v>233</v>
      </c>
      <c r="AH113" t="s">
        <v>1048</v>
      </c>
      <c r="AI113" t="s">
        <v>234</v>
      </c>
      <c r="AJ113" t="s">
        <v>263</v>
      </c>
      <c r="AK113" t="s">
        <v>262</v>
      </c>
      <c r="AL113" t="s">
        <v>263</v>
      </c>
      <c r="AM113" t="s">
        <v>234</v>
      </c>
      <c r="AN113" t="s">
        <v>234</v>
      </c>
      <c r="AO113" t="s">
        <v>262</v>
      </c>
      <c r="AP113" t="s">
        <v>315</v>
      </c>
      <c r="AQ113" t="s">
        <v>235</v>
      </c>
      <c r="AT113" t="s">
        <v>236</v>
      </c>
      <c r="AW113" t="s">
        <v>1049</v>
      </c>
      <c r="AX113" t="s">
        <v>1050</v>
      </c>
      <c r="AY113" t="s">
        <v>231</v>
      </c>
    </row>
    <row r="114" spans="1:220">
      <c r="A114">
        <v>156</v>
      </c>
      <c r="B114" t="s">
        <v>231</v>
      </c>
      <c r="C114" t="s">
        <v>218</v>
      </c>
      <c r="D114" t="s">
        <v>1051</v>
      </c>
      <c r="E114" t="s">
        <v>220</v>
      </c>
      <c r="F114">
        <v>0</v>
      </c>
      <c r="G114">
        <v>2930</v>
      </c>
      <c r="H114" t="s">
        <v>608</v>
      </c>
      <c r="I114" t="s">
        <v>309</v>
      </c>
      <c r="J114" t="s">
        <v>1052</v>
      </c>
      <c r="K114" t="s">
        <v>318</v>
      </c>
      <c r="L114" t="s">
        <v>782</v>
      </c>
      <c r="M114" t="s">
        <v>225</v>
      </c>
      <c r="N114" t="s">
        <v>226</v>
      </c>
      <c r="O114" t="s">
        <v>384</v>
      </c>
      <c r="P114" t="s">
        <v>229</v>
      </c>
      <c r="Q114" t="s">
        <v>257</v>
      </c>
      <c r="R114" t="s">
        <v>230</v>
      </c>
      <c r="S114" t="s">
        <v>229</v>
      </c>
      <c r="T114" t="s">
        <v>229</v>
      </c>
      <c r="U114" t="s">
        <v>228</v>
      </c>
      <c r="V114" t="s">
        <v>228</v>
      </c>
      <c r="W114" t="s">
        <v>229</v>
      </c>
      <c r="X114" t="s">
        <v>1053</v>
      </c>
      <c r="Y114" t="s">
        <v>257</v>
      </c>
      <c r="Z114" t="s">
        <v>229</v>
      </c>
      <c r="AA114" t="s">
        <v>257</v>
      </c>
      <c r="AB114" t="s">
        <v>229</v>
      </c>
      <c r="AC114" t="s">
        <v>257</v>
      </c>
      <c r="AD114" t="s">
        <v>231</v>
      </c>
      <c r="AE114" t="s">
        <v>1054</v>
      </c>
      <c r="AF114" t="s">
        <v>1055</v>
      </c>
      <c r="AG114" t="s">
        <v>386</v>
      </c>
      <c r="AI114" t="s">
        <v>234</v>
      </c>
      <c r="AJ114" t="s">
        <v>262</v>
      </c>
      <c r="AK114" t="s">
        <v>269</v>
      </c>
      <c r="AL114" t="s">
        <v>234</v>
      </c>
      <c r="AM114" t="s">
        <v>263</v>
      </c>
      <c r="AN114" t="s">
        <v>262</v>
      </c>
      <c r="AO114" t="s">
        <v>262</v>
      </c>
      <c r="AU114" t="s">
        <v>1056</v>
      </c>
      <c r="AW114" t="s">
        <v>1057</v>
      </c>
      <c r="AX114" t="s">
        <v>1058</v>
      </c>
      <c r="AY114" t="s">
        <v>237</v>
      </c>
    </row>
    <row r="115" spans="1:220">
      <c r="A115">
        <v>157</v>
      </c>
      <c r="B115" t="s">
        <v>231</v>
      </c>
      <c r="C115" t="s">
        <v>218</v>
      </c>
      <c r="D115" t="s">
        <v>1059</v>
      </c>
      <c r="E115" t="s">
        <v>220</v>
      </c>
      <c r="F115">
        <v>1</v>
      </c>
      <c r="G115">
        <v>1782</v>
      </c>
      <c r="H115" t="s">
        <v>221</v>
      </c>
      <c r="I115" t="s">
        <v>222</v>
      </c>
      <c r="J115" t="s">
        <v>1060</v>
      </c>
      <c r="K115" t="s">
        <v>425</v>
      </c>
      <c r="L115" t="s">
        <v>279</v>
      </c>
      <c r="M115" t="s">
        <v>302</v>
      </c>
      <c r="N115" t="s">
        <v>226</v>
      </c>
      <c r="O115" t="s">
        <v>330</v>
      </c>
      <c r="P115" t="s">
        <v>230</v>
      </c>
      <c r="Q115" t="s">
        <v>229</v>
      </c>
      <c r="R115" t="s">
        <v>258</v>
      </c>
      <c r="S115" t="s">
        <v>229</v>
      </c>
      <c r="T115" t="s">
        <v>229</v>
      </c>
      <c r="U115" t="s">
        <v>229</v>
      </c>
      <c r="V115" t="s">
        <v>230</v>
      </c>
      <c r="W115" t="s">
        <v>257</v>
      </c>
      <c r="Z115" t="s">
        <v>258</v>
      </c>
      <c r="AA115" t="s">
        <v>258</v>
      </c>
      <c r="AB115" t="s">
        <v>258</v>
      </c>
      <c r="AC115" t="s">
        <v>258</v>
      </c>
      <c r="AD115" t="s">
        <v>231</v>
      </c>
      <c r="AE115" t="s">
        <v>260</v>
      </c>
      <c r="AF115" t="s">
        <v>1061</v>
      </c>
      <c r="AG115" t="s">
        <v>233</v>
      </c>
      <c r="AH115" t="s">
        <v>1062</v>
      </c>
      <c r="AI115" t="s">
        <v>262</v>
      </c>
      <c r="AJ115" t="s">
        <v>263</v>
      </c>
      <c r="AK115" t="s">
        <v>269</v>
      </c>
      <c r="AL115" t="s">
        <v>262</v>
      </c>
      <c r="AM115" t="s">
        <v>262</v>
      </c>
      <c r="AN115" t="s">
        <v>234</v>
      </c>
      <c r="AO115" t="s">
        <v>263</v>
      </c>
      <c r="AR115" t="s">
        <v>264</v>
      </c>
      <c r="AS115" t="s">
        <v>284</v>
      </c>
      <c r="AY115" t="s">
        <v>231</v>
      </c>
      <c r="AZ115" t="s">
        <v>242</v>
      </c>
      <c r="BC115" t="s">
        <v>688</v>
      </c>
      <c r="BM115" t="s">
        <v>307</v>
      </c>
      <c r="BN115" t="s">
        <v>307</v>
      </c>
      <c r="BO115" t="s">
        <v>241</v>
      </c>
      <c r="BP115" t="s">
        <v>241</v>
      </c>
      <c r="BS115" t="s">
        <v>270</v>
      </c>
      <c r="BT115" t="s">
        <v>238</v>
      </c>
      <c r="BV115" t="s">
        <v>271</v>
      </c>
      <c r="BW115" t="s">
        <v>239</v>
      </c>
      <c r="BX115" t="s">
        <v>240</v>
      </c>
      <c r="BY115" t="s">
        <v>335</v>
      </c>
      <c r="BZ115" t="s">
        <v>1063</v>
      </c>
      <c r="CA115" t="s">
        <v>241</v>
      </c>
      <c r="CB115" t="s">
        <v>241</v>
      </c>
      <c r="CC115" t="s">
        <v>242</v>
      </c>
      <c r="CD115" t="s">
        <v>242</v>
      </c>
      <c r="CE115" t="s">
        <v>241</v>
      </c>
      <c r="CF115" t="s">
        <v>241</v>
      </c>
      <c r="CI115" t="s">
        <v>298</v>
      </c>
      <c r="CJ115" t="s">
        <v>246</v>
      </c>
      <c r="CM115" t="s">
        <v>245</v>
      </c>
      <c r="CQ115" t="s">
        <v>246</v>
      </c>
      <c r="CT115" t="s">
        <v>245</v>
      </c>
      <c r="CX115" t="s">
        <v>246</v>
      </c>
      <c r="DE115" t="s">
        <v>246</v>
      </c>
      <c r="DL115" t="s">
        <v>246</v>
      </c>
      <c r="DT115" t="s">
        <v>243</v>
      </c>
      <c r="EK115" t="s">
        <v>242</v>
      </c>
      <c r="EL115" t="s">
        <v>241</v>
      </c>
      <c r="EM115" t="s">
        <v>241</v>
      </c>
      <c r="EN115" t="s">
        <v>242</v>
      </c>
      <c r="EO115" t="s">
        <v>242</v>
      </c>
      <c r="EP115" t="s">
        <v>241</v>
      </c>
      <c r="EQ115" t="s">
        <v>269</v>
      </c>
      <c r="EY115" t="s">
        <v>336</v>
      </c>
      <c r="FD115" t="s">
        <v>244</v>
      </c>
      <c r="FJ115" t="s">
        <v>243</v>
      </c>
      <c r="FP115" t="s">
        <v>246</v>
      </c>
      <c r="FW115" t="s">
        <v>246</v>
      </c>
      <c r="GI115" t="s">
        <v>269</v>
      </c>
      <c r="GK115" t="s">
        <v>246</v>
      </c>
      <c r="GY115" t="s">
        <v>1064</v>
      </c>
      <c r="GZ115" t="s">
        <v>287</v>
      </c>
      <c r="HB115" t="s">
        <v>288</v>
      </c>
      <c r="HF115" t="s">
        <v>241</v>
      </c>
      <c r="HG115" t="s">
        <v>249</v>
      </c>
      <c r="HH115" t="s">
        <v>249</v>
      </c>
      <c r="HI115" t="s">
        <v>249</v>
      </c>
      <c r="HJ115" t="s">
        <v>275</v>
      </c>
      <c r="HK115" t="s">
        <v>276</v>
      </c>
      <c r="HL115" t="s">
        <v>249</v>
      </c>
    </row>
    <row r="116" spans="1:220">
      <c r="A116">
        <v>158</v>
      </c>
      <c r="B116" t="s">
        <v>231</v>
      </c>
      <c r="C116" t="s">
        <v>218</v>
      </c>
      <c r="D116" t="s">
        <v>1065</v>
      </c>
      <c r="E116" t="s">
        <v>220</v>
      </c>
      <c r="F116">
        <v>0</v>
      </c>
      <c r="G116">
        <v>122</v>
      </c>
      <c r="H116" t="s">
        <v>423</v>
      </c>
      <c r="I116" t="s">
        <v>252</v>
      </c>
      <c r="J116" t="s">
        <v>1066</v>
      </c>
      <c r="K116" t="s">
        <v>415</v>
      </c>
      <c r="L116" t="s">
        <v>1067</v>
      </c>
      <c r="M116" t="s">
        <v>302</v>
      </c>
      <c r="N116" t="s">
        <v>226</v>
      </c>
      <c r="O116" t="s">
        <v>330</v>
      </c>
      <c r="P116" t="s">
        <v>257</v>
      </c>
      <c r="Q116" t="s">
        <v>229</v>
      </c>
      <c r="R116" t="s">
        <v>257</v>
      </c>
      <c r="S116" t="s">
        <v>229</v>
      </c>
      <c r="T116" t="s">
        <v>228</v>
      </c>
      <c r="U116" t="s">
        <v>228</v>
      </c>
      <c r="V116" t="s">
        <v>230</v>
      </c>
      <c r="W116" t="s">
        <v>229</v>
      </c>
      <c r="Z116" t="s">
        <v>257</v>
      </c>
      <c r="AA116" t="s">
        <v>257</v>
      </c>
      <c r="AB116" t="s">
        <v>257</v>
      </c>
      <c r="AC116" t="s">
        <v>257</v>
      </c>
      <c r="AD116" t="s">
        <v>231</v>
      </c>
      <c r="AE116" t="s">
        <v>260</v>
      </c>
      <c r="AF116" t="s">
        <v>1068</v>
      </c>
      <c r="AG116" t="s">
        <v>233</v>
      </c>
      <c r="AH116" t="s">
        <v>1069</v>
      </c>
      <c r="AI116" t="s">
        <v>262</v>
      </c>
      <c r="AJ116" t="s">
        <v>262</v>
      </c>
      <c r="AK116" t="s">
        <v>262</v>
      </c>
      <c r="AL116" t="s">
        <v>234</v>
      </c>
      <c r="AM116" t="s">
        <v>262</v>
      </c>
      <c r="AN116" t="s">
        <v>234</v>
      </c>
      <c r="AO116" t="s">
        <v>262</v>
      </c>
      <c r="AQ116" t="s">
        <v>235</v>
      </c>
      <c r="AS116" t="s">
        <v>284</v>
      </c>
      <c r="AY116" t="s">
        <v>237</v>
      </c>
    </row>
    <row r="117" spans="1:220">
      <c r="A117">
        <v>160</v>
      </c>
      <c r="B117" t="s">
        <v>231</v>
      </c>
      <c r="C117" t="s">
        <v>218</v>
      </c>
      <c r="D117" t="s">
        <v>1070</v>
      </c>
      <c r="E117" t="s">
        <v>220</v>
      </c>
      <c r="F117">
        <v>1</v>
      </c>
      <c r="G117">
        <v>826</v>
      </c>
      <c r="H117" t="s">
        <v>221</v>
      </c>
      <c r="I117" t="s">
        <v>309</v>
      </c>
      <c r="J117" t="s">
        <v>1071</v>
      </c>
      <c r="K117" t="s">
        <v>1072</v>
      </c>
      <c r="L117" t="s">
        <v>610</v>
      </c>
      <c r="M117" t="s">
        <v>302</v>
      </c>
      <c r="N117" t="s">
        <v>280</v>
      </c>
      <c r="O117" t="s">
        <v>330</v>
      </c>
      <c r="P117" t="s">
        <v>229</v>
      </c>
      <c r="Q117" t="s">
        <v>257</v>
      </c>
      <c r="R117" t="s">
        <v>229</v>
      </c>
      <c r="S117" t="s">
        <v>257</v>
      </c>
      <c r="T117" t="s">
        <v>257</v>
      </c>
      <c r="U117" t="s">
        <v>229</v>
      </c>
      <c r="V117" t="s">
        <v>229</v>
      </c>
      <c r="W117" t="s">
        <v>257</v>
      </c>
      <c r="Z117" t="s">
        <v>230</v>
      </c>
      <c r="AA117" t="s">
        <v>230</v>
      </c>
      <c r="AB117" t="s">
        <v>257</v>
      </c>
      <c r="AC117" t="s">
        <v>258</v>
      </c>
      <c r="AD117" t="s">
        <v>231</v>
      </c>
      <c r="AE117" t="s">
        <v>260</v>
      </c>
      <c r="AF117" t="s">
        <v>1073</v>
      </c>
      <c r="AG117" t="s">
        <v>233</v>
      </c>
      <c r="AH117" t="s">
        <v>1074</v>
      </c>
      <c r="AI117" t="s">
        <v>263</v>
      </c>
      <c r="AJ117" t="s">
        <v>263</v>
      </c>
      <c r="AK117" t="s">
        <v>263</v>
      </c>
      <c r="AL117" t="s">
        <v>263</v>
      </c>
      <c r="AM117" t="s">
        <v>263</v>
      </c>
      <c r="AN117" t="s">
        <v>234</v>
      </c>
      <c r="AO117" t="s">
        <v>263</v>
      </c>
      <c r="AQ117" t="s">
        <v>235</v>
      </c>
      <c r="AS117" t="s">
        <v>284</v>
      </c>
      <c r="AW117" t="s">
        <v>1075</v>
      </c>
      <c r="AX117" t="s">
        <v>1076</v>
      </c>
      <c r="AY117" t="s">
        <v>231</v>
      </c>
      <c r="AZ117" t="s">
        <v>242</v>
      </c>
      <c r="BA117" t="s">
        <v>1077</v>
      </c>
      <c r="BB117" t="s">
        <v>1078</v>
      </c>
      <c r="BC117" t="s">
        <v>688</v>
      </c>
      <c r="BM117" t="s">
        <v>269</v>
      </c>
      <c r="BN117" t="s">
        <v>269</v>
      </c>
      <c r="BO117" t="s">
        <v>269</v>
      </c>
      <c r="BP117" t="s">
        <v>269</v>
      </c>
      <c r="BR117" t="s">
        <v>269</v>
      </c>
      <c r="BS117" t="s">
        <v>270</v>
      </c>
      <c r="BW117" t="s">
        <v>239</v>
      </c>
      <c r="BX117" t="s">
        <v>240</v>
      </c>
      <c r="BY117" t="s">
        <v>335</v>
      </c>
      <c r="CA117" t="s">
        <v>241</v>
      </c>
      <c r="CB117" t="s">
        <v>242</v>
      </c>
      <c r="CC117" t="s">
        <v>242</v>
      </c>
      <c r="CD117" t="s">
        <v>242</v>
      </c>
      <c r="CE117" t="s">
        <v>242</v>
      </c>
      <c r="CF117" t="s">
        <v>242</v>
      </c>
      <c r="CJ117" t="s">
        <v>246</v>
      </c>
      <c r="CP117" t="s">
        <v>298</v>
      </c>
      <c r="DC117" t="s">
        <v>269</v>
      </c>
      <c r="DI117" t="s">
        <v>336</v>
      </c>
      <c r="DQ117" t="s">
        <v>269</v>
      </c>
      <c r="DV117" t="s">
        <v>245</v>
      </c>
      <c r="EG117" t="s">
        <v>286</v>
      </c>
      <c r="EI117" t="s">
        <v>378</v>
      </c>
      <c r="EK117" t="s">
        <v>269</v>
      </c>
      <c r="EL117" t="s">
        <v>242</v>
      </c>
      <c r="EM117" t="s">
        <v>242</v>
      </c>
      <c r="EN117" t="s">
        <v>241</v>
      </c>
      <c r="EO117" t="s">
        <v>242</v>
      </c>
      <c r="EP117" t="s">
        <v>242</v>
      </c>
      <c r="EQ117" t="s">
        <v>241</v>
      </c>
      <c r="EZ117" t="s">
        <v>269</v>
      </c>
      <c r="FF117" t="s">
        <v>336</v>
      </c>
      <c r="FI117" t="s">
        <v>246</v>
      </c>
      <c r="FS117" t="s">
        <v>245</v>
      </c>
      <c r="FZ117" t="s">
        <v>245</v>
      </c>
      <c r="GF117" t="s">
        <v>244</v>
      </c>
      <c r="GM117" t="s">
        <v>244</v>
      </c>
      <c r="HA117" t="s">
        <v>247</v>
      </c>
      <c r="HB117" t="s">
        <v>288</v>
      </c>
      <c r="HF117" t="s">
        <v>241</v>
      </c>
      <c r="HG117" t="s">
        <v>249</v>
      </c>
      <c r="HH117" t="s">
        <v>276</v>
      </c>
      <c r="HI117" t="s">
        <v>276</v>
      </c>
      <c r="HJ117" t="s">
        <v>276</v>
      </c>
      <c r="HK117" t="s">
        <v>249</v>
      </c>
      <c r="HL117" t="s">
        <v>249</v>
      </c>
    </row>
    <row r="118" spans="1:220">
      <c r="A118">
        <v>161</v>
      </c>
      <c r="B118" t="s">
        <v>231</v>
      </c>
      <c r="C118" t="s">
        <v>218</v>
      </c>
      <c r="D118" t="s">
        <v>1079</v>
      </c>
      <c r="E118" t="s">
        <v>220</v>
      </c>
      <c r="F118">
        <v>0</v>
      </c>
      <c r="G118">
        <v>465</v>
      </c>
      <c r="H118" t="s">
        <v>221</v>
      </c>
      <c r="I118" t="s">
        <v>222</v>
      </c>
      <c r="J118" t="s">
        <v>1080</v>
      </c>
      <c r="K118" t="s">
        <v>1081</v>
      </c>
      <c r="L118" t="s">
        <v>279</v>
      </c>
      <c r="M118" t="s">
        <v>1082</v>
      </c>
      <c r="N118" t="s">
        <v>320</v>
      </c>
      <c r="O118" t="s">
        <v>1083</v>
      </c>
      <c r="P118" t="s">
        <v>230</v>
      </c>
      <c r="Q118" t="s">
        <v>258</v>
      </c>
      <c r="R118" t="s">
        <v>229</v>
      </c>
      <c r="S118" t="s">
        <v>258</v>
      </c>
      <c r="T118" t="s">
        <v>258</v>
      </c>
      <c r="U118" t="s">
        <v>230</v>
      </c>
      <c r="V118" t="s">
        <v>228</v>
      </c>
      <c r="W118" t="s">
        <v>229</v>
      </c>
      <c r="X118" t="s">
        <v>1084</v>
      </c>
      <c r="Y118" t="s">
        <v>258</v>
      </c>
      <c r="Z118" t="s">
        <v>258</v>
      </c>
      <c r="AA118" t="s">
        <v>258</v>
      </c>
      <c r="AB118" t="s">
        <v>258</v>
      </c>
      <c r="AC118" t="s">
        <v>258</v>
      </c>
      <c r="AD118" t="s">
        <v>231</v>
      </c>
      <c r="AE118" t="s">
        <v>260</v>
      </c>
      <c r="AF118" t="s">
        <v>1085</v>
      </c>
      <c r="AG118" t="s">
        <v>233</v>
      </c>
      <c r="AH118" t="s">
        <v>1086</v>
      </c>
      <c r="AI118" t="s">
        <v>263</v>
      </c>
      <c r="AJ118" t="s">
        <v>263</v>
      </c>
      <c r="AK118" t="s">
        <v>263</v>
      </c>
      <c r="AL118" t="s">
        <v>234</v>
      </c>
      <c r="AM118" t="s">
        <v>263</v>
      </c>
      <c r="AN118" t="s">
        <v>234</v>
      </c>
      <c r="AO118" t="s">
        <v>263</v>
      </c>
      <c r="AQ118" t="s">
        <v>235</v>
      </c>
      <c r="AS118" t="s">
        <v>284</v>
      </c>
      <c r="AY118" t="s">
        <v>237</v>
      </c>
    </row>
    <row r="119" spans="1:220">
      <c r="A119">
        <v>162</v>
      </c>
      <c r="B119" t="s">
        <v>231</v>
      </c>
      <c r="C119" t="s">
        <v>218</v>
      </c>
      <c r="D119" t="s">
        <v>1087</v>
      </c>
      <c r="E119" t="s">
        <v>220</v>
      </c>
      <c r="F119">
        <v>1</v>
      </c>
      <c r="G119">
        <v>1929</v>
      </c>
      <c r="H119" t="s">
        <v>251</v>
      </c>
      <c r="I119" t="s">
        <v>309</v>
      </c>
      <c r="J119" t="s">
        <v>1088</v>
      </c>
      <c r="K119" t="s">
        <v>224</v>
      </c>
      <c r="L119" t="s">
        <v>1089</v>
      </c>
      <c r="M119" t="s">
        <v>225</v>
      </c>
      <c r="N119" t="s">
        <v>226</v>
      </c>
      <c r="O119" t="s">
        <v>330</v>
      </c>
      <c r="P119" t="s">
        <v>257</v>
      </c>
      <c r="Q119" t="s">
        <v>257</v>
      </c>
      <c r="R119" t="s">
        <v>257</v>
      </c>
      <c r="S119" t="s">
        <v>230</v>
      </c>
      <c r="T119" t="s">
        <v>230</v>
      </c>
      <c r="U119" t="s">
        <v>228</v>
      </c>
      <c r="V119" t="s">
        <v>228</v>
      </c>
      <c r="W119" t="s">
        <v>229</v>
      </c>
      <c r="Z119" t="s">
        <v>257</v>
      </c>
      <c r="AA119" t="s">
        <v>257</v>
      </c>
      <c r="AB119" t="s">
        <v>230</v>
      </c>
      <c r="AC119" t="s">
        <v>258</v>
      </c>
      <c r="AD119" t="s">
        <v>237</v>
      </c>
      <c r="AE119" t="s">
        <v>340</v>
      </c>
      <c r="AF119" t="s">
        <v>1090</v>
      </c>
      <c r="AG119" t="s">
        <v>305</v>
      </c>
      <c r="AH119" t="s">
        <v>1091</v>
      </c>
      <c r="AI119" t="s">
        <v>262</v>
      </c>
      <c r="AJ119" t="s">
        <v>234</v>
      </c>
      <c r="AK119" t="s">
        <v>262</v>
      </c>
      <c r="AL119" t="s">
        <v>262</v>
      </c>
      <c r="AM119" t="s">
        <v>263</v>
      </c>
      <c r="AN119" t="s">
        <v>263</v>
      </c>
      <c r="AO119" t="s">
        <v>263</v>
      </c>
      <c r="AS119" t="s">
        <v>284</v>
      </c>
      <c r="AT119" t="s">
        <v>236</v>
      </c>
      <c r="AU119" t="s">
        <v>1092</v>
      </c>
      <c r="AW119" t="s">
        <v>1093</v>
      </c>
      <c r="AX119" t="s">
        <v>1094</v>
      </c>
      <c r="AY119" t="s">
        <v>237</v>
      </c>
      <c r="BS119" t="s">
        <v>270</v>
      </c>
      <c r="BT119" t="s">
        <v>238</v>
      </c>
      <c r="BX119" t="s">
        <v>240</v>
      </c>
      <c r="CA119" t="s">
        <v>242</v>
      </c>
      <c r="CB119" t="s">
        <v>273</v>
      </c>
      <c r="CC119" t="s">
        <v>242</v>
      </c>
      <c r="CD119" t="s">
        <v>242</v>
      </c>
      <c r="CE119" t="s">
        <v>241</v>
      </c>
      <c r="CF119" t="s">
        <v>269</v>
      </c>
      <c r="CO119" t="s">
        <v>269</v>
      </c>
      <c r="CV119" t="s">
        <v>269</v>
      </c>
      <c r="DC119" t="s">
        <v>269</v>
      </c>
      <c r="DJ119" t="s">
        <v>269</v>
      </c>
      <c r="DQ119" t="s">
        <v>269</v>
      </c>
      <c r="DX119" t="s">
        <v>269</v>
      </c>
      <c r="EG119" t="s">
        <v>286</v>
      </c>
      <c r="EH119" t="s">
        <v>377</v>
      </c>
      <c r="EK119" t="s">
        <v>241</v>
      </c>
      <c r="EL119" t="s">
        <v>269</v>
      </c>
      <c r="EM119" t="s">
        <v>242</v>
      </c>
      <c r="EN119" t="s">
        <v>242</v>
      </c>
      <c r="EO119" t="s">
        <v>242</v>
      </c>
      <c r="EP119" t="s">
        <v>241</v>
      </c>
      <c r="EQ119" t="s">
        <v>242</v>
      </c>
      <c r="EZ119" t="s">
        <v>269</v>
      </c>
      <c r="FG119" t="s">
        <v>269</v>
      </c>
      <c r="FN119" t="s">
        <v>269</v>
      </c>
      <c r="FU119" t="s">
        <v>269</v>
      </c>
      <c r="GB119" t="s">
        <v>269</v>
      </c>
      <c r="GI119" t="s">
        <v>269</v>
      </c>
      <c r="GP119" t="s">
        <v>269</v>
      </c>
      <c r="GY119" t="s">
        <v>1095</v>
      </c>
      <c r="HA119" t="s">
        <v>247</v>
      </c>
      <c r="HB119" t="s">
        <v>288</v>
      </c>
      <c r="HC119" t="s">
        <v>248</v>
      </c>
      <c r="HE119" t="s">
        <v>1096</v>
      </c>
      <c r="HF119" t="s">
        <v>242</v>
      </c>
      <c r="HG119" t="s">
        <v>249</v>
      </c>
      <c r="HH119" t="s">
        <v>249</v>
      </c>
      <c r="HI119" t="s">
        <v>276</v>
      </c>
      <c r="HJ119" t="s">
        <v>276</v>
      </c>
      <c r="HK119" t="s">
        <v>276</v>
      </c>
      <c r="HL119" t="s">
        <v>276</v>
      </c>
    </row>
    <row r="120" spans="1:220">
      <c r="A120">
        <v>163</v>
      </c>
      <c r="B120" t="s">
        <v>231</v>
      </c>
      <c r="C120" t="s">
        <v>218</v>
      </c>
      <c r="D120" t="s">
        <v>1097</v>
      </c>
      <c r="E120" t="s">
        <v>220</v>
      </c>
      <c r="F120">
        <v>1</v>
      </c>
      <c r="G120">
        <v>759</v>
      </c>
      <c r="H120" t="s">
        <v>251</v>
      </c>
      <c r="I120" t="s">
        <v>429</v>
      </c>
      <c r="J120" t="s">
        <v>1098</v>
      </c>
      <c r="K120" t="s">
        <v>318</v>
      </c>
      <c r="L120" t="s">
        <v>1099</v>
      </c>
      <c r="M120" t="s">
        <v>361</v>
      </c>
      <c r="N120" t="s">
        <v>226</v>
      </c>
      <c r="O120" t="s">
        <v>227</v>
      </c>
      <c r="P120" t="s">
        <v>230</v>
      </c>
      <c r="Q120" t="s">
        <v>229</v>
      </c>
      <c r="R120" t="s">
        <v>229</v>
      </c>
      <c r="S120" t="s">
        <v>229</v>
      </c>
      <c r="T120" t="s">
        <v>257</v>
      </c>
      <c r="U120" t="s">
        <v>228</v>
      </c>
      <c r="V120" t="s">
        <v>228</v>
      </c>
      <c r="W120" t="s">
        <v>257</v>
      </c>
      <c r="Z120" t="s">
        <v>228</v>
      </c>
      <c r="AA120" t="s">
        <v>257</v>
      </c>
      <c r="AB120" t="s">
        <v>228</v>
      </c>
      <c r="AC120" t="s">
        <v>257</v>
      </c>
      <c r="AD120" t="s">
        <v>231</v>
      </c>
      <c r="AE120" t="s">
        <v>260</v>
      </c>
      <c r="AF120" t="s">
        <v>1100</v>
      </c>
      <c r="AG120" t="s">
        <v>233</v>
      </c>
      <c r="AH120" t="s">
        <v>1101</v>
      </c>
      <c r="AI120" t="s">
        <v>262</v>
      </c>
      <c r="AJ120" t="s">
        <v>263</v>
      </c>
      <c r="AK120" t="s">
        <v>263</v>
      </c>
      <c r="AL120" t="s">
        <v>234</v>
      </c>
      <c r="AM120" t="s">
        <v>263</v>
      </c>
      <c r="AN120" t="s">
        <v>234</v>
      </c>
      <c r="AO120" t="s">
        <v>263</v>
      </c>
      <c r="AP120" t="s">
        <v>315</v>
      </c>
      <c r="AS120" t="s">
        <v>284</v>
      </c>
      <c r="AW120" t="s">
        <v>1102</v>
      </c>
      <c r="AY120" t="s">
        <v>237</v>
      </c>
      <c r="BS120" t="s">
        <v>270</v>
      </c>
      <c r="BT120" t="s">
        <v>238</v>
      </c>
      <c r="BW120" t="s">
        <v>239</v>
      </c>
      <c r="BX120" t="s">
        <v>240</v>
      </c>
      <c r="BY120" t="s">
        <v>335</v>
      </c>
      <c r="CA120" t="s">
        <v>241</v>
      </c>
      <c r="CB120" t="s">
        <v>242</v>
      </c>
      <c r="CC120" t="s">
        <v>269</v>
      </c>
      <c r="CD120" t="s">
        <v>242</v>
      </c>
      <c r="CE120" t="s">
        <v>241</v>
      </c>
      <c r="CF120" t="s">
        <v>269</v>
      </c>
      <c r="CL120" t="s">
        <v>244</v>
      </c>
      <c r="CM120" t="s">
        <v>245</v>
      </c>
      <c r="CV120" t="s">
        <v>269</v>
      </c>
      <c r="DC120" t="s">
        <v>269</v>
      </c>
      <c r="DE120" t="s">
        <v>246</v>
      </c>
      <c r="DF120" t="s">
        <v>243</v>
      </c>
      <c r="DH120" t="s">
        <v>245</v>
      </c>
      <c r="DI120" t="s">
        <v>336</v>
      </c>
      <c r="DL120" t="s">
        <v>246</v>
      </c>
      <c r="DO120" t="s">
        <v>245</v>
      </c>
      <c r="DX120" t="s">
        <v>269</v>
      </c>
      <c r="EG120" t="s">
        <v>286</v>
      </c>
      <c r="EI120" t="s">
        <v>378</v>
      </c>
      <c r="EK120" t="s">
        <v>273</v>
      </c>
      <c r="EL120" t="s">
        <v>269</v>
      </c>
      <c r="EM120" t="s">
        <v>242</v>
      </c>
      <c r="EN120" t="s">
        <v>242</v>
      </c>
      <c r="EO120" t="s">
        <v>242</v>
      </c>
      <c r="EP120" t="s">
        <v>241</v>
      </c>
      <c r="EQ120" t="s">
        <v>241</v>
      </c>
      <c r="EW120" t="s">
        <v>244</v>
      </c>
      <c r="EX120" t="s">
        <v>245</v>
      </c>
      <c r="FG120" t="s">
        <v>269</v>
      </c>
      <c r="FK120" t="s">
        <v>244</v>
      </c>
      <c r="FL120" t="s">
        <v>245</v>
      </c>
      <c r="FR120" t="s">
        <v>244</v>
      </c>
      <c r="FS120" t="s">
        <v>245</v>
      </c>
      <c r="FW120" t="s">
        <v>246</v>
      </c>
      <c r="GA120" t="s">
        <v>336</v>
      </c>
      <c r="GD120" t="s">
        <v>246</v>
      </c>
      <c r="GP120" t="s">
        <v>269</v>
      </c>
      <c r="HA120" t="s">
        <v>247</v>
      </c>
      <c r="HF120" t="s">
        <v>241</v>
      </c>
      <c r="HG120" t="s">
        <v>249</v>
      </c>
      <c r="HH120" t="s">
        <v>276</v>
      </c>
      <c r="HI120" t="s">
        <v>249</v>
      </c>
      <c r="HJ120" t="s">
        <v>276</v>
      </c>
      <c r="HK120" t="s">
        <v>276</v>
      </c>
      <c r="HL120" t="s">
        <v>276</v>
      </c>
    </row>
    <row r="121" spans="1:220">
      <c r="A121">
        <v>165</v>
      </c>
      <c r="B121" t="s">
        <v>231</v>
      </c>
      <c r="C121" t="s">
        <v>218</v>
      </c>
      <c r="D121" t="s">
        <v>1103</v>
      </c>
      <c r="E121" t="s">
        <v>220</v>
      </c>
      <c r="F121">
        <v>1</v>
      </c>
      <c r="G121">
        <v>1131</v>
      </c>
      <c r="H121" t="s">
        <v>221</v>
      </c>
      <c r="I121" t="s">
        <v>222</v>
      </c>
      <c r="J121" t="s">
        <v>1104</v>
      </c>
      <c r="K121" t="s">
        <v>669</v>
      </c>
      <c r="L121" t="s">
        <v>1105</v>
      </c>
      <c r="M121" t="s">
        <v>585</v>
      </c>
      <c r="N121" t="s">
        <v>280</v>
      </c>
      <c r="O121" t="s">
        <v>330</v>
      </c>
      <c r="P121" t="s">
        <v>229</v>
      </c>
      <c r="Q121" t="s">
        <v>230</v>
      </c>
      <c r="R121" t="s">
        <v>257</v>
      </c>
      <c r="S121" t="s">
        <v>229</v>
      </c>
      <c r="T121" t="s">
        <v>230</v>
      </c>
      <c r="U121" t="s">
        <v>229</v>
      </c>
      <c r="V121" t="s">
        <v>257</v>
      </c>
      <c r="W121" t="s">
        <v>228</v>
      </c>
      <c r="Z121" t="s">
        <v>257</v>
      </c>
      <c r="AA121" t="s">
        <v>229</v>
      </c>
      <c r="AB121" t="s">
        <v>230</v>
      </c>
      <c r="AC121" t="s">
        <v>257</v>
      </c>
      <c r="AD121" t="s">
        <v>231</v>
      </c>
      <c r="AE121" t="s">
        <v>340</v>
      </c>
      <c r="AF121" t="s">
        <v>1106</v>
      </c>
      <c r="AG121" t="s">
        <v>233</v>
      </c>
      <c r="AH121" t="s">
        <v>1107</v>
      </c>
      <c r="AI121" t="s">
        <v>234</v>
      </c>
      <c r="AJ121" t="s">
        <v>234</v>
      </c>
      <c r="AK121" t="s">
        <v>234</v>
      </c>
      <c r="AL121" t="s">
        <v>234</v>
      </c>
      <c r="AM121" t="s">
        <v>263</v>
      </c>
      <c r="AN121" t="s">
        <v>234</v>
      </c>
      <c r="AO121" t="s">
        <v>262</v>
      </c>
      <c r="AQ121" t="s">
        <v>235</v>
      </c>
      <c r="AS121" t="s">
        <v>284</v>
      </c>
      <c r="AW121" t="s">
        <v>1108</v>
      </c>
      <c r="AX121" t="s">
        <v>237</v>
      </c>
      <c r="AY121" t="s">
        <v>237</v>
      </c>
      <c r="BU121" t="s">
        <v>348</v>
      </c>
      <c r="BV121" t="s">
        <v>271</v>
      </c>
      <c r="BW121" t="s">
        <v>239</v>
      </c>
      <c r="CA121" t="s">
        <v>241</v>
      </c>
      <c r="CB121" t="s">
        <v>273</v>
      </c>
      <c r="CC121" t="s">
        <v>241</v>
      </c>
      <c r="CD121" t="s">
        <v>242</v>
      </c>
      <c r="CE121" t="s">
        <v>273</v>
      </c>
      <c r="CF121" t="s">
        <v>269</v>
      </c>
      <c r="CI121" t="s">
        <v>298</v>
      </c>
      <c r="CK121" t="s">
        <v>243</v>
      </c>
      <c r="CP121" t="s">
        <v>298</v>
      </c>
      <c r="CR121" t="s">
        <v>243</v>
      </c>
      <c r="CT121" t="s">
        <v>245</v>
      </c>
      <c r="CU121" t="s">
        <v>336</v>
      </c>
      <c r="CW121" t="s">
        <v>298</v>
      </c>
      <c r="CY121" t="s">
        <v>243</v>
      </c>
      <c r="DB121" t="s">
        <v>336</v>
      </c>
      <c r="DD121" t="s">
        <v>298</v>
      </c>
      <c r="DE121" t="s">
        <v>246</v>
      </c>
      <c r="DG121" t="s">
        <v>244</v>
      </c>
      <c r="DH121" t="s">
        <v>245</v>
      </c>
      <c r="DI121" t="s">
        <v>336</v>
      </c>
      <c r="DK121" t="s">
        <v>298</v>
      </c>
      <c r="DL121" t="s">
        <v>246</v>
      </c>
      <c r="DM121" t="s">
        <v>243</v>
      </c>
      <c r="DO121" t="s">
        <v>245</v>
      </c>
      <c r="DP121" t="s">
        <v>336</v>
      </c>
      <c r="DX121" t="s">
        <v>269</v>
      </c>
      <c r="EG121" t="s">
        <v>286</v>
      </c>
      <c r="EK121" t="s">
        <v>242</v>
      </c>
      <c r="EL121" t="s">
        <v>242</v>
      </c>
      <c r="EM121" t="s">
        <v>242</v>
      </c>
      <c r="EN121" t="s">
        <v>242</v>
      </c>
      <c r="EO121" t="s">
        <v>242</v>
      </c>
      <c r="EP121" t="s">
        <v>242</v>
      </c>
      <c r="EQ121" t="s">
        <v>273</v>
      </c>
      <c r="ET121" t="s">
        <v>298</v>
      </c>
      <c r="FA121" t="s">
        <v>298</v>
      </c>
      <c r="FC121" t="s">
        <v>243</v>
      </c>
      <c r="FI121" t="s">
        <v>246</v>
      </c>
      <c r="FJ121" t="s">
        <v>243</v>
      </c>
      <c r="FM121" t="s">
        <v>336</v>
      </c>
      <c r="FO121" t="s">
        <v>298</v>
      </c>
      <c r="FQ121" t="s">
        <v>243</v>
      </c>
      <c r="FS121" t="s">
        <v>245</v>
      </c>
      <c r="FT121" t="s">
        <v>336</v>
      </c>
      <c r="FV121" t="s">
        <v>298</v>
      </c>
      <c r="FW121" t="s">
        <v>246</v>
      </c>
      <c r="FX121" t="s">
        <v>243</v>
      </c>
      <c r="FY121" t="s">
        <v>244</v>
      </c>
      <c r="FZ121" t="s">
        <v>245</v>
      </c>
      <c r="GA121" t="s">
        <v>336</v>
      </c>
      <c r="GE121" t="s">
        <v>243</v>
      </c>
      <c r="GF121" t="s">
        <v>244</v>
      </c>
      <c r="GG121" t="s">
        <v>245</v>
      </c>
      <c r="GJ121" t="s">
        <v>298</v>
      </c>
      <c r="GN121" t="s">
        <v>245</v>
      </c>
      <c r="GY121" t="s">
        <v>237</v>
      </c>
      <c r="HA121" t="s">
        <v>247</v>
      </c>
      <c r="HF121" t="s">
        <v>242</v>
      </c>
      <c r="HG121" t="s">
        <v>276</v>
      </c>
      <c r="HH121" t="s">
        <v>249</v>
      </c>
      <c r="HI121" t="s">
        <v>275</v>
      </c>
      <c r="HJ121" t="s">
        <v>276</v>
      </c>
      <c r="HK121" t="s">
        <v>275</v>
      </c>
      <c r="HL121" t="s">
        <v>249</v>
      </c>
    </row>
    <row r="122" spans="1:220">
      <c r="A122">
        <v>166</v>
      </c>
      <c r="B122" t="s">
        <v>231</v>
      </c>
      <c r="C122" t="s">
        <v>218</v>
      </c>
      <c r="D122" t="s">
        <v>1109</v>
      </c>
      <c r="E122" t="s">
        <v>220</v>
      </c>
      <c r="F122">
        <v>0</v>
      </c>
      <c r="G122">
        <v>530</v>
      </c>
      <c r="H122" t="s">
        <v>423</v>
      </c>
      <c r="I122" t="s">
        <v>371</v>
      </c>
      <c r="J122" t="s">
        <v>1110</v>
      </c>
      <c r="K122" t="s">
        <v>699</v>
      </c>
      <c r="L122" t="s">
        <v>1111</v>
      </c>
      <c r="M122" t="s">
        <v>361</v>
      </c>
      <c r="N122" t="s">
        <v>280</v>
      </c>
      <c r="O122" t="s">
        <v>330</v>
      </c>
      <c r="P122" t="s">
        <v>228</v>
      </c>
      <c r="Q122" t="s">
        <v>230</v>
      </c>
      <c r="R122" t="s">
        <v>257</v>
      </c>
      <c r="S122" t="s">
        <v>228</v>
      </c>
      <c r="T122" t="s">
        <v>228</v>
      </c>
      <c r="U122" t="s">
        <v>229</v>
      </c>
      <c r="V122" t="s">
        <v>228</v>
      </c>
      <c r="W122" t="s">
        <v>229</v>
      </c>
      <c r="X122" t="s">
        <v>627</v>
      </c>
      <c r="Y122" t="s">
        <v>257</v>
      </c>
      <c r="Z122" t="s">
        <v>229</v>
      </c>
      <c r="AA122" t="s">
        <v>229</v>
      </c>
      <c r="AB122" t="s">
        <v>229</v>
      </c>
      <c r="AC122" t="s">
        <v>257</v>
      </c>
      <c r="AD122" t="s">
        <v>231</v>
      </c>
      <c r="AE122" t="s">
        <v>1112</v>
      </c>
      <c r="AF122" t="s">
        <v>1113</v>
      </c>
      <c r="AG122" t="s">
        <v>233</v>
      </c>
      <c r="AI122" t="s">
        <v>262</v>
      </c>
      <c r="AJ122" t="s">
        <v>234</v>
      </c>
      <c r="AK122" t="s">
        <v>262</v>
      </c>
      <c r="AL122" t="s">
        <v>262</v>
      </c>
      <c r="AM122" t="s">
        <v>263</v>
      </c>
      <c r="AN122" t="s">
        <v>234</v>
      </c>
      <c r="AO122" t="s">
        <v>262</v>
      </c>
      <c r="AS122" t="s">
        <v>284</v>
      </c>
      <c r="AY122" t="s">
        <v>237</v>
      </c>
    </row>
    <row r="123" spans="1:220">
      <c r="A123">
        <v>167</v>
      </c>
      <c r="B123" t="s">
        <v>231</v>
      </c>
      <c r="C123" t="s">
        <v>218</v>
      </c>
      <c r="D123" t="s">
        <v>1114</v>
      </c>
      <c r="E123" t="s">
        <v>220</v>
      </c>
      <c r="F123">
        <v>1</v>
      </c>
      <c r="G123">
        <v>509</v>
      </c>
      <c r="H123" t="s">
        <v>221</v>
      </c>
      <c r="I123" t="s">
        <v>456</v>
      </c>
      <c r="J123" t="s">
        <v>1115</v>
      </c>
      <c r="K123" t="s">
        <v>1116</v>
      </c>
      <c r="L123" t="s">
        <v>1117</v>
      </c>
      <c r="M123" t="s">
        <v>478</v>
      </c>
      <c r="N123" t="s">
        <v>320</v>
      </c>
      <c r="O123" t="s">
        <v>330</v>
      </c>
      <c r="P123" t="s">
        <v>229</v>
      </c>
      <c r="Q123" t="s">
        <v>230</v>
      </c>
      <c r="R123" t="s">
        <v>258</v>
      </c>
      <c r="S123" t="s">
        <v>229</v>
      </c>
      <c r="T123" t="s">
        <v>229</v>
      </c>
      <c r="U123" t="s">
        <v>229</v>
      </c>
      <c r="V123" t="s">
        <v>230</v>
      </c>
      <c r="W123" t="s">
        <v>257</v>
      </c>
      <c r="X123" t="s">
        <v>1118</v>
      </c>
      <c r="Y123" t="s">
        <v>257</v>
      </c>
      <c r="Z123" t="s">
        <v>258</v>
      </c>
      <c r="AA123" t="s">
        <v>229</v>
      </c>
      <c r="AB123" t="s">
        <v>229</v>
      </c>
      <c r="AC123" t="s">
        <v>258</v>
      </c>
      <c r="AD123" t="s">
        <v>231</v>
      </c>
      <c r="AE123" t="s">
        <v>295</v>
      </c>
      <c r="AF123" t="s">
        <v>1119</v>
      </c>
      <c r="AG123" t="s">
        <v>305</v>
      </c>
      <c r="AH123" t="s">
        <v>269</v>
      </c>
      <c r="AI123" t="s">
        <v>262</v>
      </c>
      <c r="AJ123" t="s">
        <v>262</v>
      </c>
      <c r="AK123" t="s">
        <v>263</v>
      </c>
      <c r="AL123" t="s">
        <v>262</v>
      </c>
      <c r="AM123" t="s">
        <v>234</v>
      </c>
      <c r="AN123" t="s">
        <v>269</v>
      </c>
      <c r="AO123" t="s">
        <v>262</v>
      </c>
      <c r="AS123" t="s">
        <v>284</v>
      </c>
      <c r="AW123" t="s">
        <v>1120</v>
      </c>
      <c r="AX123" t="s">
        <v>1121</v>
      </c>
      <c r="AY123" t="s">
        <v>231</v>
      </c>
      <c r="AZ123" t="s">
        <v>242</v>
      </c>
      <c r="BA123" t="s">
        <v>1122</v>
      </c>
      <c r="BB123" t="s">
        <v>1123</v>
      </c>
      <c r="BC123" t="s">
        <v>688</v>
      </c>
      <c r="BM123" t="s">
        <v>241</v>
      </c>
      <c r="BN123" t="s">
        <v>242</v>
      </c>
      <c r="BO123" t="s">
        <v>242</v>
      </c>
      <c r="BP123" t="s">
        <v>241</v>
      </c>
      <c r="BS123" t="s">
        <v>270</v>
      </c>
      <c r="BV123" t="s">
        <v>271</v>
      </c>
      <c r="BW123" t="s">
        <v>239</v>
      </c>
      <c r="BX123" t="s">
        <v>240</v>
      </c>
      <c r="CA123" t="s">
        <v>242</v>
      </c>
      <c r="CB123" t="s">
        <v>241</v>
      </c>
      <c r="CC123" t="s">
        <v>242</v>
      </c>
      <c r="CD123" t="s">
        <v>242</v>
      </c>
      <c r="CE123" t="s">
        <v>242</v>
      </c>
      <c r="CF123" t="s">
        <v>241</v>
      </c>
      <c r="CO123" t="s">
        <v>269</v>
      </c>
      <c r="CV123" t="s">
        <v>269</v>
      </c>
      <c r="DC123" t="s">
        <v>269</v>
      </c>
      <c r="DJ123" t="s">
        <v>269</v>
      </c>
      <c r="DQ123" t="s">
        <v>269</v>
      </c>
      <c r="DX123" t="s">
        <v>269</v>
      </c>
      <c r="EH123" t="s">
        <v>377</v>
      </c>
      <c r="EK123" t="s">
        <v>241</v>
      </c>
      <c r="EL123" t="s">
        <v>242</v>
      </c>
      <c r="EM123" t="s">
        <v>242</v>
      </c>
      <c r="EN123" t="s">
        <v>242</v>
      </c>
      <c r="EO123" t="s">
        <v>242</v>
      </c>
      <c r="EP123" t="s">
        <v>241</v>
      </c>
      <c r="EQ123" t="s">
        <v>242</v>
      </c>
      <c r="EZ123" t="s">
        <v>269</v>
      </c>
      <c r="FG123" t="s">
        <v>269</v>
      </c>
      <c r="FN123" t="s">
        <v>269</v>
      </c>
      <c r="FU123" t="s">
        <v>269</v>
      </c>
      <c r="GB123" t="s">
        <v>269</v>
      </c>
      <c r="GI123" t="s">
        <v>269</v>
      </c>
      <c r="GP123" t="s">
        <v>269</v>
      </c>
      <c r="GY123" t="s">
        <v>591</v>
      </c>
      <c r="HA123" t="s">
        <v>247</v>
      </c>
      <c r="HF123" t="s">
        <v>241</v>
      </c>
      <c r="HG123" t="s">
        <v>275</v>
      </c>
      <c r="HH123" t="s">
        <v>275</v>
      </c>
      <c r="HI123" t="s">
        <v>249</v>
      </c>
      <c r="HJ123" t="s">
        <v>249</v>
      </c>
      <c r="HK123" t="s">
        <v>276</v>
      </c>
      <c r="HL123" t="s">
        <v>249</v>
      </c>
    </row>
    <row r="124" spans="1:220">
      <c r="A124">
        <v>170</v>
      </c>
      <c r="B124" t="s">
        <v>231</v>
      </c>
      <c r="C124" t="s">
        <v>218</v>
      </c>
      <c r="D124" t="s">
        <v>1124</v>
      </c>
      <c r="E124" t="s">
        <v>220</v>
      </c>
      <c r="F124">
        <v>1</v>
      </c>
      <c r="G124">
        <v>430</v>
      </c>
      <c r="H124" t="s">
        <v>221</v>
      </c>
      <c r="I124" t="s">
        <v>222</v>
      </c>
      <c r="J124" t="s">
        <v>1125</v>
      </c>
      <c r="K124" t="s">
        <v>301</v>
      </c>
      <c r="L124" t="s">
        <v>279</v>
      </c>
      <c r="M124" t="s">
        <v>302</v>
      </c>
      <c r="N124" t="s">
        <v>226</v>
      </c>
      <c r="O124" t="s">
        <v>354</v>
      </c>
      <c r="P124" t="s">
        <v>229</v>
      </c>
      <c r="Q124" t="s">
        <v>230</v>
      </c>
      <c r="R124" t="s">
        <v>258</v>
      </c>
      <c r="S124" t="s">
        <v>229</v>
      </c>
      <c r="T124" t="s">
        <v>228</v>
      </c>
      <c r="U124" t="s">
        <v>228</v>
      </c>
      <c r="V124" t="s">
        <v>228</v>
      </c>
      <c r="W124" t="s">
        <v>229</v>
      </c>
      <c r="Z124" t="s">
        <v>257</v>
      </c>
      <c r="AA124" t="s">
        <v>229</v>
      </c>
      <c r="AB124" t="s">
        <v>257</v>
      </c>
      <c r="AC124" t="s">
        <v>258</v>
      </c>
      <c r="AD124" t="s">
        <v>231</v>
      </c>
      <c r="AE124" t="s">
        <v>340</v>
      </c>
      <c r="AF124" t="s">
        <v>1126</v>
      </c>
      <c r="AG124" t="s">
        <v>283</v>
      </c>
      <c r="AI124" t="s">
        <v>234</v>
      </c>
      <c r="AJ124" t="s">
        <v>263</v>
      </c>
      <c r="AK124" t="s">
        <v>234</v>
      </c>
      <c r="AL124" t="s">
        <v>234</v>
      </c>
      <c r="AM124" t="s">
        <v>263</v>
      </c>
      <c r="AN124" t="s">
        <v>234</v>
      </c>
      <c r="AO124" t="s">
        <v>234</v>
      </c>
      <c r="AQ124" t="s">
        <v>235</v>
      </c>
      <c r="AT124" t="s">
        <v>236</v>
      </c>
      <c r="AW124" t="s">
        <v>1127</v>
      </c>
      <c r="AX124" t="s">
        <v>237</v>
      </c>
      <c r="AY124" t="s">
        <v>231</v>
      </c>
      <c r="AZ124" t="s">
        <v>242</v>
      </c>
      <c r="BC124" t="s">
        <v>268</v>
      </c>
      <c r="BM124" t="s">
        <v>241</v>
      </c>
      <c r="BN124" t="s">
        <v>241</v>
      </c>
      <c r="BO124" t="s">
        <v>241</v>
      </c>
      <c r="BP124" t="s">
        <v>241</v>
      </c>
      <c r="BR124" t="s">
        <v>242</v>
      </c>
      <c r="BX124" t="s">
        <v>240</v>
      </c>
      <c r="CA124" t="s">
        <v>273</v>
      </c>
      <c r="CB124" t="s">
        <v>241</v>
      </c>
      <c r="CC124" t="s">
        <v>241</v>
      </c>
      <c r="CD124" t="s">
        <v>241</v>
      </c>
      <c r="CE124" t="s">
        <v>241</v>
      </c>
      <c r="CF124" t="s">
        <v>241</v>
      </c>
      <c r="CH124" t="s">
        <v>241</v>
      </c>
      <c r="CJ124" t="s">
        <v>246</v>
      </c>
      <c r="CQ124" t="s">
        <v>246</v>
      </c>
      <c r="CW124" t="s">
        <v>298</v>
      </c>
      <c r="DD124" t="s">
        <v>298</v>
      </c>
      <c r="DK124" t="s">
        <v>298</v>
      </c>
      <c r="DS124" t="s">
        <v>246</v>
      </c>
      <c r="EA124" t="s">
        <v>246</v>
      </c>
      <c r="EH124" t="s">
        <v>377</v>
      </c>
      <c r="EK124" t="s">
        <v>273</v>
      </c>
      <c r="EL124" t="s">
        <v>241</v>
      </c>
      <c r="EM124" t="s">
        <v>273</v>
      </c>
      <c r="EN124" t="s">
        <v>241</v>
      </c>
      <c r="EO124" t="s">
        <v>241</v>
      </c>
      <c r="EP124" t="s">
        <v>242</v>
      </c>
      <c r="EQ124" t="s">
        <v>273</v>
      </c>
      <c r="ES124" t="s">
        <v>273</v>
      </c>
      <c r="EV124" t="s">
        <v>243</v>
      </c>
      <c r="FA124" t="s">
        <v>298</v>
      </c>
      <c r="FH124" t="s">
        <v>298</v>
      </c>
      <c r="FP124" t="s">
        <v>246</v>
      </c>
      <c r="FW124" t="s">
        <v>246</v>
      </c>
      <c r="GC124" t="s">
        <v>298</v>
      </c>
      <c r="GK124" t="s">
        <v>246</v>
      </c>
      <c r="GR124" t="s">
        <v>298</v>
      </c>
      <c r="HA124" t="s">
        <v>247</v>
      </c>
      <c r="HF124" t="s">
        <v>273</v>
      </c>
      <c r="HG124" t="s">
        <v>275</v>
      </c>
      <c r="HH124" t="s">
        <v>275</v>
      </c>
      <c r="HI124" t="s">
        <v>275</v>
      </c>
      <c r="HJ124" t="s">
        <v>275</v>
      </c>
      <c r="HK124" t="s">
        <v>275</v>
      </c>
      <c r="HL124" t="s">
        <v>275</v>
      </c>
    </row>
    <row r="125" spans="1:220">
      <c r="A125">
        <v>173</v>
      </c>
      <c r="B125" t="s">
        <v>231</v>
      </c>
      <c r="C125" t="s">
        <v>218</v>
      </c>
      <c r="D125" t="s">
        <v>1128</v>
      </c>
      <c r="E125" t="s">
        <v>220</v>
      </c>
      <c r="F125">
        <v>0</v>
      </c>
      <c r="G125">
        <v>238</v>
      </c>
      <c r="H125" t="s">
        <v>370</v>
      </c>
      <c r="I125" t="s">
        <v>371</v>
      </c>
      <c r="J125" t="s">
        <v>1129</v>
      </c>
      <c r="K125" t="s">
        <v>669</v>
      </c>
      <c r="L125" t="s">
        <v>374</v>
      </c>
      <c r="M125" t="s">
        <v>302</v>
      </c>
      <c r="N125" t="s">
        <v>280</v>
      </c>
      <c r="O125" t="s">
        <v>1130</v>
      </c>
      <c r="P125" t="s">
        <v>258</v>
      </c>
      <c r="Q125" t="s">
        <v>229</v>
      </c>
      <c r="R125" t="s">
        <v>257</v>
      </c>
      <c r="S125" t="s">
        <v>229</v>
      </c>
      <c r="T125" t="s">
        <v>257</v>
      </c>
      <c r="U125" t="s">
        <v>228</v>
      </c>
      <c r="V125" t="s">
        <v>229</v>
      </c>
      <c r="W125" t="s">
        <v>229</v>
      </c>
      <c r="X125" t="s">
        <v>303</v>
      </c>
      <c r="Y125" t="s">
        <v>258</v>
      </c>
      <c r="Z125" t="s">
        <v>258</v>
      </c>
      <c r="AA125" t="s">
        <v>258</v>
      </c>
      <c r="AB125" t="s">
        <v>229</v>
      </c>
      <c r="AC125" t="s">
        <v>258</v>
      </c>
      <c r="AD125" t="s">
        <v>237</v>
      </c>
      <c r="AE125" t="s">
        <v>232</v>
      </c>
      <c r="AF125" t="s">
        <v>1131</v>
      </c>
      <c r="AG125" t="s">
        <v>283</v>
      </c>
      <c r="AH125" t="s">
        <v>1132</v>
      </c>
      <c r="AI125" t="s">
        <v>234</v>
      </c>
      <c r="AJ125" t="s">
        <v>234</v>
      </c>
      <c r="AK125" t="s">
        <v>234</v>
      </c>
      <c r="AL125" t="s">
        <v>234</v>
      </c>
      <c r="AM125" t="s">
        <v>234</v>
      </c>
      <c r="AN125" t="s">
        <v>234</v>
      </c>
      <c r="AO125" t="s">
        <v>234</v>
      </c>
      <c r="AV125" t="s">
        <v>364</v>
      </c>
      <c r="AY125" t="s">
        <v>237</v>
      </c>
    </row>
    <row r="126" spans="1:220">
      <c r="A126">
        <v>174</v>
      </c>
      <c r="B126" t="s">
        <v>231</v>
      </c>
      <c r="C126" t="s">
        <v>218</v>
      </c>
      <c r="D126" t="s">
        <v>1133</v>
      </c>
      <c r="E126" t="s">
        <v>220</v>
      </c>
      <c r="F126">
        <v>1</v>
      </c>
      <c r="G126">
        <v>1303</v>
      </c>
      <c r="H126" t="s">
        <v>423</v>
      </c>
      <c r="I126" t="s">
        <v>252</v>
      </c>
      <c r="J126" t="s">
        <v>1134</v>
      </c>
      <c r="K126" t="s">
        <v>318</v>
      </c>
      <c r="L126" t="s">
        <v>1135</v>
      </c>
      <c r="M126" t="s">
        <v>361</v>
      </c>
      <c r="N126" t="s">
        <v>320</v>
      </c>
      <c r="O126" t="s">
        <v>1136</v>
      </c>
      <c r="P126" t="s">
        <v>230</v>
      </c>
      <c r="Q126" t="s">
        <v>229</v>
      </c>
      <c r="R126" t="s">
        <v>257</v>
      </c>
      <c r="S126" t="s">
        <v>229</v>
      </c>
      <c r="T126" t="s">
        <v>230</v>
      </c>
      <c r="U126" t="s">
        <v>229</v>
      </c>
      <c r="V126" t="s">
        <v>228</v>
      </c>
      <c r="W126" t="s">
        <v>257</v>
      </c>
      <c r="X126" t="s">
        <v>1137</v>
      </c>
      <c r="Y126" t="s">
        <v>258</v>
      </c>
      <c r="Z126" t="s">
        <v>257</v>
      </c>
      <c r="AA126" t="s">
        <v>257</v>
      </c>
      <c r="AB126" t="s">
        <v>257</v>
      </c>
      <c r="AC126" t="s">
        <v>258</v>
      </c>
      <c r="AD126" t="s">
        <v>231</v>
      </c>
      <c r="AE126" t="s">
        <v>232</v>
      </c>
      <c r="AF126" t="s">
        <v>1138</v>
      </c>
      <c r="AG126" t="s">
        <v>233</v>
      </c>
      <c r="AH126" t="s">
        <v>1139</v>
      </c>
      <c r="AI126" t="s">
        <v>263</v>
      </c>
      <c r="AJ126" t="s">
        <v>234</v>
      </c>
      <c r="AK126" t="s">
        <v>263</v>
      </c>
      <c r="AL126" t="s">
        <v>234</v>
      </c>
      <c r="AM126" t="s">
        <v>263</v>
      </c>
      <c r="AN126" t="s">
        <v>234</v>
      </c>
      <c r="AO126" t="s">
        <v>262</v>
      </c>
      <c r="AS126" t="s">
        <v>284</v>
      </c>
      <c r="AW126" t="s">
        <v>1140</v>
      </c>
      <c r="AX126" t="s">
        <v>1141</v>
      </c>
      <c r="AY126" t="s">
        <v>237</v>
      </c>
      <c r="BS126" t="s">
        <v>270</v>
      </c>
      <c r="BT126" t="s">
        <v>238</v>
      </c>
      <c r="BU126" t="s">
        <v>348</v>
      </c>
      <c r="BX126" t="s">
        <v>240</v>
      </c>
      <c r="CA126" t="s">
        <v>273</v>
      </c>
      <c r="CB126" t="s">
        <v>273</v>
      </c>
      <c r="CC126" t="s">
        <v>269</v>
      </c>
      <c r="CD126" t="s">
        <v>242</v>
      </c>
      <c r="CE126" t="s">
        <v>242</v>
      </c>
      <c r="CF126" t="s">
        <v>269</v>
      </c>
      <c r="CJ126" t="s">
        <v>246</v>
      </c>
      <c r="CM126" t="s">
        <v>245</v>
      </c>
      <c r="CP126" t="s">
        <v>298</v>
      </c>
      <c r="CQ126" t="s">
        <v>246</v>
      </c>
      <c r="CT126" t="s">
        <v>245</v>
      </c>
      <c r="DC126" t="s">
        <v>269</v>
      </c>
      <c r="DJ126" t="s">
        <v>269</v>
      </c>
      <c r="DQ126" t="s">
        <v>269</v>
      </c>
      <c r="DX126" t="s">
        <v>269</v>
      </c>
      <c r="EJ126" t="s">
        <v>1142</v>
      </c>
      <c r="EK126" t="s">
        <v>241</v>
      </c>
      <c r="EL126" t="s">
        <v>269</v>
      </c>
      <c r="EM126" t="s">
        <v>241</v>
      </c>
      <c r="EN126" t="s">
        <v>241</v>
      </c>
      <c r="EO126" t="s">
        <v>242</v>
      </c>
      <c r="EP126" t="s">
        <v>269</v>
      </c>
      <c r="EQ126" t="s">
        <v>269</v>
      </c>
      <c r="EU126" t="s">
        <v>246</v>
      </c>
      <c r="FG126" t="s">
        <v>269</v>
      </c>
      <c r="FH126" t="s">
        <v>298</v>
      </c>
      <c r="FP126" t="s">
        <v>246</v>
      </c>
      <c r="FX126" t="s">
        <v>243</v>
      </c>
      <c r="GI126" t="s">
        <v>269</v>
      </c>
      <c r="GP126" t="s">
        <v>269</v>
      </c>
      <c r="GZ126" t="s">
        <v>287</v>
      </c>
      <c r="HA126" t="s">
        <v>247</v>
      </c>
      <c r="HB126" t="s">
        <v>288</v>
      </c>
      <c r="HC126" t="s">
        <v>248</v>
      </c>
      <c r="HF126" t="s">
        <v>273</v>
      </c>
      <c r="HG126" t="s">
        <v>249</v>
      </c>
      <c r="HH126" t="s">
        <v>276</v>
      </c>
      <c r="HI126" t="s">
        <v>276</v>
      </c>
      <c r="HJ126" t="s">
        <v>275</v>
      </c>
      <c r="HK126" t="s">
        <v>275</v>
      </c>
      <c r="HL126" t="s">
        <v>249</v>
      </c>
    </row>
    <row r="127" spans="1:220">
      <c r="A127">
        <v>175</v>
      </c>
      <c r="B127" t="s">
        <v>231</v>
      </c>
      <c r="C127" t="s">
        <v>218</v>
      </c>
      <c r="D127" t="s">
        <v>1144</v>
      </c>
      <c r="E127" t="s">
        <v>220</v>
      </c>
      <c r="F127">
        <v>1</v>
      </c>
      <c r="G127">
        <v>445</v>
      </c>
      <c r="H127" t="s">
        <v>221</v>
      </c>
      <c r="I127" t="s">
        <v>309</v>
      </c>
      <c r="J127" t="s">
        <v>1145</v>
      </c>
      <c r="K127" t="s">
        <v>1146</v>
      </c>
      <c r="L127" t="s">
        <v>1147</v>
      </c>
      <c r="M127" t="s">
        <v>225</v>
      </c>
      <c r="N127" t="s">
        <v>280</v>
      </c>
      <c r="O127" t="s">
        <v>1148</v>
      </c>
      <c r="P127" t="s">
        <v>230</v>
      </c>
      <c r="Q127" t="s">
        <v>258</v>
      </c>
      <c r="R127" t="s">
        <v>228</v>
      </c>
      <c r="S127" t="s">
        <v>258</v>
      </c>
      <c r="T127" t="s">
        <v>229</v>
      </c>
      <c r="U127" t="s">
        <v>228</v>
      </c>
      <c r="V127" t="s">
        <v>228</v>
      </c>
      <c r="W127" t="s">
        <v>228</v>
      </c>
      <c r="Z127" t="s">
        <v>230</v>
      </c>
      <c r="AA127" t="s">
        <v>258</v>
      </c>
      <c r="AB127" t="s">
        <v>258</v>
      </c>
      <c r="AC127" t="s">
        <v>258</v>
      </c>
      <c r="AD127" t="s">
        <v>231</v>
      </c>
      <c r="AE127" t="s">
        <v>295</v>
      </c>
      <c r="AF127" t="s">
        <v>1149</v>
      </c>
      <c r="AG127" t="s">
        <v>233</v>
      </c>
      <c r="AI127" t="s">
        <v>234</v>
      </c>
      <c r="AJ127" t="s">
        <v>262</v>
      </c>
      <c r="AK127" t="s">
        <v>262</v>
      </c>
      <c r="AL127" t="s">
        <v>262</v>
      </c>
      <c r="AM127" t="s">
        <v>234</v>
      </c>
      <c r="AN127" t="s">
        <v>234</v>
      </c>
      <c r="AO127" t="s">
        <v>262</v>
      </c>
      <c r="AQ127" t="s">
        <v>235</v>
      </c>
      <c r="AS127" t="s">
        <v>284</v>
      </c>
      <c r="AT127" t="s">
        <v>236</v>
      </c>
      <c r="AY127" t="s">
        <v>237</v>
      </c>
      <c r="BS127" t="s">
        <v>270</v>
      </c>
      <c r="BT127" t="s">
        <v>238</v>
      </c>
      <c r="BU127" t="s">
        <v>348</v>
      </c>
      <c r="BW127" t="s">
        <v>239</v>
      </c>
      <c r="BX127" t="s">
        <v>240</v>
      </c>
      <c r="CA127" t="s">
        <v>273</v>
      </c>
      <c r="CB127" t="s">
        <v>273</v>
      </c>
      <c r="CC127" t="s">
        <v>273</v>
      </c>
      <c r="CD127" t="s">
        <v>273</v>
      </c>
      <c r="CE127" t="s">
        <v>273</v>
      </c>
      <c r="CF127" t="s">
        <v>273</v>
      </c>
      <c r="CH127" t="s">
        <v>269</v>
      </c>
      <c r="CO127" t="s">
        <v>269</v>
      </c>
      <c r="CV127" t="s">
        <v>269</v>
      </c>
      <c r="DC127" t="s">
        <v>269</v>
      </c>
      <c r="DJ127" t="s">
        <v>269</v>
      </c>
      <c r="DQ127" t="s">
        <v>269</v>
      </c>
      <c r="DX127" t="s">
        <v>269</v>
      </c>
      <c r="EF127" t="s">
        <v>269</v>
      </c>
      <c r="EH127" t="s">
        <v>377</v>
      </c>
      <c r="EK127" t="s">
        <v>269</v>
      </c>
      <c r="EL127" t="s">
        <v>269</v>
      </c>
      <c r="EM127" t="s">
        <v>241</v>
      </c>
      <c r="EN127" t="s">
        <v>241</v>
      </c>
      <c r="EO127" t="s">
        <v>241</v>
      </c>
      <c r="EP127" t="s">
        <v>241</v>
      </c>
      <c r="EQ127" t="s">
        <v>242</v>
      </c>
      <c r="ES127" t="s">
        <v>269</v>
      </c>
      <c r="EZ127" t="s">
        <v>269</v>
      </c>
      <c r="FG127" t="s">
        <v>269</v>
      </c>
      <c r="FN127" t="s">
        <v>269</v>
      </c>
      <c r="FU127" t="s">
        <v>269</v>
      </c>
      <c r="GB127" t="s">
        <v>269</v>
      </c>
      <c r="GI127" t="s">
        <v>269</v>
      </c>
      <c r="GP127" t="s">
        <v>269</v>
      </c>
      <c r="HA127" t="s">
        <v>247</v>
      </c>
      <c r="HF127" t="s">
        <v>242</v>
      </c>
      <c r="HG127" t="s">
        <v>275</v>
      </c>
      <c r="HH127" t="s">
        <v>275</v>
      </c>
      <c r="HI127" t="s">
        <v>249</v>
      </c>
      <c r="HJ127" t="s">
        <v>276</v>
      </c>
      <c r="HK127" t="s">
        <v>276</v>
      </c>
      <c r="HL127" t="s">
        <v>276</v>
      </c>
    </row>
    <row r="128" spans="1:220">
      <c r="A128" s="25">
        <v>177</v>
      </c>
      <c r="B128" t="s">
        <v>231</v>
      </c>
      <c r="C128" t="s">
        <v>218</v>
      </c>
      <c r="D128" t="s">
        <v>1144</v>
      </c>
      <c r="E128" t="s">
        <v>220</v>
      </c>
      <c r="F128">
        <v>0</v>
      </c>
      <c r="G128">
        <v>201</v>
      </c>
      <c r="H128" t="s">
        <v>370</v>
      </c>
      <c r="I128" t="s">
        <v>371</v>
      </c>
      <c r="J128" t="s">
        <v>1150</v>
      </c>
      <c r="K128" t="s">
        <v>1151</v>
      </c>
      <c r="L128" t="s">
        <v>374</v>
      </c>
      <c r="M128" t="s">
        <v>361</v>
      </c>
      <c r="N128" t="s">
        <v>320</v>
      </c>
      <c r="O128" t="s">
        <v>227</v>
      </c>
      <c r="P128" t="s">
        <v>229</v>
      </c>
      <c r="Q128" t="s">
        <v>230</v>
      </c>
      <c r="R128" t="s">
        <v>230</v>
      </c>
      <c r="S128" t="s">
        <v>230</v>
      </c>
      <c r="T128" t="s">
        <v>258</v>
      </c>
      <c r="U128" t="s">
        <v>230</v>
      </c>
      <c r="V128" t="s">
        <v>229</v>
      </c>
      <c r="W128" t="s">
        <v>258</v>
      </c>
      <c r="Z128" t="s">
        <v>230</v>
      </c>
      <c r="AA128" t="s">
        <v>229</v>
      </c>
      <c r="AB128" t="s">
        <v>258</v>
      </c>
      <c r="AC128" t="s">
        <v>258</v>
      </c>
      <c r="AD128" t="s">
        <v>231</v>
      </c>
      <c r="AE128" t="s">
        <v>260</v>
      </c>
      <c r="AF128" t="s">
        <v>1152</v>
      </c>
      <c r="AG128" t="s">
        <v>233</v>
      </c>
      <c r="AI128" t="s">
        <v>234</v>
      </c>
      <c r="AJ128" t="s">
        <v>234</v>
      </c>
      <c r="AK128" t="s">
        <v>234</v>
      </c>
      <c r="AL128" t="s">
        <v>234</v>
      </c>
      <c r="AM128" t="s">
        <v>234</v>
      </c>
      <c r="AN128" t="s">
        <v>234</v>
      </c>
      <c r="AO128" t="s">
        <v>234</v>
      </c>
      <c r="AR128" t="s">
        <v>264</v>
      </c>
      <c r="AS128" t="s">
        <v>284</v>
      </c>
      <c r="AY128" t="s">
        <v>237</v>
      </c>
    </row>
    <row r="129" spans="1:220">
      <c r="A129" s="7">
        <v>178</v>
      </c>
      <c r="B129" t="s">
        <v>231</v>
      </c>
      <c r="C129" t="s">
        <v>218</v>
      </c>
      <c r="D129" t="s">
        <v>1404</v>
      </c>
      <c r="E129" t="s">
        <v>220</v>
      </c>
      <c r="F129">
        <v>0</v>
      </c>
      <c r="G129">
        <v>1115</v>
      </c>
      <c r="H129" t="s">
        <v>221</v>
      </c>
      <c r="I129" t="s">
        <v>252</v>
      </c>
      <c r="J129" t="s">
        <v>1405</v>
      </c>
      <c r="K129" t="s">
        <v>318</v>
      </c>
      <c r="L129" t="s">
        <v>782</v>
      </c>
      <c r="M129" t="s">
        <v>225</v>
      </c>
      <c r="N129" t="s">
        <v>280</v>
      </c>
      <c r="O129" t="s">
        <v>1406</v>
      </c>
      <c r="P129" t="s">
        <v>257</v>
      </c>
      <c r="Q129" t="s">
        <v>228</v>
      </c>
      <c r="R129" t="s">
        <v>257</v>
      </c>
      <c r="S129" t="s">
        <v>228</v>
      </c>
      <c r="T129" t="s">
        <v>228</v>
      </c>
      <c r="U129" t="s">
        <v>228</v>
      </c>
      <c r="V129" t="s">
        <v>230</v>
      </c>
      <c r="W129" t="s">
        <v>229</v>
      </c>
      <c r="X129" t="s">
        <v>303</v>
      </c>
      <c r="Y129" t="s">
        <v>258</v>
      </c>
      <c r="Z129" t="s">
        <v>229</v>
      </c>
      <c r="AA129" t="s">
        <v>229</v>
      </c>
      <c r="AB129" t="s">
        <v>229</v>
      </c>
      <c r="AC129" t="s">
        <v>258</v>
      </c>
      <c r="AD129" t="s">
        <v>231</v>
      </c>
      <c r="AE129" t="s">
        <v>232</v>
      </c>
      <c r="AF129" t="s">
        <v>1407</v>
      </c>
      <c r="AG129" t="s">
        <v>233</v>
      </c>
      <c r="AH129" t="s">
        <v>1408</v>
      </c>
      <c r="AI129" t="s">
        <v>234</v>
      </c>
      <c r="AJ129" t="s">
        <v>234</v>
      </c>
      <c r="AK129" t="s">
        <v>234</v>
      </c>
      <c r="AL129" t="s">
        <v>234</v>
      </c>
      <c r="AM129" t="s">
        <v>263</v>
      </c>
      <c r="AN129" t="s">
        <v>263</v>
      </c>
      <c r="AO129" t="s">
        <v>263</v>
      </c>
      <c r="AS129" t="s">
        <v>284</v>
      </c>
      <c r="AX129" t="s">
        <v>1409</v>
      </c>
      <c r="AY129" t="s">
        <v>237</v>
      </c>
    </row>
    <row r="130" spans="1:220">
      <c r="A130" s="7">
        <v>180</v>
      </c>
      <c r="B130" t="s">
        <v>231</v>
      </c>
      <c r="C130" t="s">
        <v>218</v>
      </c>
      <c r="D130" t="s">
        <v>1393</v>
      </c>
      <c r="E130" t="s">
        <v>220</v>
      </c>
      <c r="F130">
        <v>1</v>
      </c>
      <c r="G130">
        <v>3051</v>
      </c>
      <c r="H130" t="s">
        <v>221</v>
      </c>
      <c r="I130" t="s">
        <v>309</v>
      </c>
      <c r="J130" t="s">
        <v>1394</v>
      </c>
      <c r="K130" t="s">
        <v>318</v>
      </c>
      <c r="L130" t="s">
        <v>1395</v>
      </c>
      <c r="M130" t="s">
        <v>361</v>
      </c>
      <c r="N130" t="s">
        <v>226</v>
      </c>
      <c r="O130" t="s">
        <v>227</v>
      </c>
      <c r="P130" t="s">
        <v>229</v>
      </c>
      <c r="Q130" t="s">
        <v>229</v>
      </c>
      <c r="R130" t="s">
        <v>258</v>
      </c>
      <c r="S130" t="s">
        <v>229</v>
      </c>
      <c r="T130" t="s">
        <v>229</v>
      </c>
      <c r="U130" t="s">
        <v>228</v>
      </c>
      <c r="V130" t="s">
        <v>228</v>
      </c>
      <c r="W130" t="s">
        <v>257</v>
      </c>
      <c r="X130" t="s">
        <v>971</v>
      </c>
      <c r="Y130" t="s">
        <v>229</v>
      </c>
      <c r="Z130" t="s">
        <v>257</v>
      </c>
      <c r="AA130" t="s">
        <v>257</v>
      </c>
      <c r="AB130" t="s">
        <v>257</v>
      </c>
      <c r="AC130" t="s">
        <v>257</v>
      </c>
      <c r="AD130" t="s">
        <v>231</v>
      </c>
      <c r="AE130" t="s">
        <v>260</v>
      </c>
      <c r="AF130" t="s">
        <v>1396</v>
      </c>
      <c r="AG130" t="s">
        <v>233</v>
      </c>
      <c r="AH130" t="s">
        <v>1397</v>
      </c>
      <c r="AI130" t="s">
        <v>234</v>
      </c>
      <c r="AJ130" t="s">
        <v>262</v>
      </c>
      <c r="AK130" t="s">
        <v>234</v>
      </c>
      <c r="AL130" t="s">
        <v>234</v>
      </c>
      <c r="AM130" t="s">
        <v>263</v>
      </c>
      <c r="AN130" t="s">
        <v>262</v>
      </c>
      <c r="AO130" t="s">
        <v>262</v>
      </c>
      <c r="AS130" t="s">
        <v>284</v>
      </c>
      <c r="AW130" t="s">
        <v>1398</v>
      </c>
      <c r="AX130" t="s">
        <v>1399</v>
      </c>
      <c r="AY130" t="s">
        <v>231</v>
      </c>
      <c r="AZ130" t="s">
        <v>242</v>
      </c>
      <c r="BA130" t="s">
        <v>1400</v>
      </c>
      <c r="BB130" t="s">
        <v>1401</v>
      </c>
      <c r="BC130" t="s">
        <v>688</v>
      </c>
      <c r="BM130" t="s">
        <v>269</v>
      </c>
      <c r="BN130" t="s">
        <v>269</v>
      </c>
      <c r="BO130" t="s">
        <v>269</v>
      </c>
      <c r="BP130" t="s">
        <v>269</v>
      </c>
      <c r="BR130" t="s">
        <v>269</v>
      </c>
      <c r="BS130" t="s">
        <v>270</v>
      </c>
      <c r="BW130" t="s">
        <v>239</v>
      </c>
      <c r="BX130" t="s">
        <v>240</v>
      </c>
      <c r="BY130" t="s">
        <v>335</v>
      </c>
      <c r="CA130" t="s">
        <v>273</v>
      </c>
      <c r="CB130" t="s">
        <v>241</v>
      </c>
      <c r="CC130" t="s">
        <v>269</v>
      </c>
      <c r="CD130" t="s">
        <v>242</v>
      </c>
      <c r="CE130" t="s">
        <v>273</v>
      </c>
      <c r="CF130" t="s">
        <v>269</v>
      </c>
      <c r="CI130" t="s">
        <v>298</v>
      </c>
      <c r="CM130" t="s">
        <v>245</v>
      </c>
      <c r="CV130" t="s">
        <v>269</v>
      </c>
      <c r="CW130" t="s">
        <v>298</v>
      </c>
      <c r="DE130" t="s">
        <v>246</v>
      </c>
      <c r="DF130" t="s">
        <v>243</v>
      </c>
      <c r="DL130" t="s">
        <v>246</v>
      </c>
      <c r="DN130" t="s">
        <v>244</v>
      </c>
      <c r="DO130" t="s">
        <v>245</v>
      </c>
      <c r="DT130" t="s">
        <v>243</v>
      </c>
      <c r="EJ130" t="s">
        <v>1402</v>
      </c>
      <c r="EK130" t="s">
        <v>242</v>
      </c>
      <c r="EL130" t="s">
        <v>241</v>
      </c>
      <c r="EM130" t="s">
        <v>273</v>
      </c>
      <c r="EN130" t="s">
        <v>273</v>
      </c>
      <c r="EO130" t="s">
        <v>242</v>
      </c>
      <c r="EP130" t="s">
        <v>241</v>
      </c>
      <c r="EQ130" t="s">
        <v>242</v>
      </c>
      <c r="ET130" t="s">
        <v>298</v>
      </c>
      <c r="FD130" t="s">
        <v>244</v>
      </c>
      <c r="FE130" t="s">
        <v>245</v>
      </c>
      <c r="FH130" t="s">
        <v>298</v>
      </c>
      <c r="FO130" t="s">
        <v>298</v>
      </c>
      <c r="FY130" t="s">
        <v>244</v>
      </c>
      <c r="FZ130" t="s">
        <v>245</v>
      </c>
      <c r="GA130" t="s">
        <v>336</v>
      </c>
      <c r="GC130" t="s">
        <v>298</v>
      </c>
      <c r="GE130" t="s">
        <v>243</v>
      </c>
      <c r="GJ130" t="s">
        <v>298</v>
      </c>
      <c r="GL130" t="s">
        <v>243</v>
      </c>
      <c r="GZ130" t="s">
        <v>287</v>
      </c>
      <c r="HA130" t="s">
        <v>247</v>
      </c>
      <c r="HE130" t="s">
        <v>1403</v>
      </c>
      <c r="HF130" t="s">
        <v>242</v>
      </c>
      <c r="HG130" t="s">
        <v>275</v>
      </c>
      <c r="HH130" t="s">
        <v>275</v>
      </c>
      <c r="HI130" t="s">
        <v>275</v>
      </c>
      <c r="HJ130" t="s">
        <v>249</v>
      </c>
      <c r="HK130" t="s">
        <v>249</v>
      </c>
      <c r="HL130" t="s">
        <v>276</v>
      </c>
    </row>
    <row r="131" spans="1:220">
      <c r="A131" s="7">
        <v>181</v>
      </c>
      <c r="B131" t="s">
        <v>231</v>
      </c>
      <c r="C131" t="s">
        <v>218</v>
      </c>
      <c r="D131" t="s">
        <v>1379</v>
      </c>
      <c r="E131" t="s">
        <v>220</v>
      </c>
      <c r="F131">
        <v>1</v>
      </c>
      <c r="G131">
        <v>724</v>
      </c>
      <c r="H131" t="s">
        <v>251</v>
      </c>
      <c r="I131" t="s">
        <v>309</v>
      </c>
      <c r="J131" t="s">
        <v>1380</v>
      </c>
      <c r="K131" t="s">
        <v>1381</v>
      </c>
      <c r="L131" t="s">
        <v>782</v>
      </c>
      <c r="M131" t="s">
        <v>361</v>
      </c>
      <c r="N131" t="s">
        <v>226</v>
      </c>
      <c r="O131" t="s">
        <v>1382</v>
      </c>
      <c r="P131" t="s">
        <v>230</v>
      </c>
      <c r="Q131" t="s">
        <v>258</v>
      </c>
      <c r="R131" t="s">
        <v>257</v>
      </c>
      <c r="S131" t="s">
        <v>257</v>
      </c>
      <c r="T131" t="s">
        <v>257</v>
      </c>
      <c r="U131" t="s">
        <v>228</v>
      </c>
      <c r="V131" t="s">
        <v>228</v>
      </c>
      <c r="W131" t="s">
        <v>229</v>
      </c>
      <c r="Z131" t="s">
        <v>228</v>
      </c>
      <c r="AA131" t="s">
        <v>230</v>
      </c>
      <c r="AB131" t="s">
        <v>228</v>
      </c>
      <c r="AC131" t="s">
        <v>229</v>
      </c>
      <c r="AD131" t="s">
        <v>231</v>
      </c>
      <c r="AE131" t="s">
        <v>260</v>
      </c>
      <c r="AF131" t="s">
        <v>1383</v>
      </c>
      <c r="AG131" t="s">
        <v>233</v>
      </c>
      <c r="AH131" t="s">
        <v>1384</v>
      </c>
      <c r="AI131" t="s">
        <v>234</v>
      </c>
      <c r="AJ131" t="s">
        <v>234</v>
      </c>
      <c r="AK131" t="s">
        <v>262</v>
      </c>
      <c r="AL131" t="s">
        <v>234</v>
      </c>
      <c r="AM131" t="s">
        <v>263</v>
      </c>
      <c r="AN131" t="s">
        <v>234</v>
      </c>
      <c r="AO131" t="s">
        <v>234</v>
      </c>
      <c r="AS131" t="s">
        <v>284</v>
      </c>
      <c r="AT131" t="s">
        <v>236</v>
      </c>
      <c r="AW131" t="s">
        <v>1385</v>
      </c>
      <c r="AX131" t="s">
        <v>1386</v>
      </c>
      <c r="AY131" t="s">
        <v>231</v>
      </c>
      <c r="AZ131" t="s">
        <v>242</v>
      </c>
      <c r="BC131" t="s">
        <v>688</v>
      </c>
      <c r="BM131" t="s">
        <v>269</v>
      </c>
      <c r="BN131" t="s">
        <v>269</v>
      </c>
      <c r="BO131" t="s">
        <v>269</v>
      </c>
      <c r="BP131" t="s">
        <v>269</v>
      </c>
      <c r="BR131" t="s">
        <v>269</v>
      </c>
      <c r="BS131" t="s">
        <v>270</v>
      </c>
      <c r="BV131" t="s">
        <v>271</v>
      </c>
      <c r="BW131" t="s">
        <v>239</v>
      </c>
      <c r="BX131" t="s">
        <v>240</v>
      </c>
      <c r="CA131" t="s">
        <v>273</v>
      </c>
      <c r="CB131" t="s">
        <v>242</v>
      </c>
      <c r="CC131" t="s">
        <v>269</v>
      </c>
      <c r="CD131" t="s">
        <v>269</v>
      </c>
      <c r="CE131" t="s">
        <v>269</v>
      </c>
      <c r="CF131" t="s">
        <v>242</v>
      </c>
      <c r="CO131" t="s">
        <v>269</v>
      </c>
      <c r="CV131" t="s">
        <v>269</v>
      </c>
      <c r="DC131" t="s">
        <v>269</v>
      </c>
      <c r="DJ131" t="s">
        <v>269</v>
      </c>
      <c r="DQ131" t="s">
        <v>269</v>
      </c>
      <c r="DX131" t="s">
        <v>269</v>
      </c>
      <c r="EG131" t="s">
        <v>286</v>
      </c>
      <c r="EK131" t="s">
        <v>241</v>
      </c>
      <c r="EL131" t="s">
        <v>242</v>
      </c>
      <c r="EM131" t="s">
        <v>242</v>
      </c>
      <c r="EN131" t="s">
        <v>242</v>
      </c>
      <c r="EO131" t="s">
        <v>242</v>
      </c>
      <c r="EP131" t="s">
        <v>241</v>
      </c>
      <c r="EQ131" t="s">
        <v>241</v>
      </c>
      <c r="EZ131" t="s">
        <v>269</v>
      </c>
      <c r="FG131" t="s">
        <v>269</v>
      </c>
      <c r="FN131" t="s">
        <v>269</v>
      </c>
      <c r="FU131" t="s">
        <v>269</v>
      </c>
      <c r="GB131" t="s">
        <v>269</v>
      </c>
      <c r="GI131" t="s">
        <v>269</v>
      </c>
      <c r="GP131" t="s">
        <v>269</v>
      </c>
      <c r="GX131" t="s">
        <v>269</v>
      </c>
      <c r="HA131" t="s">
        <v>247</v>
      </c>
      <c r="HF131" t="s">
        <v>242</v>
      </c>
      <c r="HG131" t="s">
        <v>249</v>
      </c>
      <c r="HH131" t="s">
        <v>276</v>
      </c>
      <c r="HI131" t="s">
        <v>275</v>
      </c>
      <c r="HJ131" t="s">
        <v>276</v>
      </c>
      <c r="HK131" t="s">
        <v>276</v>
      </c>
      <c r="HL131" t="s">
        <v>275</v>
      </c>
    </row>
    <row r="132" spans="1:220">
      <c r="A132" s="7">
        <v>182</v>
      </c>
      <c r="B132" t="s">
        <v>231</v>
      </c>
      <c r="C132" t="s">
        <v>218</v>
      </c>
      <c r="D132" t="s">
        <v>1387</v>
      </c>
      <c r="E132" t="s">
        <v>220</v>
      </c>
      <c r="F132">
        <v>1</v>
      </c>
      <c r="G132">
        <v>1068</v>
      </c>
      <c r="H132" t="s">
        <v>221</v>
      </c>
      <c r="I132" t="s">
        <v>309</v>
      </c>
      <c r="J132" t="s">
        <v>1388</v>
      </c>
      <c r="K132" t="s">
        <v>1072</v>
      </c>
      <c r="L132" t="s">
        <v>1389</v>
      </c>
      <c r="M132" t="s">
        <v>302</v>
      </c>
      <c r="N132" t="s">
        <v>226</v>
      </c>
      <c r="O132" t="s">
        <v>1390</v>
      </c>
      <c r="P132" t="s">
        <v>230</v>
      </c>
      <c r="Q132" t="s">
        <v>229</v>
      </c>
      <c r="R132" t="s">
        <v>229</v>
      </c>
      <c r="S132" t="s">
        <v>230</v>
      </c>
      <c r="T132" t="s">
        <v>257</v>
      </c>
      <c r="U132" t="s">
        <v>230</v>
      </c>
      <c r="V132" t="s">
        <v>228</v>
      </c>
      <c r="W132" t="s">
        <v>230</v>
      </c>
      <c r="X132" t="s">
        <v>951</v>
      </c>
      <c r="Y132" t="s">
        <v>229</v>
      </c>
      <c r="Z132" t="s">
        <v>228</v>
      </c>
      <c r="AA132" t="s">
        <v>230</v>
      </c>
      <c r="AB132" t="s">
        <v>228</v>
      </c>
      <c r="AC132" t="s">
        <v>257</v>
      </c>
      <c r="AD132" t="s">
        <v>231</v>
      </c>
      <c r="AE132" t="s">
        <v>295</v>
      </c>
      <c r="AF132" t="s">
        <v>1391</v>
      </c>
      <c r="AG132" t="s">
        <v>305</v>
      </c>
      <c r="AI132" t="s">
        <v>263</v>
      </c>
      <c r="AJ132" t="s">
        <v>234</v>
      </c>
      <c r="AK132" t="s">
        <v>262</v>
      </c>
      <c r="AL132" t="s">
        <v>263</v>
      </c>
      <c r="AM132" t="s">
        <v>263</v>
      </c>
      <c r="AN132" t="s">
        <v>262</v>
      </c>
      <c r="AO132" t="s">
        <v>262</v>
      </c>
      <c r="AQ132" t="s">
        <v>235</v>
      </c>
      <c r="AT132" t="s">
        <v>236</v>
      </c>
      <c r="AW132" t="s">
        <v>1392</v>
      </c>
      <c r="AY132" t="s">
        <v>237</v>
      </c>
      <c r="BX132" t="s">
        <v>240</v>
      </c>
      <c r="BY132" t="s">
        <v>335</v>
      </c>
      <c r="CA132" t="s">
        <v>273</v>
      </c>
      <c r="CB132" t="s">
        <v>241</v>
      </c>
      <c r="CC132" t="s">
        <v>273</v>
      </c>
      <c r="CD132" t="s">
        <v>242</v>
      </c>
      <c r="CE132" t="s">
        <v>241</v>
      </c>
      <c r="CF132" t="s">
        <v>273</v>
      </c>
      <c r="CN132" t="s">
        <v>336</v>
      </c>
      <c r="CP132" t="s">
        <v>298</v>
      </c>
      <c r="CR132" t="s">
        <v>243</v>
      </c>
      <c r="CW132" t="s">
        <v>298</v>
      </c>
      <c r="CY132" t="s">
        <v>243</v>
      </c>
      <c r="DB132" t="s">
        <v>336</v>
      </c>
      <c r="DH132" t="s">
        <v>245</v>
      </c>
      <c r="DI132" t="s">
        <v>336</v>
      </c>
      <c r="DM132" t="s">
        <v>243</v>
      </c>
      <c r="DP132" t="s">
        <v>336</v>
      </c>
      <c r="DR132" t="s">
        <v>298</v>
      </c>
      <c r="DT132" t="s">
        <v>243</v>
      </c>
      <c r="DW132" t="s">
        <v>336</v>
      </c>
      <c r="EK132" t="s">
        <v>242</v>
      </c>
      <c r="EL132" t="s">
        <v>241</v>
      </c>
      <c r="EM132" t="s">
        <v>242</v>
      </c>
      <c r="EN132" t="s">
        <v>242</v>
      </c>
      <c r="EO132" t="s">
        <v>241</v>
      </c>
      <c r="EP132" t="s">
        <v>241</v>
      </c>
      <c r="EQ132" t="s">
        <v>241</v>
      </c>
      <c r="EZ132" t="s">
        <v>269</v>
      </c>
      <c r="FG132" t="s">
        <v>269</v>
      </c>
      <c r="FN132" t="s">
        <v>269</v>
      </c>
      <c r="FU132" t="s">
        <v>269</v>
      </c>
      <c r="GB132" t="s">
        <v>269</v>
      </c>
      <c r="GI132" t="s">
        <v>269</v>
      </c>
      <c r="GP132" t="s">
        <v>269</v>
      </c>
      <c r="GX132" t="s">
        <v>269</v>
      </c>
      <c r="GZ132" t="s">
        <v>287</v>
      </c>
      <c r="HA132" t="s">
        <v>247</v>
      </c>
      <c r="HF132" t="s">
        <v>242</v>
      </c>
      <c r="HG132" t="s">
        <v>249</v>
      </c>
      <c r="HH132" t="s">
        <v>276</v>
      </c>
      <c r="HI132" t="s">
        <v>249</v>
      </c>
      <c r="HJ132" t="s">
        <v>275</v>
      </c>
      <c r="HK132" t="s">
        <v>275</v>
      </c>
      <c r="HL132" t="s">
        <v>276</v>
      </c>
    </row>
    <row r="133" spans="1:220">
      <c r="A133">
        <v>183</v>
      </c>
      <c r="B133" t="s">
        <v>231</v>
      </c>
      <c r="C133" t="s">
        <v>218</v>
      </c>
      <c r="D133" t="s">
        <v>1444</v>
      </c>
      <c r="E133" t="s">
        <v>220</v>
      </c>
      <c r="F133">
        <v>1</v>
      </c>
      <c r="G133">
        <v>472</v>
      </c>
      <c r="H133" t="s">
        <v>221</v>
      </c>
      <c r="I133" t="s">
        <v>309</v>
      </c>
      <c r="J133" t="s">
        <v>1445</v>
      </c>
      <c r="K133" t="s">
        <v>1446</v>
      </c>
      <c r="L133" t="s">
        <v>610</v>
      </c>
      <c r="M133" t="s">
        <v>313</v>
      </c>
      <c r="N133" t="s">
        <v>320</v>
      </c>
      <c r="O133" t="s">
        <v>227</v>
      </c>
      <c r="P133" t="s">
        <v>257</v>
      </c>
      <c r="Q133" t="s">
        <v>229</v>
      </c>
      <c r="R133" t="s">
        <v>230</v>
      </c>
      <c r="S133" t="s">
        <v>229</v>
      </c>
      <c r="T133" t="s">
        <v>228</v>
      </c>
      <c r="U133" t="s">
        <v>228</v>
      </c>
      <c r="V133" t="s">
        <v>228</v>
      </c>
      <c r="W133" t="s">
        <v>229</v>
      </c>
      <c r="Y133" t="s">
        <v>228</v>
      </c>
      <c r="Z133" t="s">
        <v>228</v>
      </c>
      <c r="AA133" t="s">
        <v>228</v>
      </c>
      <c r="AB133" t="s">
        <v>228</v>
      </c>
      <c r="AC133" t="s">
        <v>257</v>
      </c>
      <c r="AD133" t="s">
        <v>231</v>
      </c>
      <c r="AE133" t="s">
        <v>260</v>
      </c>
      <c r="AF133" t="s">
        <v>1442</v>
      </c>
      <c r="AG133" t="s">
        <v>233</v>
      </c>
      <c r="AI133" t="s">
        <v>234</v>
      </c>
      <c r="AJ133" t="s">
        <v>263</v>
      </c>
      <c r="AK133" t="s">
        <v>263</v>
      </c>
      <c r="AL133" t="s">
        <v>269</v>
      </c>
      <c r="AM133" t="s">
        <v>263</v>
      </c>
      <c r="AN133" t="s">
        <v>263</v>
      </c>
      <c r="AO133" t="s">
        <v>263</v>
      </c>
      <c r="AS133" t="s">
        <v>284</v>
      </c>
      <c r="AY133" t="s">
        <v>237</v>
      </c>
      <c r="BX133" t="s">
        <v>240</v>
      </c>
      <c r="CA133" t="s">
        <v>269</v>
      </c>
      <c r="CB133" t="s">
        <v>269</v>
      </c>
      <c r="CC133" t="s">
        <v>269</v>
      </c>
      <c r="CD133" t="s">
        <v>269</v>
      </c>
      <c r="CE133" t="s">
        <v>269</v>
      </c>
      <c r="CF133" t="s">
        <v>269</v>
      </c>
      <c r="CH133" t="s">
        <v>269</v>
      </c>
      <c r="CO133" t="s">
        <v>269</v>
      </c>
      <c r="CV133" t="s">
        <v>269</v>
      </c>
      <c r="DC133" t="s">
        <v>269</v>
      </c>
      <c r="DJ133" t="s">
        <v>269</v>
      </c>
      <c r="DQ133" t="s">
        <v>269</v>
      </c>
      <c r="DX133" t="s">
        <v>269</v>
      </c>
      <c r="EF133" t="s">
        <v>269</v>
      </c>
      <c r="EG133" t="s">
        <v>286</v>
      </c>
      <c r="EK133" t="s">
        <v>269</v>
      </c>
      <c r="EL133" t="s">
        <v>269</v>
      </c>
      <c r="EM133" t="s">
        <v>241</v>
      </c>
      <c r="EN133" t="s">
        <v>242</v>
      </c>
      <c r="EO133" t="s">
        <v>269</v>
      </c>
      <c r="EP133" t="s">
        <v>269</v>
      </c>
      <c r="EQ133" t="s">
        <v>269</v>
      </c>
      <c r="ES133" t="s">
        <v>269</v>
      </c>
      <c r="EZ133" t="s">
        <v>269</v>
      </c>
      <c r="FG133" t="s">
        <v>269</v>
      </c>
      <c r="FN133" t="s">
        <v>269</v>
      </c>
      <c r="FU133" t="s">
        <v>269</v>
      </c>
      <c r="GB133" t="s">
        <v>269</v>
      </c>
      <c r="GI133" t="s">
        <v>269</v>
      </c>
      <c r="GP133" t="s">
        <v>269</v>
      </c>
      <c r="HA133" t="s">
        <v>247</v>
      </c>
      <c r="HF133" t="s">
        <v>242</v>
      </c>
      <c r="HG133" t="s">
        <v>276</v>
      </c>
      <c r="HH133" t="s">
        <v>276</v>
      </c>
      <c r="HI133" t="s">
        <v>249</v>
      </c>
      <c r="HJ133" t="s">
        <v>276</v>
      </c>
      <c r="HK133" t="s">
        <v>275</v>
      </c>
      <c r="HL133" t="s">
        <v>276</v>
      </c>
    </row>
    <row r="134" spans="1:220">
      <c r="A134">
        <v>185</v>
      </c>
      <c r="B134" t="s">
        <v>231</v>
      </c>
      <c r="C134" t="s">
        <v>218</v>
      </c>
      <c r="D134" t="s">
        <v>1447</v>
      </c>
      <c r="E134" t="s">
        <v>220</v>
      </c>
      <c r="F134">
        <v>0</v>
      </c>
      <c r="G134">
        <v>412</v>
      </c>
      <c r="H134" t="s">
        <v>221</v>
      </c>
      <c r="I134" t="s">
        <v>309</v>
      </c>
      <c r="J134" t="s">
        <v>1448</v>
      </c>
      <c r="K134" t="s">
        <v>318</v>
      </c>
      <c r="L134" t="s">
        <v>1449</v>
      </c>
      <c r="M134" t="s">
        <v>302</v>
      </c>
      <c r="N134" t="s">
        <v>280</v>
      </c>
      <c r="O134" t="s">
        <v>227</v>
      </c>
      <c r="P134" t="s">
        <v>228</v>
      </c>
      <c r="Q134" t="s">
        <v>228</v>
      </c>
      <c r="R134" t="s">
        <v>230</v>
      </c>
      <c r="S134" t="s">
        <v>228</v>
      </c>
      <c r="T134" t="s">
        <v>258</v>
      </c>
      <c r="U134" t="s">
        <v>229</v>
      </c>
      <c r="V134" t="s">
        <v>228</v>
      </c>
      <c r="W134" t="s">
        <v>257</v>
      </c>
      <c r="X134" t="s">
        <v>1450</v>
      </c>
      <c r="Y134" t="s">
        <v>257</v>
      </c>
      <c r="Z134" t="s">
        <v>258</v>
      </c>
      <c r="AA134" t="s">
        <v>258</v>
      </c>
      <c r="AB134" t="s">
        <v>258</v>
      </c>
      <c r="AC134" t="s">
        <v>258</v>
      </c>
      <c r="AD134" t="s">
        <v>231</v>
      </c>
      <c r="AE134" t="s">
        <v>260</v>
      </c>
      <c r="AF134" t="s">
        <v>1443</v>
      </c>
      <c r="AG134" t="s">
        <v>233</v>
      </c>
      <c r="AH134" t="s">
        <v>1451</v>
      </c>
      <c r="AI134" t="s">
        <v>262</v>
      </c>
      <c r="AJ134" t="s">
        <v>262</v>
      </c>
      <c r="AK134" t="s">
        <v>234</v>
      </c>
      <c r="AL134" t="s">
        <v>262</v>
      </c>
      <c r="AM134" t="s">
        <v>263</v>
      </c>
      <c r="AN134" t="s">
        <v>263</v>
      </c>
      <c r="AO134" t="s">
        <v>262</v>
      </c>
      <c r="AS134" t="s">
        <v>284</v>
      </c>
      <c r="AU134" t="s">
        <v>1452</v>
      </c>
      <c r="AW134" t="s">
        <v>1453</v>
      </c>
      <c r="AX134" t="s">
        <v>1454</v>
      </c>
      <c r="AY134" t="s">
        <v>237</v>
      </c>
    </row>
  </sheetData>
  <autoFilter ref="A1:HL134"/>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O44"/>
  <sheetViews>
    <sheetView zoomScaleNormal="100" workbookViewId="0">
      <selection activeCell="A15" sqref="A15"/>
    </sheetView>
  </sheetViews>
  <sheetFormatPr baseColWidth="10" defaultColWidth="11.42578125" defaultRowHeight="12.75"/>
  <cols>
    <col min="1" max="1" width="91.42578125" style="38" customWidth="1"/>
    <col min="2" max="4" width="11.42578125" style="12"/>
    <col min="5" max="5" width="16.140625" style="12" customWidth="1"/>
    <col min="6" max="6" width="56" style="12" customWidth="1"/>
    <col min="7" max="7" width="11.42578125" style="12"/>
    <col min="8" max="8" width="15.28515625" style="12" customWidth="1"/>
    <col min="9" max="11" width="11.42578125" style="12"/>
    <col min="15" max="15" width="15" customWidth="1"/>
  </cols>
  <sheetData>
    <row r="1" spans="1:10">
      <c r="A1" s="67" t="s">
        <v>1270</v>
      </c>
    </row>
    <row r="2" spans="1:10">
      <c r="E2"/>
      <c r="F2"/>
      <c r="G2"/>
      <c r="H2"/>
      <c r="I2"/>
    </row>
    <row r="4" spans="1:10">
      <c r="A4" s="75" t="s">
        <v>266</v>
      </c>
      <c r="B4" s="12" t="s">
        <v>1273</v>
      </c>
      <c r="E4" s="12" t="s">
        <v>1506</v>
      </c>
      <c r="F4" t="s">
        <v>1271</v>
      </c>
      <c r="G4"/>
      <c r="H4"/>
      <c r="I4"/>
      <c r="J4"/>
    </row>
    <row r="5" spans="1:10">
      <c r="A5" s="76" t="s">
        <v>334</v>
      </c>
      <c r="B5" s="12" t="s">
        <v>1274</v>
      </c>
      <c r="F5"/>
      <c r="G5"/>
      <c r="H5"/>
      <c r="I5"/>
      <c r="J5"/>
    </row>
    <row r="6" spans="1:10">
      <c r="A6" s="68" t="s">
        <v>358</v>
      </c>
      <c r="B6" t="s">
        <v>1490</v>
      </c>
      <c r="F6" s="10" t="s">
        <v>1272</v>
      </c>
      <c r="G6" s="10" t="s">
        <v>1250</v>
      </c>
      <c r="H6"/>
    </row>
    <row r="7" spans="1:10">
      <c r="A7" s="76" t="s">
        <v>402</v>
      </c>
      <c r="B7" s="12" t="s">
        <v>1274</v>
      </c>
      <c r="F7" t="s">
        <v>1273</v>
      </c>
      <c r="G7">
        <f>1</f>
        <v>1</v>
      </c>
      <c r="H7"/>
    </row>
    <row r="8" spans="1:10">
      <c r="A8" s="68" t="s">
        <v>468</v>
      </c>
      <c r="B8" t="s">
        <v>1490</v>
      </c>
      <c r="F8" t="s">
        <v>1274</v>
      </c>
      <c r="G8">
        <f>9</f>
        <v>9</v>
      </c>
      <c r="H8" s="10"/>
    </row>
    <row r="9" spans="1:10">
      <c r="A9" s="38" t="s">
        <v>527</v>
      </c>
      <c r="B9" s="12" t="s">
        <v>1504</v>
      </c>
      <c r="F9" t="s">
        <v>1490</v>
      </c>
      <c r="G9">
        <f>4</f>
        <v>4</v>
      </c>
      <c r="H9"/>
    </row>
    <row r="10" spans="1:10">
      <c r="A10" s="59" t="s">
        <v>556</v>
      </c>
      <c r="B10" s="12" t="s">
        <v>1274</v>
      </c>
      <c r="F10" t="s">
        <v>1506</v>
      </c>
      <c r="G10">
        <f>3</f>
        <v>3</v>
      </c>
      <c r="H10"/>
    </row>
    <row r="11" spans="1:10">
      <c r="A11" s="38" t="s">
        <v>565</v>
      </c>
      <c r="B11" s="12" t="s">
        <v>1496</v>
      </c>
      <c r="F11" s="12" t="s">
        <v>1500</v>
      </c>
      <c r="G11" s="12">
        <f>7</f>
        <v>7</v>
      </c>
      <c r="H11" s="10"/>
    </row>
    <row r="12" spans="1:10" ht="25.5">
      <c r="A12" s="38" t="s">
        <v>577</v>
      </c>
      <c r="B12" s="12" t="s">
        <v>1502</v>
      </c>
    </row>
    <row r="13" spans="1:10">
      <c r="A13" s="77" t="s">
        <v>582</v>
      </c>
      <c r="B13" t="s">
        <v>1490</v>
      </c>
    </row>
    <row r="14" spans="1:10">
      <c r="A14" s="38" t="s">
        <v>637</v>
      </c>
      <c r="B14" s="12" t="s">
        <v>1500</v>
      </c>
    </row>
    <row r="15" spans="1:10">
      <c r="A15" s="80" t="s">
        <v>686</v>
      </c>
      <c r="B15" s="12" t="s">
        <v>1500</v>
      </c>
      <c r="G15" s="10" t="s">
        <v>1493</v>
      </c>
      <c r="H15" s="10"/>
      <c r="I15" s="10"/>
    </row>
    <row r="16" spans="1:10">
      <c r="A16" s="38" t="s">
        <v>726</v>
      </c>
      <c r="B16" s="12" t="s">
        <v>1494</v>
      </c>
    </row>
    <row r="17" spans="1:15">
      <c r="A17" s="59" t="s">
        <v>758</v>
      </c>
      <c r="B17" s="12" t="s">
        <v>1274</v>
      </c>
    </row>
    <row r="18" spans="1:15">
      <c r="A18" s="80" t="s">
        <v>771</v>
      </c>
      <c r="B18" s="12" t="s">
        <v>1500</v>
      </c>
    </row>
    <row r="19" spans="1:15">
      <c r="A19" s="37" t="s">
        <v>788</v>
      </c>
      <c r="B19" s="12" t="s">
        <v>1503</v>
      </c>
    </row>
    <row r="20" spans="1:15">
      <c r="A20" s="69" t="s">
        <v>803</v>
      </c>
      <c r="B20" s="12" t="s">
        <v>1505</v>
      </c>
    </row>
    <row r="21" spans="1:15" ht="38.25">
      <c r="A21" s="38" t="s">
        <v>819</v>
      </c>
      <c r="B21" s="12" t="s">
        <v>1495</v>
      </c>
      <c r="L21" s="12"/>
      <c r="M21" s="12"/>
      <c r="N21" s="12"/>
      <c r="O21" s="12"/>
    </row>
    <row r="22" spans="1:15" ht="25.5">
      <c r="A22" s="69" t="s">
        <v>889</v>
      </c>
      <c r="B22" s="12" t="s">
        <v>1507</v>
      </c>
      <c r="E22" s="12" t="s">
        <v>1506</v>
      </c>
      <c r="G22" s="12" t="s">
        <v>1498</v>
      </c>
      <c r="H22" s="12" t="s">
        <v>1499</v>
      </c>
    </row>
    <row r="23" spans="1:15" ht="25.5">
      <c r="A23" s="59" t="s">
        <v>900</v>
      </c>
      <c r="B23" s="12" t="s">
        <v>1501</v>
      </c>
    </row>
    <row r="24" spans="1:15" ht="25.5">
      <c r="A24" s="38" t="s">
        <v>921</v>
      </c>
      <c r="B24" s="12" t="s">
        <v>1508</v>
      </c>
      <c r="F24" s="81" t="s">
        <v>1272</v>
      </c>
      <c r="G24" s="82" t="s">
        <v>1250</v>
      </c>
    </row>
    <row r="25" spans="1:15">
      <c r="A25" s="46" t="s">
        <v>947</v>
      </c>
      <c r="F25" s="85" t="s">
        <v>1497</v>
      </c>
      <c r="G25" s="86">
        <v>2</v>
      </c>
      <c r="H25" s="85" t="s">
        <v>1120</v>
      </c>
      <c r="I25" s="86">
        <v>1</v>
      </c>
    </row>
    <row r="26" spans="1:15">
      <c r="A26" s="38" t="s">
        <v>955</v>
      </c>
      <c r="B26" s="12" t="s">
        <v>1500</v>
      </c>
      <c r="F26" s="85" t="s">
        <v>1514</v>
      </c>
      <c r="G26" s="86">
        <f>2</f>
        <v>2</v>
      </c>
    </row>
    <row r="27" spans="1:15">
      <c r="A27" s="46" t="s">
        <v>988</v>
      </c>
      <c r="F27" s="83" t="s">
        <v>1490</v>
      </c>
      <c r="G27" s="84">
        <f>3</f>
        <v>3</v>
      </c>
    </row>
    <row r="28" spans="1:15">
      <c r="A28" s="80" t="s">
        <v>1027</v>
      </c>
      <c r="B28" s="12" t="s">
        <v>1500</v>
      </c>
      <c r="F28" s="83" t="s">
        <v>1513</v>
      </c>
      <c r="G28" s="84">
        <f>9</f>
        <v>9</v>
      </c>
    </row>
    <row r="29" spans="1:15">
      <c r="A29" s="38" t="s">
        <v>1042</v>
      </c>
      <c r="B29" s="12" t="s">
        <v>1500</v>
      </c>
      <c r="F29" s="87" t="s">
        <v>1511</v>
      </c>
      <c r="G29" s="88">
        <f>17</f>
        <v>17</v>
      </c>
      <c r="H29" s="83" t="s">
        <v>1512</v>
      </c>
      <c r="I29" s="84">
        <f>3</f>
        <v>3</v>
      </c>
      <c r="K29" s="85" t="s">
        <v>1515</v>
      </c>
      <c r="L29" s="86">
        <v>1</v>
      </c>
    </row>
    <row r="30" spans="1:15">
      <c r="A30" s="79" t="s">
        <v>1050</v>
      </c>
      <c r="B30" s="12" t="s">
        <v>1492</v>
      </c>
      <c r="K30" s="85" t="s">
        <v>1595</v>
      </c>
      <c r="L30" s="86">
        <v>1</v>
      </c>
    </row>
    <row r="31" spans="1:15">
      <c r="A31" s="59" t="s">
        <v>1058</v>
      </c>
      <c r="B31" s="12" t="s">
        <v>1274</v>
      </c>
    </row>
    <row r="32" spans="1:15">
      <c r="A32" s="69" t="s">
        <v>1076</v>
      </c>
      <c r="B32" s="12" t="s">
        <v>1508</v>
      </c>
    </row>
    <row r="33" spans="1:11">
      <c r="A33" s="38" t="s">
        <v>1509</v>
      </c>
      <c r="B33" s="12" t="s">
        <v>1510</v>
      </c>
    </row>
    <row r="34" spans="1:11">
      <c r="A34" s="59" t="s">
        <v>1141</v>
      </c>
      <c r="B34" s="12" t="s">
        <v>1274</v>
      </c>
    </row>
    <row r="39" spans="1:11">
      <c r="A39" s="38" t="s">
        <v>1409</v>
      </c>
      <c r="B39" s="12" t="s">
        <v>1274</v>
      </c>
    </row>
    <row r="40" spans="1:11">
      <c r="A40" s="38" t="s">
        <v>1399</v>
      </c>
      <c r="B40" s="12" t="s">
        <v>1508</v>
      </c>
    </row>
    <row r="41" spans="1:11">
      <c r="A41" s="46" t="s">
        <v>1386</v>
      </c>
      <c r="K41" s="12" t="s">
        <v>1598</v>
      </c>
    </row>
    <row r="42" spans="1:11">
      <c r="A42" s="38" t="s">
        <v>1454</v>
      </c>
      <c r="B42" s="12" t="s">
        <v>1491</v>
      </c>
    </row>
    <row r="44" spans="1:11">
      <c r="K44" s="12" t="s">
        <v>1597</v>
      </c>
    </row>
  </sheetData>
  <sortState ref="F25:G32">
    <sortCondition ref="G25:G32"/>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2:D8"/>
  <sheetViews>
    <sheetView workbookViewId="0">
      <selection activeCell="L48" sqref="L48"/>
    </sheetView>
  </sheetViews>
  <sheetFormatPr baseColWidth="10" defaultColWidth="11.42578125" defaultRowHeight="12.75"/>
  <sheetData>
    <row r="2" spans="1:4">
      <c r="A2" s="3" t="s">
        <v>1246</v>
      </c>
      <c r="B2" s="3"/>
      <c r="C2" s="3"/>
      <c r="D2" s="3"/>
    </row>
    <row r="3" spans="1:4">
      <c r="B3" t="s">
        <v>1210</v>
      </c>
      <c r="C3">
        <v>44</v>
      </c>
      <c r="D3">
        <v>33.08</v>
      </c>
    </row>
    <row r="4" spans="1:4">
      <c r="B4" s="20" t="s">
        <v>1211</v>
      </c>
      <c r="C4">
        <v>89</v>
      </c>
      <c r="D4">
        <v>66.92</v>
      </c>
    </row>
    <row r="5" spans="1:4">
      <c r="B5" t="s">
        <v>1164</v>
      </c>
      <c r="C5">
        <v>1.67</v>
      </c>
    </row>
    <row r="6" spans="1:4">
      <c r="B6" t="s">
        <v>1165</v>
      </c>
      <c r="C6">
        <v>2</v>
      </c>
    </row>
    <row r="7" spans="1:4">
      <c r="B7" t="s">
        <v>1166</v>
      </c>
      <c r="C7">
        <v>133</v>
      </c>
    </row>
    <row r="8" spans="1:4">
      <c r="B8" t="s">
        <v>1167</v>
      </c>
      <c r="C8">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D9"/>
  <sheetViews>
    <sheetView workbookViewId="0">
      <selection activeCell="C5" sqref="C5"/>
    </sheetView>
  </sheetViews>
  <sheetFormatPr baseColWidth="10" defaultColWidth="11.42578125" defaultRowHeight="12.75"/>
  <cols>
    <col min="8" max="8" width="11.42578125" customWidth="1"/>
  </cols>
  <sheetData>
    <row r="1" spans="1:4">
      <c r="A1" s="23" t="s">
        <v>1275</v>
      </c>
      <c r="B1" s="23"/>
      <c r="C1" s="23"/>
    </row>
    <row r="2" spans="1:4">
      <c r="A2" s="8" t="s">
        <v>1276</v>
      </c>
      <c r="B2" s="8"/>
      <c r="C2" s="8"/>
      <c r="D2" s="8"/>
    </row>
    <row r="3" spans="1:4">
      <c r="B3" t="s">
        <v>1277</v>
      </c>
      <c r="C3">
        <v>1</v>
      </c>
      <c r="D3">
        <v>2.33</v>
      </c>
    </row>
    <row r="4" spans="1:4">
      <c r="B4" t="s">
        <v>1278</v>
      </c>
      <c r="C4">
        <v>9</v>
      </c>
      <c r="D4">
        <v>20.93</v>
      </c>
    </row>
    <row r="5" spans="1:4">
      <c r="B5" s="20" t="s">
        <v>1279</v>
      </c>
      <c r="C5">
        <v>33</v>
      </c>
      <c r="D5">
        <v>76.739999999999995</v>
      </c>
    </row>
    <row r="6" spans="1:4">
      <c r="B6" t="s">
        <v>1164</v>
      </c>
      <c r="C6">
        <v>2.74</v>
      </c>
    </row>
    <row r="7" spans="1:4">
      <c r="B7" t="s">
        <v>1165</v>
      </c>
      <c r="C7">
        <v>3</v>
      </c>
    </row>
    <row r="8" spans="1:4">
      <c r="B8" t="s">
        <v>1166</v>
      </c>
      <c r="C8">
        <v>43</v>
      </c>
    </row>
    <row r="9" spans="1:4">
      <c r="B9" t="s">
        <v>1167</v>
      </c>
      <c r="C9">
        <v>60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2:D45"/>
  <sheetViews>
    <sheetView workbookViewId="0">
      <selection activeCell="A29" sqref="A29"/>
    </sheetView>
  </sheetViews>
  <sheetFormatPr baseColWidth="10" defaultColWidth="11.42578125" defaultRowHeight="12.75"/>
  <cols>
    <col min="1" max="1" width="72.28515625" style="38" customWidth="1"/>
  </cols>
  <sheetData>
    <row r="2" spans="1:4" ht="25.5">
      <c r="A2" s="67" t="s">
        <v>1280</v>
      </c>
      <c r="B2" s="12"/>
      <c r="C2" s="12"/>
      <c r="D2" s="12"/>
    </row>
    <row r="3" spans="1:4">
      <c r="A3" s="70" t="s">
        <v>1285</v>
      </c>
    </row>
    <row r="4" spans="1:4">
      <c r="A4" s="38" t="s">
        <v>235</v>
      </c>
    </row>
    <row r="5" spans="1:4">
      <c r="A5" s="38" t="s">
        <v>324</v>
      </c>
    </row>
    <row r="6" spans="1:4">
      <c r="A6" s="38" t="s">
        <v>345</v>
      </c>
    </row>
    <row r="7" spans="1:4">
      <c r="A7" s="38" t="s">
        <v>507</v>
      </c>
    </row>
    <row r="8" spans="1:4">
      <c r="A8" s="38" t="s">
        <v>557</v>
      </c>
    </row>
    <row r="9" spans="1:4">
      <c r="A9" s="38" t="s">
        <v>595</v>
      </c>
    </row>
    <row r="10" spans="1:4">
      <c r="A10" s="38" t="s">
        <v>603</v>
      </c>
    </row>
    <row r="11" spans="1:4">
      <c r="A11" s="38" t="s">
        <v>614</v>
      </c>
    </row>
    <row r="12" spans="1:4">
      <c r="A12" s="38" t="s">
        <v>638</v>
      </c>
    </row>
    <row r="13" spans="1:4">
      <c r="A13" s="38" t="s">
        <v>658</v>
      </c>
    </row>
    <row r="14" spans="1:4">
      <c r="A14" s="38" t="s">
        <v>315</v>
      </c>
    </row>
    <row r="15" spans="1:4">
      <c r="A15" s="38" t="s">
        <v>727</v>
      </c>
    </row>
    <row r="16" spans="1:4">
      <c r="A16" s="38" t="s">
        <v>789</v>
      </c>
    </row>
    <row r="17" spans="1:4" ht="25.5">
      <c r="A17" s="38" t="s">
        <v>804</v>
      </c>
    </row>
    <row r="18" spans="1:4" ht="25.5">
      <c r="A18" s="38" t="s">
        <v>1288</v>
      </c>
    </row>
    <row r="19" spans="1:4" ht="25.5">
      <c r="A19" s="38" t="s">
        <v>1400</v>
      </c>
      <c r="B19" t="s">
        <v>1400</v>
      </c>
    </row>
    <row r="20" spans="1:4">
      <c r="A20" s="38" t="s">
        <v>870</v>
      </c>
    </row>
    <row r="21" spans="1:4">
      <c r="A21" s="38" t="s">
        <v>989</v>
      </c>
    </row>
    <row r="22" spans="1:4">
      <c r="A22" s="38" t="s">
        <v>1016</v>
      </c>
    </row>
    <row r="23" spans="1:4">
      <c r="A23" s="38" t="s">
        <v>1077</v>
      </c>
    </row>
    <row r="24" spans="1:4">
      <c r="A24" s="70" t="s">
        <v>1286</v>
      </c>
    </row>
    <row r="26" spans="1:4" ht="25.5">
      <c r="A26" s="38" t="s">
        <v>1287</v>
      </c>
      <c r="D26" s="38"/>
    </row>
    <row r="27" spans="1:4" ht="25.5">
      <c r="A27" s="38" t="s">
        <v>346</v>
      </c>
    </row>
    <row r="28" spans="1:4">
      <c r="A28" s="38" t="s">
        <v>508</v>
      </c>
    </row>
    <row r="29" spans="1:4">
      <c r="A29" s="38" t="s">
        <v>558</v>
      </c>
    </row>
    <row r="30" spans="1:4">
      <c r="A30" s="38" t="s">
        <v>596</v>
      </c>
    </row>
    <row r="31" spans="1:4">
      <c r="A31" s="38" t="s">
        <v>604</v>
      </c>
    </row>
    <row r="32" spans="1:4">
      <c r="A32" s="38" t="s">
        <v>639</v>
      </c>
    </row>
    <row r="33" spans="1:1">
      <c r="A33" s="38" t="s">
        <v>659</v>
      </c>
    </row>
    <row r="34" spans="1:1">
      <c r="A34" s="38" t="s">
        <v>687</v>
      </c>
    </row>
    <row r="35" spans="1:1" ht="25.5">
      <c r="A35" s="38" t="s">
        <v>728</v>
      </c>
    </row>
    <row r="36" spans="1:1">
      <c r="A36" s="38" t="s">
        <v>790</v>
      </c>
    </row>
    <row r="37" spans="1:1" ht="25.5">
      <c r="A37" s="38" t="s">
        <v>805</v>
      </c>
    </row>
    <row r="38" spans="1:1">
      <c r="A38" s="38" t="s">
        <v>855</v>
      </c>
    </row>
    <row r="39" spans="1:1">
      <c r="A39" s="38" t="s">
        <v>871</v>
      </c>
    </row>
    <row r="40" spans="1:1">
      <c r="A40" s="38" t="s">
        <v>891</v>
      </c>
    </row>
    <row r="41" spans="1:1">
      <c r="A41" s="38" t="s">
        <v>990</v>
      </c>
    </row>
    <row r="42" spans="1:1">
      <c r="A42" s="38" t="s">
        <v>1017</v>
      </c>
    </row>
    <row r="43" spans="1:1">
      <c r="A43" s="38" t="s">
        <v>1078</v>
      </c>
    </row>
    <row r="44" spans="1:1">
      <c r="A44" s="38" t="s">
        <v>1123</v>
      </c>
    </row>
    <row r="45" spans="1:1">
      <c r="A45" s="38" t="s">
        <v>1401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2:E9"/>
  <sheetViews>
    <sheetView workbookViewId="0">
      <selection activeCell="J32" sqref="J32"/>
    </sheetView>
  </sheetViews>
  <sheetFormatPr baseColWidth="10" defaultColWidth="11.42578125" defaultRowHeight="12.75"/>
  <cols>
    <col min="2" max="2" width="26.28515625" customWidth="1"/>
  </cols>
  <sheetData>
    <row r="2" spans="1:5">
      <c r="A2" s="8" t="s">
        <v>1281</v>
      </c>
      <c r="B2" s="8"/>
      <c r="C2" s="8"/>
      <c r="D2" s="8"/>
      <c r="E2" s="8"/>
    </row>
    <row r="3" spans="1:5">
      <c r="B3" s="20" t="s">
        <v>1282</v>
      </c>
      <c r="C3" s="20">
        <v>16</v>
      </c>
      <c r="D3" s="20">
        <v>37.21</v>
      </c>
    </row>
    <row r="4" spans="1:5">
      <c r="B4" t="s">
        <v>1283</v>
      </c>
      <c r="C4">
        <v>12</v>
      </c>
      <c r="D4">
        <v>27.91</v>
      </c>
    </row>
    <row r="5" spans="1:5">
      <c r="B5" s="20" t="s">
        <v>1284</v>
      </c>
      <c r="C5" s="20">
        <v>15</v>
      </c>
      <c r="D5">
        <v>34.880000000000003</v>
      </c>
    </row>
    <row r="6" spans="1:5">
      <c r="B6" t="s">
        <v>1164</v>
      </c>
      <c r="C6">
        <v>1.98</v>
      </c>
    </row>
    <row r="7" spans="1:5">
      <c r="B7" t="s">
        <v>1165</v>
      </c>
      <c r="C7">
        <v>2</v>
      </c>
    </row>
    <row r="8" spans="1:5">
      <c r="B8" t="s">
        <v>1166</v>
      </c>
      <c r="C8">
        <v>43</v>
      </c>
    </row>
    <row r="9" spans="1:5">
      <c r="B9" t="s">
        <v>1167</v>
      </c>
      <c r="C9">
        <v>60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J10"/>
  <sheetViews>
    <sheetView workbookViewId="0">
      <selection activeCell="M16" sqref="M16"/>
    </sheetView>
  </sheetViews>
  <sheetFormatPr baseColWidth="10" defaultColWidth="11.42578125" defaultRowHeight="12.75"/>
  <cols>
    <col min="1" max="1" width="66.5703125" style="38" customWidth="1"/>
  </cols>
  <sheetData>
    <row r="1" spans="1:10" ht="25.5">
      <c r="A1" s="67" t="s">
        <v>1289</v>
      </c>
      <c r="B1" s="12"/>
      <c r="C1" s="12"/>
      <c r="D1" s="12"/>
      <c r="E1" s="12"/>
    </row>
    <row r="2" spans="1:10">
      <c r="B2" s="12"/>
      <c r="C2" s="12"/>
      <c r="D2" s="12"/>
      <c r="H2" t="s">
        <v>1488</v>
      </c>
      <c r="I2">
        <f>4</f>
        <v>4</v>
      </c>
    </row>
    <row r="3" spans="1:10" ht="38.25">
      <c r="A3" s="68" t="s">
        <v>325</v>
      </c>
      <c r="B3" s="12"/>
      <c r="C3" s="12"/>
      <c r="D3" s="12"/>
      <c r="E3" t="s">
        <v>1489</v>
      </c>
      <c r="H3" s="12" t="s">
        <v>1486</v>
      </c>
      <c r="I3">
        <f>1</f>
        <v>1</v>
      </c>
    </row>
    <row r="4" spans="1:10" ht="25.5">
      <c r="A4" s="38" t="s">
        <v>347</v>
      </c>
      <c r="B4" s="12"/>
      <c r="C4" s="12"/>
      <c r="D4" s="12"/>
      <c r="E4" t="s">
        <v>1485</v>
      </c>
      <c r="H4" s="12" t="s">
        <v>1487</v>
      </c>
      <c r="I4">
        <f>3</f>
        <v>3</v>
      </c>
    </row>
    <row r="5" spans="1:10">
      <c r="A5" s="69" t="s">
        <v>605</v>
      </c>
      <c r="B5" s="12"/>
      <c r="C5" s="12"/>
      <c r="D5" s="12"/>
      <c r="E5" s="12" t="s">
        <v>1486</v>
      </c>
    </row>
    <row r="6" spans="1:10" ht="25.5">
      <c r="A6" s="68" t="s">
        <v>615</v>
      </c>
      <c r="B6" s="12"/>
      <c r="C6" s="12"/>
      <c r="D6" s="12"/>
      <c r="E6" s="12" t="s">
        <v>1487</v>
      </c>
      <c r="J6" s="66"/>
    </row>
    <row r="7" spans="1:10">
      <c r="A7" s="68" t="s">
        <v>665</v>
      </c>
      <c r="B7" s="12"/>
      <c r="C7" s="12"/>
      <c r="D7" s="12"/>
      <c r="E7" s="12" t="s">
        <v>1484</v>
      </c>
      <c r="H7" s="29" t="s">
        <v>1478</v>
      </c>
    </row>
    <row r="8" spans="1:10">
      <c r="A8" s="60" t="s">
        <v>729</v>
      </c>
      <c r="B8" s="12"/>
      <c r="C8" s="12"/>
      <c r="D8" s="12"/>
      <c r="E8" s="12" t="s">
        <v>1487</v>
      </c>
    </row>
    <row r="9" spans="1:10">
      <c r="A9" s="68" t="s">
        <v>806</v>
      </c>
      <c r="B9" s="12"/>
      <c r="C9" s="12"/>
      <c r="D9" s="12"/>
      <c r="E9" s="12" t="s">
        <v>1485</v>
      </c>
    </row>
    <row r="10" spans="1:10">
      <c r="D10"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3:G66"/>
  <sheetViews>
    <sheetView workbookViewId="0">
      <selection activeCell="A9" sqref="A9"/>
    </sheetView>
  </sheetViews>
  <sheetFormatPr baseColWidth="10" defaultColWidth="11.42578125" defaultRowHeight="12.75"/>
  <cols>
    <col min="1" max="1" width="24.5703125" customWidth="1"/>
  </cols>
  <sheetData>
    <row r="3" spans="1:7">
      <c r="A3" s="8" t="s">
        <v>1302</v>
      </c>
      <c r="B3" s="8"/>
      <c r="C3" s="8"/>
      <c r="D3" s="8"/>
      <c r="E3" s="8"/>
      <c r="G3" s="6" t="s">
        <v>1306</v>
      </c>
    </row>
    <row r="4" spans="1:7">
      <c r="G4" t="s">
        <v>1465</v>
      </c>
    </row>
    <row r="5" spans="1:7">
      <c r="B5" t="s">
        <v>307</v>
      </c>
      <c r="C5" t="s">
        <v>241</v>
      </c>
      <c r="D5" t="s">
        <v>242</v>
      </c>
      <c r="E5" t="s">
        <v>269</v>
      </c>
    </row>
    <row r="6" spans="1:7">
      <c r="A6" s="20" t="s">
        <v>1294</v>
      </c>
      <c r="B6" s="20">
        <v>7</v>
      </c>
      <c r="C6" s="20">
        <v>15</v>
      </c>
      <c r="D6">
        <v>9</v>
      </c>
      <c r="E6">
        <v>12</v>
      </c>
    </row>
    <row r="7" spans="1:7">
      <c r="A7" t="s">
        <v>1296</v>
      </c>
      <c r="B7">
        <v>8</v>
      </c>
      <c r="C7">
        <v>10</v>
      </c>
      <c r="D7">
        <v>11</v>
      </c>
      <c r="E7">
        <v>12</v>
      </c>
    </row>
    <row r="8" spans="1:7">
      <c r="A8" t="s">
        <v>1298</v>
      </c>
      <c r="B8">
        <v>5</v>
      </c>
      <c r="C8">
        <v>3</v>
      </c>
      <c r="D8">
        <v>11</v>
      </c>
      <c r="E8">
        <v>14</v>
      </c>
    </row>
    <row r="9" spans="1:7">
      <c r="A9" t="s">
        <v>1300</v>
      </c>
      <c r="B9">
        <v>4</v>
      </c>
      <c r="C9">
        <v>13</v>
      </c>
      <c r="D9">
        <v>11</v>
      </c>
      <c r="E9">
        <v>15</v>
      </c>
    </row>
    <row r="10" spans="1:7">
      <c r="A10" s="6" t="s">
        <v>569</v>
      </c>
      <c r="B10">
        <v>1</v>
      </c>
      <c r="C10">
        <v>2</v>
      </c>
      <c r="D10">
        <v>2</v>
      </c>
      <c r="E10">
        <v>14</v>
      </c>
    </row>
    <row r="13" spans="1:7">
      <c r="A13" s="8" t="s">
        <v>1293</v>
      </c>
      <c r="B13" s="8"/>
      <c r="C13" s="8"/>
      <c r="D13" s="8"/>
    </row>
    <row r="14" spans="1:7">
      <c r="A14" t="s">
        <v>1294</v>
      </c>
    </row>
    <row r="15" spans="1:7">
      <c r="B15" t="s">
        <v>1292</v>
      </c>
      <c r="C15">
        <v>7</v>
      </c>
      <c r="D15">
        <v>16.28</v>
      </c>
    </row>
    <row r="16" spans="1:7">
      <c r="B16" t="s">
        <v>1278</v>
      </c>
      <c r="C16">
        <v>15</v>
      </c>
      <c r="D16">
        <v>34.880000000000003</v>
      </c>
    </row>
    <row r="17" spans="1:4">
      <c r="B17" t="s">
        <v>1279</v>
      </c>
      <c r="C17">
        <v>9</v>
      </c>
      <c r="D17">
        <v>20.93</v>
      </c>
    </row>
    <row r="18" spans="1:4">
      <c r="B18" t="s">
        <v>1228</v>
      </c>
      <c r="C18">
        <v>12</v>
      </c>
      <c r="D18">
        <v>27.91</v>
      </c>
    </row>
    <row r="19" spans="1:4">
      <c r="B19" t="s">
        <v>1164</v>
      </c>
      <c r="C19">
        <v>2.06</v>
      </c>
    </row>
    <row r="20" spans="1:4">
      <c r="B20" t="s">
        <v>1165</v>
      </c>
      <c r="C20">
        <v>2</v>
      </c>
    </row>
    <row r="21" spans="1:4">
      <c r="B21" t="s">
        <v>1166</v>
      </c>
      <c r="C21">
        <v>43</v>
      </c>
    </row>
    <row r="22" spans="1:4">
      <c r="B22" t="s">
        <v>1167</v>
      </c>
      <c r="C22">
        <v>60</v>
      </c>
    </row>
    <row r="24" spans="1:4">
      <c r="A24" t="s">
        <v>1295</v>
      </c>
    </row>
    <row r="25" spans="1:4">
      <c r="A25" t="s">
        <v>1296</v>
      </c>
    </row>
    <row r="26" spans="1:4">
      <c r="B26" t="s">
        <v>1292</v>
      </c>
      <c r="C26">
        <v>8</v>
      </c>
      <c r="D26" s="2">
        <v>18.600000000000001</v>
      </c>
    </row>
    <row r="27" spans="1:4">
      <c r="B27" t="s">
        <v>1278</v>
      </c>
      <c r="C27">
        <v>10</v>
      </c>
      <c r="D27">
        <v>23.26</v>
      </c>
    </row>
    <row r="28" spans="1:4">
      <c r="B28" t="s">
        <v>1279</v>
      </c>
      <c r="C28">
        <v>11</v>
      </c>
      <c r="D28">
        <v>25.58</v>
      </c>
    </row>
    <row r="29" spans="1:4">
      <c r="B29" t="s">
        <v>1228</v>
      </c>
      <c r="C29">
        <v>14</v>
      </c>
      <c r="D29">
        <v>32.56</v>
      </c>
    </row>
    <row r="30" spans="1:4">
      <c r="B30" t="s">
        <v>1164</v>
      </c>
      <c r="C30" s="2">
        <v>2.1</v>
      </c>
    </row>
    <row r="31" spans="1:4">
      <c r="B31" t="s">
        <v>1165</v>
      </c>
      <c r="C31">
        <v>2</v>
      </c>
    </row>
    <row r="32" spans="1:4">
      <c r="B32" t="s">
        <v>1166</v>
      </c>
      <c r="C32">
        <v>43</v>
      </c>
    </row>
    <row r="33" spans="1:4">
      <c r="B33" t="s">
        <v>1167</v>
      </c>
      <c r="C33">
        <v>60</v>
      </c>
    </row>
    <row r="35" spans="1:4">
      <c r="A35" t="s">
        <v>1297</v>
      </c>
    </row>
    <row r="36" spans="1:4">
      <c r="A36" t="s">
        <v>1298</v>
      </c>
    </row>
    <row r="37" spans="1:4">
      <c r="B37" t="s">
        <v>1292</v>
      </c>
      <c r="C37">
        <v>5</v>
      </c>
      <c r="D37">
        <v>11.63</v>
      </c>
    </row>
    <row r="38" spans="1:4">
      <c r="B38" t="s">
        <v>1278</v>
      </c>
      <c r="C38">
        <v>13</v>
      </c>
      <c r="D38">
        <v>30.23</v>
      </c>
    </row>
    <row r="39" spans="1:4">
      <c r="B39" t="s">
        <v>1279</v>
      </c>
      <c r="C39">
        <v>11</v>
      </c>
      <c r="D39">
        <v>25.58</v>
      </c>
    </row>
    <row r="40" spans="1:4">
      <c r="B40" t="s">
        <v>1228</v>
      </c>
      <c r="C40">
        <v>14</v>
      </c>
      <c r="D40">
        <v>32.56</v>
      </c>
    </row>
    <row r="41" spans="1:4">
      <c r="B41" t="s">
        <v>1164</v>
      </c>
      <c r="C41">
        <v>2.21</v>
      </c>
    </row>
    <row r="42" spans="1:4">
      <c r="B42" t="s">
        <v>1165</v>
      </c>
      <c r="C42">
        <v>2</v>
      </c>
    </row>
    <row r="43" spans="1:4">
      <c r="B43" t="s">
        <v>1166</v>
      </c>
      <c r="C43">
        <v>43</v>
      </c>
    </row>
    <row r="44" spans="1:4">
      <c r="B44" t="s">
        <v>1167</v>
      </c>
      <c r="C44">
        <v>60</v>
      </c>
    </row>
    <row r="46" spans="1:4">
      <c r="A46" t="s">
        <v>1299</v>
      </c>
    </row>
    <row r="47" spans="1:4">
      <c r="A47" t="s">
        <v>1300</v>
      </c>
    </row>
    <row r="48" spans="1:4">
      <c r="B48" t="s">
        <v>1292</v>
      </c>
      <c r="C48">
        <v>4</v>
      </c>
      <c r="D48" s="2">
        <v>9.3000000000000007</v>
      </c>
    </row>
    <row r="49" spans="1:4">
      <c r="B49" t="s">
        <v>1278</v>
      </c>
      <c r="C49">
        <v>13</v>
      </c>
      <c r="D49">
        <v>30.23</v>
      </c>
    </row>
    <row r="50" spans="1:4">
      <c r="B50" t="s">
        <v>1279</v>
      </c>
      <c r="C50">
        <v>11</v>
      </c>
      <c r="D50">
        <v>25.58</v>
      </c>
    </row>
    <row r="51" spans="1:4">
      <c r="B51" t="s">
        <v>1228</v>
      </c>
      <c r="C51">
        <v>15</v>
      </c>
      <c r="D51">
        <v>34.880000000000003</v>
      </c>
    </row>
    <row r="52" spans="1:4">
      <c r="B52" t="s">
        <v>1164</v>
      </c>
      <c r="C52">
        <v>2.25</v>
      </c>
    </row>
    <row r="53" spans="1:4">
      <c r="B53" t="s">
        <v>1165</v>
      </c>
      <c r="C53">
        <v>2</v>
      </c>
    </row>
    <row r="54" spans="1:4">
      <c r="B54" t="s">
        <v>1166</v>
      </c>
      <c r="C54">
        <v>43</v>
      </c>
    </row>
    <row r="55" spans="1:4">
      <c r="B55" t="s">
        <v>1167</v>
      </c>
      <c r="C55">
        <v>60</v>
      </c>
    </row>
    <row r="57" spans="1:4">
      <c r="A57" t="s">
        <v>1301</v>
      </c>
    </row>
    <row r="58" spans="1:4">
      <c r="A58" t="s">
        <v>569</v>
      </c>
    </row>
    <row r="59" spans="1:4">
      <c r="B59" t="s">
        <v>1292</v>
      </c>
      <c r="C59">
        <v>1</v>
      </c>
      <c r="D59">
        <v>5.26</v>
      </c>
    </row>
    <row r="60" spans="1:4">
      <c r="B60" t="s">
        <v>1278</v>
      </c>
      <c r="C60">
        <v>2</v>
      </c>
      <c r="D60">
        <v>10.53</v>
      </c>
    </row>
    <row r="61" spans="1:4">
      <c r="B61" t="s">
        <v>1279</v>
      </c>
      <c r="C61">
        <v>2</v>
      </c>
      <c r="D61">
        <v>10.53</v>
      </c>
    </row>
    <row r="62" spans="1:4">
      <c r="B62" t="s">
        <v>1228</v>
      </c>
      <c r="C62">
        <v>14</v>
      </c>
      <c r="D62">
        <v>73.680000000000007</v>
      </c>
    </row>
    <row r="63" spans="1:4">
      <c r="B63" t="s">
        <v>1164</v>
      </c>
      <c r="C63" s="2">
        <v>2.2000000000000002</v>
      </c>
    </row>
    <row r="64" spans="1:4">
      <c r="B64" t="s">
        <v>1165</v>
      </c>
      <c r="C64">
        <v>2</v>
      </c>
    </row>
    <row r="65" spans="2:3">
      <c r="B65" t="s">
        <v>1166</v>
      </c>
      <c r="C65">
        <v>19</v>
      </c>
    </row>
    <row r="66" spans="2:3">
      <c r="B66" t="s">
        <v>1167</v>
      </c>
      <c r="C66">
        <v>84</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19"/>
  <sheetViews>
    <sheetView workbookViewId="0">
      <selection activeCell="C4" sqref="C4:C5"/>
    </sheetView>
  </sheetViews>
  <sheetFormatPr baseColWidth="10" defaultColWidth="11.42578125" defaultRowHeight="12.75"/>
  <cols>
    <col min="2" max="2" width="31.42578125" customWidth="1"/>
    <col min="9" max="9" width="13.42578125" customWidth="1"/>
  </cols>
  <sheetData>
    <row r="1" spans="1:9">
      <c r="A1" s="23" t="s">
        <v>1304</v>
      </c>
      <c r="B1" s="23"/>
      <c r="C1" s="23"/>
    </row>
    <row r="3" spans="1:9">
      <c r="A3" s="8" t="s">
        <v>1303</v>
      </c>
      <c r="B3" s="8"/>
      <c r="C3" s="8"/>
      <c r="D3" s="8"/>
      <c r="E3" s="8"/>
      <c r="F3" s="8"/>
      <c r="G3" s="8"/>
      <c r="I3" s="6" t="s">
        <v>1305</v>
      </c>
    </row>
    <row r="4" spans="1:9">
      <c r="B4" t="s">
        <v>270</v>
      </c>
      <c r="C4" s="5">
        <v>54</v>
      </c>
      <c r="D4">
        <v>58.06</v>
      </c>
    </row>
    <row r="5" spans="1:9">
      <c r="B5" t="s">
        <v>238</v>
      </c>
      <c r="C5" s="5">
        <v>51</v>
      </c>
      <c r="D5">
        <v>54.84</v>
      </c>
      <c r="I5" s="91" t="s">
        <v>272</v>
      </c>
    </row>
    <row r="6" spans="1:9">
      <c r="B6" t="s">
        <v>348</v>
      </c>
      <c r="C6">
        <v>36</v>
      </c>
      <c r="D6">
        <v>38.71</v>
      </c>
      <c r="I6" t="s">
        <v>297</v>
      </c>
    </row>
    <row r="7" spans="1:9">
      <c r="B7" t="s">
        <v>271</v>
      </c>
      <c r="C7">
        <v>34</v>
      </c>
      <c r="D7">
        <v>36.56</v>
      </c>
      <c r="I7" t="s">
        <v>421</v>
      </c>
    </row>
    <row r="8" spans="1:9">
      <c r="B8" t="s">
        <v>239</v>
      </c>
      <c r="C8">
        <v>34</v>
      </c>
      <c r="D8">
        <v>36.56</v>
      </c>
      <c r="I8" t="s">
        <v>485</v>
      </c>
    </row>
    <row r="9" spans="1:9">
      <c r="B9" t="s">
        <v>240</v>
      </c>
      <c r="C9" s="5">
        <v>70</v>
      </c>
      <c r="D9">
        <v>75.27</v>
      </c>
      <c r="I9" t="s">
        <v>519</v>
      </c>
    </row>
    <row r="10" spans="1:9">
      <c r="B10" t="s">
        <v>335</v>
      </c>
      <c r="C10">
        <v>42</v>
      </c>
      <c r="D10">
        <v>45.16</v>
      </c>
      <c r="I10" t="s">
        <v>606</v>
      </c>
    </row>
    <row r="11" spans="1:9">
      <c r="B11" s="4" t="s">
        <v>569</v>
      </c>
      <c r="C11">
        <v>11</v>
      </c>
      <c r="D11">
        <v>11.83</v>
      </c>
      <c r="I11" t="s">
        <v>1622</v>
      </c>
    </row>
    <row r="12" spans="1:9">
      <c r="B12" t="s">
        <v>1166</v>
      </c>
      <c r="C12">
        <v>93</v>
      </c>
      <c r="I12" t="s">
        <v>781</v>
      </c>
    </row>
    <row r="13" spans="1:9">
      <c r="B13" t="s">
        <v>1167</v>
      </c>
      <c r="C13">
        <v>0</v>
      </c>
      <c r="I13" t="s">
        <v>797</v>
      </c>
    </row>
    <row r="14" spans="1:9">
      <c r="I14" t="s">
        <v>1063</v>
      </c>
    </row>
    <row r="19" spans="8:8">
      <c r="H19" s="1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2:J90"/>
  <sheetViews>
    <sheetView zoomScale="90" zoomScaleNormal="90" workbookViewId="0">
      <selection activeCell="B6" sqref="B6:E6"/>
    </sheetView>
  </sheetViews>
  <sheetFormatPr baseColWidth="10" defaultColWidth="11.42578125" defaultRowHeight="12.75"/>
  <cols>
    <col min="1" max="1" width="69.140625" customWidth="1"/>
  </cols>
  <sheetData>
    <row r="2" spans="1:10">
      <c r="A2" s="3" t="s">
        <v>1335</v>
      </c>
      <c r="B2" s="3"/>
      <c r="C2" s="3"/>
      <c r="D2" s="3"/>
      <c r="E2" s="3"/>
      <c r="F2" s="3"/>
      <c r="G2" s="3"/>
      <c r="H2" s="3"/>
      <c r="I2" s="3"/>
      <c r="J2" s="3"/>
    </row>
    <row r="3" spans="1:10">
      <c r="B3" t="s">
        <v>1277</v>
      </c>
      <c r="C3" t="s">
        <v>1278</v>
      </c>
      <c r="D3" t="s">
        <v>1279</v>
      </c>
      <c r="E3" t="s">
        <v>1228</v>
      </c>
    </row>
    <row r="4" spans="1:10">
      <c r="A4" t="s">
        <v>1309</v>
      </c>
      <c r="B4" s="20">
        <v>39</v>
      </c>
      <c r="C4">
        <v>29</v>
      </c>
      <c r="D4">
        <v>16</v>
      </c>
      <c r="E4">
        <v>9</v>
      </c>
    </row>
    <row r="5" spans="1:10">
      <c r="A5" t="s">
        <v>1311</v>
      </c>
      <c r="B5">
        <v>26</v>
      </c>
      <c r="C5" s="20">
        <v>40</v>
      </c>
      <c r="D5">
        <v>14</v>
      </c>
      <c r="E5">
        <v>13</v>
      </c>
    </row>
    <row r="6" spans="1:10">
      <c r="A6" t="s">
        <v>1313</v>
      </c>
      <c r="B6">
        <v>16</v>
      </c>
      <c r="C6" s="20">
        <v>28</v>
      </c>
      <c r="D6">
        <v>26</v>
      </c>
      <c r="E6">
        <v>23</v>
      </c>
    </row>
    <row r="7" spans="1:10">
      <c r="A7" t="s">
        <v>1315</v>
      </c>
      <c r="B7">
        <v>10</v>
      </c>
      <c r="C7" s="20">
        <v>38</v>
      </c>
      <c r="D7">
        <v>29</v>
      </c>
      <c r="E7">
        <v>16</v>
      </c>
    </row>
    <row r="8" spans="1:10">
      <c r="A8" t="s">
        <v>1317</v>
      </c>
      <c r="B8">
        <v>11</v>
      </c>
      <c r="C8" s="20">
        <v>38</v>
      </c>
      <c r="D8">
        <v>20</v>
      </c>
      <c r="E8">
        <v>24</v>
      </c>
    </row>
    <row r="9" spans="1:10">
      <c r="A9" t="s">
        <v>1319</v>
      </c>
      <c r="B9">
        <v>11</v>
      </c>
      <c r="C9" s="20">
        <v>30</v>
      </c>
      <c r="D9">
        <v>21</v>
      </c>
      <c r="E9">
        <v>31</v>
      </c>
    </row>
    <row r="10" spans="1:10">
      <c r="A10" s="4" t="s">
        <v>569</v>
      </c>
      <c r="B10">
        <v>3</v>
      </c>
      <c r="C10">
        <v>7</v>
      </c>
      <c r="D10">
        <v>1</v>
      </c>
      <c r="E10">
        <v>17</v>
      </c>
    </row>
    <row r="11" spans="1:10">
      <c r="A11" t="s">
        <v>1465</v>
      </c>
    </row>
    <row r="15" spans="1:10">
      <c r="A15" t="s">
        <v>1308</v>
      </c>
    </row>
    <row r="16" spans="1:10">
      <c r="A16" t="s">
        <v>1309</v>
      </c>
    </row>
    <row r="17" spans="1:4">
      <c r="B17" t="s">
        <v>1277</v>
      </c>
      <c r="C17">
        <v>39</v>
      </c>
      <c r="D17">
        <v>41.94</v>
      </c>
    </row>
    <row r="18" spans="1:4">
      <c r="B18" t="s">
        <v>1278</v>
      </c>
      <c r="C18">
        <v>29</v>
      </c>
      <c r="D18">
        <v>31.18</v>
      </c>
    </row>
    <row r="19" spans="1:4">
      <c r="B19" t="s">
        <v>1279</v>
      </c>
      <c r="C19">
        <v>16</v>
      </c>
      <c r="D19" s="2">
        <v>17.2</v>
      </c>
    </row>
    <row r="20" spans="1:4">
      <c r="B20" t="s">
        <v>1228</v>
      </c>
      <c r="C20">
        <v>9</v>
      </c>
      <c r="D20">
        <v>9.68</v>
      </c>
    </row>
    <row r="21" spans="1:4">
      <c r="B21" t="s">
        <v>1164</v>
      </c>
      <c r="C21">
        <v>1.73</v>
      </c>
    </row>
    <row r="22" spans="1:4">
      <c r="B22" t="s">
        <v>1165</v>
      </c>
      <c r="C22">
        <v>2</v>
      </c>
    </row>
    <row r="23" spans="1:4">
      <c r="B23" t="s">
        <v>1166</v>
      </c>
      <c r="C23">
        <v>93</v>
      </c>
    </row>
    <row r="24" spans="1:4">
      <c r="B24" t="s">
        <v>1167</v>
      </c>
      <c r="C24">
        <v>0</v>
      </c>
    </row>
    <row r="26" spans="1:4">
      <c r="A26" t="s">
        <v>1310</v>
      </c>
    </row>
    <row r="27" spans="1:4">
      <c r="A27" t="s">
        <v>1311</v>
      </c>
    </row>
    <row r="28" spans="1:4">
      <c r="B28" t="s">
        <v>1277</v>
      </c>
      <c r="C28">
        <v>26</v>
      </c>
      <c r="D28">
        <v>27.96</v>
      </c>
    </row>
    <row r="29" spans="1:4">
      <c r="B29" t="s">
        <v>1278</v>
      </c>
      <c r="C29">
        <v>40</v>
      </c>
      <c r="D29">
        <v>43.01</v>
      </c>
    </row>
    <row r="30" spans="1:4">
      <c r="B30" t="s">
        <v>1279</v>
      </c>
      <c r="C30">
        <v>14</v>
      </c>
      <c r="D30">
        <v>15.05</v>
      </c>
    </row>
    <row r="31" spans="1:4">
      <c r="B31" t="s">
        <v>1228</v>
      </c>
      <c r="C31">
        <v>13</v>
      </c>
      <c r="D31">
        <v>13.98</v>
      </c>
    </row>
    <row r="32" spans="1:4">
      <c r="B32" t="s">
        <v>1164</v>
      </c>
      <c r="C32">
        <v>1.85</v>
      </c>
    </row>
    <row r="33" spans="1:4">
      <c r="B33" t="s">
        <v>1165</v>
      </c>
      <c r="C33">
        <v>2</v>
      </c>
    </row>
    <row r="34" spans="1:4">
      <c r="B34" t="s">
        <v>1166</v>
      </c>
      <c r="C34">
        <v>93</v>
      </c>
    </row>
    <row r="35" spans="1:4">
      <c r="B35" t="s">
        <v>1167</v>
      </c>
      <c r="C35">
        <v>0</v>
      </c>
    </row>
    <row r="37" spans="1:4">
      <c r="A37" t="s">
        <v>1312</v>
      </c>
    </row>
    <row r="38" spans="1:4">
      <c r="A38" t="s">
        <v>1313</v>
      </c>
    </row>
    <row r="39" spans="1:4">
      <c r="B39" t="s">
        <v>1277</v>
      </c>
      <c r="C39">
        <v>16</v>
      </c>
      <c r="D39" s="2">
        <v>17.2</v>
      </c>
    </row>
    <row r="40" spans="1:4">
      <c r="B40" t="s">
        <v>1278</v>
      </c>
      <c r="C40">
        <v>28</v>
      </c>
      <c r="D40">
        <v>30.11</v>
      </c>
    </row>
    <row r="41" spans="1:4">
      <c r="B41" t="s">
        <v>1279</v>
      </c>
      <c r="C41">
        <v>26</v>
      </c>
      <c r="D41">
        <v>27.96</v>
      </c>
    </row>
    <row r="42" spans="1:4">
      <c r="B42" t="s">
        <v>1228</v>
      </c>
      <c r="C42">
        <v>23</v>
      </c>
      <c r="D42">
        <v>24.73</v>
      </c>
    </row>
    <row r="43" spans="1:4">
      <c r="B43" t="s">
        <v>1164</v>
      </c>
      <c r="C43">
        <v>2.14</v>
      </c>
    </row>
    <row r="44" spans="1:4">
      <c r="B44" t="s">
        <v>1165</v>
      </c>
      <c r="C44">
        <v>2</v>
      </c>
    </row>
    <row r="45" spans="1:4">
      <c r="B45" t="s">
        <v>1166</v>
      </c>
      <c r="C45">
        <v>93</v>
      </c>
    </row>
    <row r="46" spans="1:4">
      <c r="B46" t="s">
        <v>1167</v>
      </c>
      <c r="C46">
        <v>0</v>
      </c>
    </row>
    <row r="48" spans="1:4">
      <c r="A48" t="s">
        <v>1314</v>
      </c>
    </row>
    <row r="49" spans="1:4">
      <c r="A49" t="s">
        <v>1315</v>
      </c>
    </row>
    <row r="50" spans="1:4">
      <c r="B50" t="s">
        <v>1277</v>
      </c>
      <c r="C50">
        <v>10</v>
      </c>
      <c r="D50">
        <v>10.75</v>
      </c>
    </row>
    <row r="51" spans="1:4">
      <c r="B51" t="s">
        <v>1278</v>
      </c>
      <c r="C51">
        <v>38</v>
      </c>
      <c r="D51">
        <v>40.86</v>
      </c>
    </row>
    <row r="52" spans="1:4">
      <c r="B52" t="s">
        <v>1279</v>
      </c>
      <c r="C52">
        <v>29</v>
      </c>
      <c r="D52">
        <v>31.18</v>
      </c>
    </row>
    <row r="53" spans="1:4">
      <c r="B53" t="s">
        <v>1228</v>
      </c>
      <c r="C53">
        <v>16</v>
      </c>
      <c r="D53" s="2">
        <v>17.2</v>
      </c>
    </row>
    <row r="54" spans="1:4">
      <c r="B54" t="s">
        <v>1164</v>
      </c>
      <c r="C54">
        <v>2.25</v>
      </c>
    </row>
    <row r="55" spans="1:4">
      <c r="B55" t="s">
        <v>1165</v>
      </c>
      <c r="C55">
        <v>2</v>
      </c>
    </row>
    <row r="56" spans="1:4">
      <c r="B56" t="s">
        <v>1166</v>
      </c>
      <c r="C56">
        <v>93</v>
      </c>
    </row>
    <row r="57" spans="1:4">
      <c r="B57" t="s">
        <v>1167</v>
      </c>
      <c r="C57">
        <v>0</v>
      </c>
    </row>
    <row r="59" spans="1:4">
      <c r="A59" t="s">
        <v>1316</v>
      </c>
    </row>
    <row r="60" spans="1:4">
      <c r="A60" t="s">
        <v>1317</v>
      </c>
    </row>
    <row r="61" spans="1:4">
      <c r="B61" t="s">
        <v>1277</v>
      </c>
      <c r="C61">
        <v>11</v>
      </c>
      <c r="D61">
        <v>11.83</v>
      </c>
    </row>
    <row r="62" spans="1:4">
      <c r="B62" t="s">
        <v>1278</v>
      </c>
      <c r="C62">
        <v>38</v>
      </c>
      <c r="D62">
        <v>40.86</v>
      </c>
    </row>
    <row r="63" spans="1:4">
      <c r="B63" t="s">
        <v>1279</v>
      </c>
      <c r="C63">
        <v>20</v>
      </c>
      <c r="D63">
        <v>21.51</v>
      </c>
    </row>
    <row r="64" spans="1:4">
      <c r="B64" t="s">
        <v>1228</v>
      </c>
      <c r="C64">
        <v>24</v>
      </c>
      <c r="D64">
        <v>25.81</v>
      </c>
    </row>
    <row r="65" spans="1:4">
      <c r="B65" t="s">
        <v>1164</v>
      </c>
      <c r="C65">
        <v>2.13</v>
      </c>
    </row>
    <row r="66" spans="1:4">
      <c r="B66" t="s">
        <v>1165</v>
      </c>
      <c r="C66">
        <v>2</v>
      </c>
    </row>
    <row r="67" spans="1:4">
      <c r="B67" t="s">
        <v>1166</v>
      </c>
      <c r="C67">
        <v>93</v>
      </c>
    </row>
    <row r="68" spans="1:4">
      <c r="B68" t="s">
        <v>1167</v>
      </c>
      <c r="C68">
        <v>0</v>
      </c>
    </row>
    <row r="70" spans="1:4">
      <c r="A70" t="s">
        <v>1318</v>
      </c>
    </row>
    <row r="71" spans="1:4">
      <c r="A71" t="s">
        <v>1319</v>
      </c>
    </row>
    <row r="72" spans="1:4">
      <c r="B72" t="s">
        <v>1277</v>
      </c>
      <c r="C72">
        <v>11</v>
      </c>
      <c r="D72">
        <v>11.83</v>
      </c>
    </row>
    <row r="73" spans="1:4">
      <c r="B73" t="s">
        <v>1278</v>
      </c>
      <c r="C73">
        <v>30</v>
      </c>
      <c r="D73">
        <v>32.26</v>
      </c>
    </row>
    <row r="74" spans="1:4">
      <c r="B74" t="s">
        <v>1279</v>
      </c>
      <c r="C74">
        <v>21</v>
      </c>
      <c r="D74">
        <v>22.58</v>
      </c>
    </row>
    <row r="75" spans="1:4">
      <c r="B75" t="s">
        <v>1228</v>
      </c>
      <c r="C75">
        <v>31</v>
      </c>
      <c r="D75">
        <v>33.33</v>
      </c>
    </row>
    <row r="76" spans="1:4">
      <c r="B76" t="s">
        <v>1164</v>
      </c>
      <c r="C76">
        <v>2.16</v>
      </c>
    </row>
    <row r="77" spans="1:4">
      <c r="B77" t="s">
        <v>1165</v>
      </c>
      <c r="C77">
        <v>2</v>
      </c>
    </row>
    <row r="78" spans="1:4">
      <c r="B78" t="s">
        <v>1166</v>
      </c>
      <c r="C78">
        <v>93</v>
      </c>
    </row>
    <row r="79" spans="1:4">
      <c r="B79" t="s">
        <v>1167</v>
      </c>
      <c r="C79">
        <v>0</v>
      </c>
    </row>
    <row r="81" spans="1:4">
      <c r="A81" t="s">
        <v>1320</v>
      </c>
    </row>
    <row r="82" spans="1:4">
      <c r="A82" t="s">
        <v>569</v>
      </c>
    </row>
    <row r="83" spans="1:4">
      <c r="B83" t="s">
        <v>1277</v>
      </c>
      <c r="C83">
        <v>3</v>
      </c>
      <c r="D83">
        <v>10.71</v>
      </c>
    </row>
    <row r="84" spans="1:4">
      <c r="B84" t="s">
        <v>1278</v>
      </c>
      <c r="C84">
        <v>7</v>
      </c>
      <c r="D84">
        <v>25</v>
      </c>
    </row>
    <row r="85" spans="1:4">
      <c r="B85" t="s">
        <v>1279</v>
      </c>
      <c r="C85">
        <v>1</v>
      </c>
      <c r="D85">
        <v>3.57</v>
      </c>
    </row>
    <row r="86" spans="1:4">
      <c r="B86" t="s">
        <v>1228</v>
      </c>
      <c r="C86">
        <v>17</v>
      </c>
      <c r="D86">
        <v>60.71</v>
      </c>
    </row>
    <row r="87" spans="1:4">
      <c r="B87" t="s">
        <v>1164</v>
      </c>
      <c r="C87">
        <v>1.82</v>
      </c>
    </row>
    <row r="88" spans="1:4">
      <c r="B88" t="s">
        <v>1165</v>
      </c>
      <c r="C88">
        <v>2</v>
      </c>
    </row>
    <row r="89" spans="1:4">
      <c r="B89" t="s">
        <v>1166</v>
      </c>
      <c r="C89">
        <v>28</v>
      </c>
    </row>
    <row r="90" spans="1:4">
      <c r="B90" t="s">
        <v>1167</v>
      </c>
      <c r="C90">
        <v>65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3:H102"/>
  <sheetViews>
    <sheetView workbookViewId="0">
      <selection activeCell="H48" sqref="H48"/>
    </sheetView>
  </sheetViews>
  <sheetFormatPr baseColWidth="10" defaultColWidth="11.42578125" defaultRowHeight="12.75"/>
  <cols>
    <col min="1" max="1" width="74.85546875" customWidth="1"/>
    <col min="2" max="2" width="17" bestFit="1" customWidth="1"/>
    <col min="4" max="4" width="11.7109375" bestFit="1" customWidth="1"/>
    <col min="5" max="5" width="12" bestFit="1" customWidth="1"/>
    <col min="6" max="6" width="17" bestFit="1" customWidth="1"/>
    <col min="7" max="7" width="11.140625" bestFit="1" customWidth="1"/>
  </cols>
  <sheetData>
    <row r="3" spans="1:8">
      <c r="A3" s="3" t="s">
        <v>1600</v>
      </c>
      <c r="B3" s="3"/>
    </row>
    <row r="4" spans="1:8">
      <c r="B4" t="s">
        <v>298</v>
      </c>
      <c r="C4" t="s">
        <v>246</v>
      </c>
      <c r="D4" t="s">
        <v>243</v>
      </c>
      <c r="E4" t="s">
        <v>244</v>
      </c>
      <c r="F4" t="s">
        <v>245</v>
      </c>
      <c r="G4" t="s">
        <v>336</v>
      </c>
      <c r="H4" t="s">
        <v>269</v>
      </c>
    </row>
    <row r="5" spans="1:8">
      <c r="A5" t="s">
        <v>1309</v>
      </c>
      <c r="B5">
        <v>22</v>
      </c>
      <c r="C5">
        <v>24</v>
      </c>
      <c r="D5" s="20">
        <v>31</v>
      </c>
      <c r="E5">
        <v>14</v>
      </c>
      <c r="F5">
        <v>22</v>
      </c>
      <c r="G5">
        <v>25</v>
      </c>
      <c r="H5">
        <v>19</v>
      </c>
    </row>
    <row r="6" spans="1:8">
      <c r="A6" t="s">
        <v>1311</v>
      </c>
      <c r="B6">
        <v>17</v>
      </c>
      <c r="C6">
        <v>20</v>
      </c>
      <c r="D6" s="20">
        <v>30</v>
      </c>
      <c r="E6">
        <v>17</v>
      </c>
      <c r="F6">
        <v>28</v>
      </c>
      <c r="G6">
        <v>25</v>
      </c>
      <c r="H6">
        <v>19</v>
      </c>
    </row>
    <row r="7" spans="1:8">
      <c r="A7" t="s">
        <v>1313</v>
      </c>
      <c r="B7">
        <v>19</v>
      </c>
      <c r="C7">
        <v>23</v>
      </c>
      <c r="D7">
        <v>24</v>
      </c>
      <c r="E7">
        <v>12</v>
      </c>
      <c r="F7" s="20">
        <v>39</v>
      </c>
      <c r="G7">
        <v>13</v>
      </c>
      <c r="H7">
        <v>11</v>
      </c>
    </row>
    <row r="8" spans="1:8">
      <c r="A8" t="s">
        <v>1315</v>
      </c>
      <c r="B8">
        <v>15</v>
      </c>
      <c r="C8" s="20">
        <v>32</v>
      </c>
      <c r="D8">
        <v>22</v>
      </c>
      <c r="E8">
        <v>12</v>
      </c>
      <c r="F8">
        <v>28</v>
      </c>
      <c r="G8">
        <v>18</v>
      </c>
      <c r="H8">
        <v>24</v>
      </c>
    </row>
    <row r="9" spans="1:8">
      <c r="A9" t="s">
        <v>1317</v>
      </c>
      <c r="B9">
        <v>17</v>
      </c>
      <c r="C9" s="20">
        <v>33</v>
      </c>
      <c r="D9">
        <v>26</v>
      </c>
      <c r="E9">
        <v>7</v>
      </c>
      <c r="F9">
        <v>28</v>
      </c>
      <c r="G9">
        <v>23</v>
      </c>
      <c r="H9">
        <v>19</v>
      </c>
    </row>
    <row r="10" spans="1:8">
      <c r="A10" t="s">
        <v>1319</v>
      </c>
      <c r="B10">
        <v>21</v>
      </c>
      <c r="C10">
        <v>16</v>
      </c>
      <c r="D10" s="20">
        <v>27</v>
      </c>
      <c r="E10">
        <v>11</v>
      </c>
      <c r="F10" s="20">
        <v>39</v>
      </c>
      <c r="G10">
        <v>8</v>
      </c>
      <c r="H10">
        <v>15</v>
      </c>
    </row>
    <row r="11" spans="1:8">
      <c r="A11" s="4" t="s">
        <v>569</v>
      </c>
      <c r="B11">
        <v>1</v>
      </c>
      <c r="C11">
        <v>4</v>
      </c>
      <c r="E11">
        <v>5</v>
      </c>
      <c r="F11">
        <v>2</v>
      </c>
      <c r="G11">
        <v>26</v>
      </c>
      <c r="H11">
        <v>2</v>
      </c>
    </row>
    <row r="12" spans="1:8">
      <c r="A12" t="s">
        <v>1466</v>
      </c>
      <c r="D12">
        <v>4</v>
      </c>
    </row>
    <row r="20" spans="1:4">
      <c r="A20" t="s">
        <v>1321</v>
      </c>
    </row>
    <row r="21" spans="1:4">
      <c r="A21" t="s">
        <v>1309</v>
      </c>
    </row>
    <row r="22" spans="1:4">
      <c r="B22" t="s">
        <v>1322</v>
      </c>
      <c r="C22">
        <v>22</v>
      </c>
      <c r="D22">
        <v>23.91</v>
      </c>
    </row>
    <row r="23" spans="1:4">
      <c r="B23" t="s">
        <v>1323</v>
      </c>
      <c r="C23">
        <v>24</v>
      </c>
      <c r="D23">
        <v>26.09</v>
      </c>
    </row>
    <row r="24" spans="1:4">
      <c r="B24" t="s">
        <v>1324</v>
      </c>
      <c r="C24">
        <v>31</v>
      </c>
      <c r="D24" s="2">
        <v>33.700000000000003</v>
      </c>
    </row>
    <row r="25" spans="1:4">
      <c r="B25" t="s">
        <v>1325</v>
      </c>
      <c r="C25">
        <v>14</v>
      </c>
      <c r="D25">
        <v>15.22</v>
      </c>
    </row>
    <row r="26" spans="1:4">
      <c r="B26" t="s">
        <v>1326</v>
      </c>
      <c r="C26">
        <v>22</v>
      </c>
      <c r="D26">
        <v>23.91</v>
      </c>
    </row>
    <row r="27" spans="1:4">
      <c r="B27" t="s">
        <v>1327</v>
      </c>
      <c r="C27">
        <v>25</v>
      </c>
      <c r="D27">
        <v>27.17</v>
      </c>
    </row>
    <row r="28" spans="1:4">
      <c r="B28" t="s">
        <v>1228</v>
      </c>
      <c r="C28">
        <v>19</v>
      </c>
      <c r="D28">
        <v>20.65</v>
      </c>
    </row>
    <row r="29" spans="1:4">
      <c r="B29" t="s">
        <v>1166</v>
      </c>
      <c r="C29">
        <v>92</v>
      </c>
    </row>
    <row r="30" spans="1:4">
      <c r="B30" t="s">
        <v>1167</v>
      </c>
      <c r="C30">
        <v>1</v>
      </c>
    </row>
    <row r="32" spans="1:4">
      <c r="A32" t="s">
        <v>1328</v>
      </c>
    </row>
    <row r="33" spans="1:4">
      <c r="A33" t="s">
        <v>1311</v>
      </c>
    </row>
    <row r="34" spans="1:4">
      <c r="B34" t="s">
        <v>1322</v>
      </c>
      <c r="C34">
        <v>17</v>
      </c>
      <c r="D34">
        <v>18.48</v>
      </c>
    </row>
    <row r="35" spans="1:4">
      <c r="B35" t="s">
        <v>1323</v>
      </c>
      <c r="C35">
        <v>20</v>
      </c>
      <c r="D35">
        <v>21.74</v>
      </c>
    </row>
    <row r="36" spans="1:4">
      <c r="B36" t="s">
        <v>1324</v>
      </c>
      <c r="C36">
        <v>30</v>
      </c>
      <c r="D36">
        <v>32.61</v>
      </c>
    </row>
    <row r="37" spans="1:4">
      <c r="B37" t="s">
        <v>1325</v>
      </c>
      <c r="C37">
        <v>17</v>
      </c>
      <c r="D37">
        <v>18.48</v>
      </c>
    </row>
    <row r="38" spans="1:4">
      <c r="B38" t="s">
        <v>1326</v>
      </c>
      <c r="C38">
        <v>28</v>
      </c>
      <c r="D38">
        <v>30.43</v>
      </c>
    </row>
    <row r="39" spans="1:4">
      <c r="B39" t="s">
        <v>1327</v>
      </c>
      <c r="C39">
        <v>25</v>
      </c>
      <c r="D39">
        <v>27.17</v>
      </c>
    </row>
    <row r="40" spans="1:4">
      <c r="B40" t="s">
        <v>1228</v>
      </c>
      <c r="C40">
        <v>19</v>
      </c>
      <c r="D40">
        <v>20.65</v>
      </c>
    </row>
    <row r="41" spans="1:4">
      <c r="B41" t="s">
        <v>1166</v>
      </c>
      <c r="C41">
        <v>92</v>
      </c>
    </row>
    <row r="42" spans="1:4">
      <c r="B42" t="s">
        <v>1167</v>
      </c>
      <c r="C42">
        <v>1</v>
      </c>
    </row>
    <row r="44" spans="1:4">
      <c r="A44" t="s">
        <v>1329</v>
      </c>
    </row>
    <row r="45" spans="1:4">
      <c r="A45" t="s">
        <v>1313</v>
      </c>
    </row>
    <row r="46" spans="1:4">
      <c r="B46" t="s">
        <v>1322</v>
      </c>
      <c r="C46">
        <v>19</v>
      </c>
      <c r="D46">
        <v>20.65</v>
      </c>
    </row>
    <row r="47" spans="1:4">
      <c r="B47" t="s">
        <v>1323</v>
      </c>
      <c r="C47">
        <v>23</v>
      </c>
      <c r="D47">
        <v>25</v>
      </c>
    </row>
    <row r="48" spans="1:4">
      <c r="B48" t="s">
        <v>1324</v>
      </c>
      <c r="C48">
        <v>24</v>
      </c>
      <c r="D48">
        <v>26.09</v>
      </c>
    </row>
    <row r="49" spans="1:4">
      <c r="B49" t="s">
        <v>1325</v>
      </c>
      <c r="C49">
        <v>12</v>
      </c>
      <c r="D49">
        <v>13.04</v>
      </c>
    </row>
    <row r="50" spans="1:4">
      <c r="B50" t="s">
        <v>1326</v>
      </c>
      <c r="C50">
        <v>39</v>
      </c>
      <c r="D50">
        <v>42.39</v>
      </c>
    </row>
    <row r="51" spans="1:4">
      <c r="B51" t="s">
        <v>1327</v>
      </c>
      <c r="C51">
        <v>13</v>
      </c>
      <c r="D51">
        <v>14.13</v>
      </c>
    </row>
    <row r="52" spans="1:4">
      <c r="B52" t="s">
        <v>1228</v>
      </c>
      <c r="C52">
        <v>11</v>
      </c>
      <c r="D52">
        <v>11.96</v>
      </c>
    </row>
    <row r="53" spans="1:4">
      <c r="B53" t="s">
        <v>1166</v>
      </c>
      <c r="C53">
        <v>92</v>
      </c>
    </row>
    <row r="54" spans="1:4">
      <c r="B54" t="s">
        <v>1167</v>
      </c>
      <c r="C54">
        <v>1</v>
      </c>
    </row>
    <row r="56" spans="1:4">
      <c r="A56" t="s">
        <v>1330</v>
      </c>
    </row>
    <row r="57" spans="1:4">
      <c r="A57" t="s">
        <v>1315</v>
      </c>
    </row>
    <row r="58" spans="1:4">
      <c r="B58" t="s">
        <v>1322</v>
      </c>
      <c r="C58">
        <v>15</v>
      </c>
      <c r="D58" s="2">
        <v>16.3</v>
      </c>
    </row>
    <row r="59" spans="1:4">
      <c r="B59" t="s">
        <v>1323</v>
      </c>
      <c r="C59">
        <v>32</v>
      </c>
      <c r="D59">
        <v>34.78</v>
      </c>
    </row>
    <row r="60" spans="1:4">
      <c r="B60" t="s">
        <v>1324</v>
      </c>
      <c r="C60">
        <v>23</v>
      </c>
      <c r="D60">
        <v>25</v>
      </c>
    </row>
    <row r="61" spans="1:4">
      <c r="B61" t="s">
        <v>1325</v>
      </c>
      <c r="C61">
        <v>12</v>
      </c>
      <c r="D61">
        <v>13.04</v>
      </c>
    </row>
    <row r="62" spans="1:4">
      <c r="B62" t="s">
        <v>1326</v>
      </c>
      <c r="C62">
        <v>28</v>
      </c>
      <c r="D62">
        <v>30.43</v>
      </c>
    </row>
    <row r="63" spans="1:4">
      <c r="B63" t="s">
        <v>1327</v>
      </c>
      <c r="C63">
        <v>18</v>
      </c>
      <c r="D63">
        <v>19.57</v>
      </c>
    </row>
    <row r="64" spans="1:4">
      <c r="B64" t="s">
        <v>1228</v>
      </c>
      <c r="C64">
        <v>24</v>
      </c>
      <c r="D64">
        <v>26.09</v>
      </c>
    </row>
    <row r="65" spans="1:4">
      <c r="B65" t="s">
        <v>1166</v>
      </c>
      <c r="C65">
        <v>92</v>
      </c>
    </row>
    <row r="66" spans="1:4">
      <c r="B66" t="s">
        <v>1167</v>
      </c>
      <c r="C66">
        <v>1</v>
      </c>
    </row>
    <row r="68" spans="1:4">
      <c r="A68" t="s">
        <v>1331</v>
      </c>
    </row>
    <row r="69" spans="1:4">
      <c r="A69" t="s">
        <v>1317</v>
      </c>
    </row>
    <row r="70" spans="1:4">
      <c r="B70" t="s">
        <v>1322</v>
      </c>
      <c r="C70">
        <v>17</v>
      </c>
      <c r="D70">
        <v>18.48</v>
      </c>
    </row>
    <row r="71" spans="1:4">
      <c r="B71" t="s">
        <v>1323</v>
      </c>
      <c r="C71">
        <v>33</v>
      </c>
      <c r="D71">
        <v>35.869999999999997</v>
      </c>
    </row>
    <row r="72" spans="1:4">
      <c r="B72" t="s">
        <v>1324</v>
      </c>
      <c r="C72">
        <v>26</v>
      </c>
      <c r="D72">
        <v>28.26</v>
      </c>
    </row>
    <row r="73" spans="1:4">
      <c r="B73" t="s">
        <v>1325</v>
      </c>
      <c r="C73">
        <v>7</v>
      </c>
      <c r="D73">
        <v>7.61</v>
      </c>
    </row>
    <row r="74" spans="1:4">
      <c r="B74" t="s">
        <v>1326</v>
      </c>
      <c r="C74">
        <v>28</v>
      </c>
      <c r="D74">
        <v>30.43</v>
      </c>
    </row>
    <row r="75" spans="1:4">
      <c r="B75" t="s">
        <v>1327</v>
      </c>
      <c r="C75">
        <v>23</v>
      </c>
      <c r="D75">
        <v>25</v>
      </c>
    </row>
    <row r="76" spans="1:4">
      <c r="B76" t="s">
        <v>1228</v>
      </c>
      <c r="C76">
        <v>19</v>
      </c>
      <c r="D76">
        <v>20.65</v>
      </c>
    </row>
    <row r="77" spans="1:4">
      <c r="B77" t="s">
        <v>1166</v>
      </c>
      <c r="C77">
        <v>92</v>
      </c>
    </row>
    <row r="78" spans="1:4">
      <c r="B78" t="s">
        <v>1167</v>
      </c>
      <c r="C78">
        <v>1</v>
      </c>
    </row>
    <row r="80" spans="1:4">
      <c r="A80" t="s">
        <v>1332</v>
      </c>
    </row>
    <row r="81" spans="1:4">
      <c r="A81" t="s">
        <v>1319</v>
      </c>
    </row>
    <row r="82" spans="1:4">
      <c r="B82" t="s">
        <v>1322</v>
      </c>
      <c r="C82">
        <v>21</v>
      </c>
      <c r="D82">
        <v>22.83</v>
      </c>
    </row>
    <row r="83" spans="1:4">
      <c r="B83" t="s">
        <v>1323</v>
      </c>
      <c r="C83">
        <v>16</v>
      </c>
      <c r="D83">
        <v>17.39</v>
      </c>
    </row>
    <row r="84" spans="1:4">
      <c r="B84" t="s">
        <v>1324</v>
      </c>
      <c r="C84">
        <v>27</v>
      </c>
      <c r="D84">
        <v>29.35</v>
      </c>
    </row>
    <row r="85" spans="1:4">
      <c r="B85" t="s">
        <v>1325</v>
      </c>
      <c r="C85">
        <v>11</v>
      </c>
      <c r="D85">
        <v>11.96</v>
      </c>
    </row>
    <row r="86" spans="1:4">
      <c r="B86" t="s">
        <v>1326</v>
      </c>
      <c r="C86">
        <v>39</v>
      </c>
      <c r="D86">
        <v>42.39</v>
      </c>
    </row>
    <row r="87" spans="1:4">
      <c r="B87" t="s">
        <v>1327</v>
      </c>
      <c r="C87">
        <v>8</v>
      </c>
      <c r="D87" s="2">
        <v>8.6999999999999993</v>
      </c>
    </row>
    <row r="88" spans="1:4">
      <c r="B88" t="s">
        <v>1228</v>
      </c>
      <c r="C88">
        <v>15</v>
      </c>
      <c r="D88" s="2">
        <v>16.3</v>
      </c>
    </row>
    <row r="89" spans="1:4">
      <c r="B89" t="s">
        <v>1166</v>
      </c>
      <c r="C89">
        <v>92</v>
      </c>
    </row>
    <row r="90" spans="1:4">
      <c r="B90" t="s">
        <v>1167</v>
      </c>
      <c r="C90">
        <v>1</v>
      </c>
    </row>
    <row r="92" spans="1:4">
      <c r="A92" t="s">
        <v>1333</v>
      </c>
    </row>
    <row r="93" spans="1:4">
      <c r="A93" t="s">
        <v>569</v>
      </c>
    </row>
    <row r="94" spans="1:4">
      <c r="B94" t="s">
        <v>1322</v>
      </c>
      <c r="C94">
        <v>1</v>
      </c>
      <c r="D94">
        <v>2.86</v>
      </c>
    </row>
    <row r="95" spans="1:4">
      <c r="B95" t="s">
        <v>1323</v>
      </c>
      <c r="C95">
        <v>4</v>
      </c>
      <c r="D95">
        <v>11.43</v>
      </c>
    </row>
    <row r="96" spans="1:4">
      <c r="B96" t="s">
        <v>1324</v>
      </c>
      <c r="C96">
        <v>4</v>
      </c>
      <c r="D96">
        <v>11.43</v>
      </c>
    </row>
    <row r="97" spans="2:4">
      <c r="B97" t="s">
        <v>1325</v>
      </c>
      <c r="C97">
        <v>5</v>
      </c>
      <c r="D97">
        <v>14.29</v>
      </c>
    </row>
    <row r="98" spans="2:4">
      <c r="B98" t="s">
        <v>1326</v>
      </c>
      <c r="C98">
        <v>2</v>
      </c>
      <c r="D98">
        <v>5.71</v>
      </c>
    </row>
    <row r="99" spans="2:4">
      <c r="B99" t="s">
        <v>1327</v>
      </c>
      <c r="C99">
        <v>26</v>
      </c>
      <c r="D99">
        <v>74.290000000000006</v>
      </c>
    </row>
    <row r="100" spans="2:4">
      <c r="B100" t="s">
        <v>1228</v>
      </c>
      <c r="C100">
        <v>2</v>
      </c>
      <c r="D100">
        <v>5.71</v>
      </c>
    </row>
    <row r="101" spans="2:4">
      <c r="B101" t="s">
        <v>1166</v>
      </c>
      <c r="C101">
        <v>35</v>
      </c>
    </row>
    <row r="102" spans="2:4">
      <c r="B102" t="s">
        <v>1167</v>
      </c>
      <c r="C102">
        <v>58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AE196"/>
  <sheetViews>
    <sheetView topLeftCell="A115" workbookViewId="0">
      <selection activeCell="C140" sqref="C140:C144"/>
    </sheetView>
  </sheetViews>
  <sheetFormatPr baseColWidth="10" defaultColWidth="11.42578125" defaultRowHeight="12.75"/>
  <cols>
    <col min="2" max="2" width="39.140625" bestFit="1" customWidth="1"/>
    <col min="3" max="3" width="20.42578125" customWidth="1"/>
    <col min="4" max="4" width="22.7109375" customWidth="1"/>
    <col min="6" max="6" width="21.42578125" customWidth="1"/>
    <col min="21" max="21" width="28.7109375" customWidth="1"/>
    <col min="25" max="25" width="23.140625" customWidth="1"/>
    <col min="28" max="28" width="20.7109375" customWidth="1"/>
  </cols>
  <sheetData>
    <row r="1" spans="1:31" ht="15">
      <c r="C1" t="s">
        <v>1467</v>
      </c>
      <c r="D1" t="s">
        <v>1468</v>
      </c>
      <c r="U1" s="44" t="s">
        <v>1469</v>
      </c>
      <c r="V1" s="41"/>
      <c r="W1" s="41"/>
      <c r="X1" s="41"/>
      <c r="Y1" s="41"/>
      <c r="Z1" s="41"/>
      <c r="AB1" s="49" t="s">
        <v>1473</v>
      </c>
      <c r="AC1" s="47"/>
      <c r="AD1" s="47"/>
      <c r="AE1" s="47"/>
    </row>
    <row r="2" spans="1:31" ht="15">
      <c r="A2" t="s">
        <v>1153</v>
      </c>
      <c r="U2" s="42" t="s">
        <v>256</v>
      </c>
      <c r="V2" s="41" t="s">
        <v>330</v>
      </c>
      <c r="W2" s="41"/>
      <c r="X2" s="41"/>
      <c r="Y2" s="42" t="s">
        <v>321</v>
      </c>
      <c r="Z2" s="41">
        <v>2</v>
      </c>
      <c r="AB2" s="48" t="s">
        <v>259</v>
      </c>
      <c r="AC2" s="48"/>
      <c r="AD2" s="48" t="s">
        <v>444</v>
      </c>
      <c r="AE2" s="47">
        <v>9</v>
      </c>
    </row>
    <row r="3" spans="1:31" ht="15">
      <c r="A3" s="3" t="s">
        <v>1154</v>
      </c>
      <c r="B3" s="3"/>
      <c r="U3" s="42" t="s">
        <v>281</v>
      </c>
      <c r="V3" s="42" t="s">
        <v>281</v>
      </c>
      <c r="W3" s="41"/>
      <c r="X3" s="41"/>
      <c r="Y3" s="41" t="s">
        <v>330</v>
      </c>
      <c r="Z3" s="41">
        <v>2</v>
      </c>
      <c r="AB3" s="48" t="s">
        <v>294</v>
      </c>
      <c r="AC3" s="48"/>
      <c r="AD3" s="48" t="s">
        <v>303</v>
      </c>
      <c r="AE3" s="47">
        <v>5</v>
      </c>
    </row>
    <row r="4" spans="1:31" ht="15">
      <c r="B4" s="20" t="s">
        <v>1155</v>
      </c>
      <c r="C4" s="33">
        <v>53</v>
      </c>
      <c r="D4" s="33">
        <v>39.85</v>
      </c>
      <c r="F4" s="6" t="s">
        <v>1306</v>
      </c>
      <c r="U4" s="42" t="s">
        <v>293</v>
      </c>
      <c r="V4" s="41"/>
      <c r="W4" s="41"/>
      <c r="X4" s="41"/>
      <c r="Y4" s="42" t="s">
        <v>281</v>
      </c>
      <c r="Z4" s="41"/>
      <c r="AB4" s="51" t="s">
        <v>303</v>
      </c>
      <c r="AC4" s="48"/>
      <c r="AD4" s="48" t="s">
        <v>586</v>
      </c>
      <c r="AE4" s="47">
        <v>3</v>
      </c>
    </row>
    <row r="5" spans="1:31" ht="15">
      <c r="B5" t="s">
        <v>1156</v>
      </c>
      <c r="C5" s="33">
        <v>33</v>
      </c>
      <c r="D5" s="33">
        <v>24.81</v>
      </c>
      <c r="F5" t="s">
        <v>292</v>
      </c>
      <c r="G5">
        <v>1</v>
      </c>
      <c r="U5" s="42" t="s">
        <v>321</v>
      </c>
      <c r="V5" s="42" t="s">
        <v>321</v>
      </c>
      <c r="W5" s="41"/>
      <c r="X5" s="41"/>
      <c r="Y5" s="42" t="s">
        <v>293</v>
      </c>
      <c r="Z5" s="41"/>
      <c r="AB5" s="48" t="s">
        <v>362</v>
      </c>
      <c r="AC5" s="48"/>
      <c r="AD5" s="48" t="s">
        <v>627</v>
      </c>
      <c r="AE5" s="47">
        <v>3</v>
      </c>
    </row>
    <row r="6" spans="1:31" ht="15">
      <c r="B6" t="s">
        <v>1157</v>
      </c>
      <c r="C6" s="33">
        <v>11</v>
      </c>
      <c r="D6" s="33">
        <v>8.27</v>
      </c>
      <c r="F6" t="s">
        <v>585</v>
      </c>
      <c r="G6">
        <v>9</v>
      </c>
      <c r="U6" s="42" t="s">
        <v>375</v>
      </c>
      <c r="V6" s="41" t="s">
        <v>330</v>
      </c>
      <c r="W6" s="41"/>
      <c r="X6" s="41"/>
      <c r="Y6" s="43" t="s">
        <v>1470</v>
      </c>
      <c r="Z6" s="41">
        <v>2</v>
      </c>
      <c r="AB6" s="50" t="s">
        <v>367</v>
      </c>
      <c r="AC6" s="48"/>
      <c r="AD6" s="48" t="s">
        <v>951</v>
      </c>
      <c r="AE6" s="47">
        <v>3</v>
      </c>
    </row>
    <row r="7" spans="1:31" ht="15">
      <c r="B7" t="s">
        <v>1158</v>
      </c>
      <c r="C7" s="33">
        <v>3</v>
      </c>
      <c r="D7" s="33">
        <v>2.2599999999999998</v>
      </c>
      <c r="F7" t="s">
        <v>408</v>
      </c>
      <c r="G7">
        <v>1</v>
      </c>
      <c r="U7" s="42" t="s">
        <v>399</v>
      </c>
      <c r="V7" s="41"/>
      <c r="W7" s="41"/>
      <c r="X7" s="41"/>
      <c r="Y7" s="43" t="s">
        <v>1471</v>
      </c>
      <c r="Z7" s="41"/>
      <c r="AB7" s="50" t="s">
        <v>444</v>
      </c>
      <c r="AC7" s="48"/>
      <c r="AD7" s="48" t="s">
        <v>971</v>
      </c>
      <c r="AE7" s="47">
        <v>3</v>
      </c>
    </row>
    <row r="8" spans="1:31" ht="15">
      <c r="B8" t="s">
        <v>1159</v>
      </c>
      <c r="C8" s="33">
        <v>4</v>
      </c>
      <c r="D8" s="33">
        <v>3.01</v>
      </c>
      <c r="F8" t="s">
        <v>625</v>
      </c>
      <c r="G8">
        <v>1</v>
      </c>
      <c r="U8" s="42" t="s">
        <v>409</v>
      </c>
      <c r="V8" s="43" t="s">
        <v>1470</v>
      </c>
      <c r="W8" s="41"/>
      <c r="X8" s="41"/>
      <c r="Y8" s="41"/>
      <c r="Z8" s="41"/>
      <c r="AB8" s="48" t="s">
        <v>448</v>
      </c>
      <c r="AC8" s="48"/>
      <c r="AD8" s="48" t="s">
        <v>677</v>
      </c>
      <c r="AE8" s="47">
        <v>2</v>
      </c>
    </row>
    <row r="9" spans="1:31" ht="15">
      <c r="B9" t="s">
        <v>1160</v>
      </c>
      <c r="C9" s="33">
        <v>1</v>
      </c>
      <c r="D9" s="34">
        <v>0.75</v>
      </c>
      <c r="F9" t="s">
        <v>644</v>
      </c>
      <c r="G9">
        <v>1</v>
      </c>
      <c r="U9" s="42" t="s">
        <v>479</v>
      </c>
      <c r="V9" s="43" t="s">
        <v>1470</v>
      </c>
      <c r="W9" s="41"/>
      <c r="X9" s="41"/>
      <c r="Y9" s="41"/>
      <c r="Z9" s="41"/>
      <c r="AB9" s="48" t="s">
        <v>480</v>
      </c>
      <c r="AC9" s="48"/>
      <c r="AD9" s="48"/>
      <c r="AE9" s="47"/>
    </row>
    <row r="10" spans="1:31" ht="15">
      <c r="B10" t="s">
        <v>1161</v>
      </c>
      <c r="C10" s="33">
        <v>7</v>
      </c>
      <c r="D10" s="33">
        <v>5.26</v>
      </c>
      <c r="F10" t="s">
        <v>653</v>
      </c>
      <c r="G10">
        <v>2</v>
      </c>
      <c r="U10" s="42" t="s">
        <v>501</v>
      </c>
      <c r="V10" s="43" t="s">
        <v>1472</v>
      </c>
      <c r="W10" s="41"/>
      <c r="X10" s="41"/>
      <c r="Y10" s="41"/>
      <c r="Z10" s="41"/>
      <c r="AB10" s="48" t="s">
        <v>491</v>
      </c>
      <c r="AC10" s="48"/>
      <c r="AD10" s="48"/>
      <c r="AE10" s="47"/>
    </row>
    <row r="11" spans="1:31" ht="15">
      <c r="B11" t="s">
        <v>1162</v>
      </c>
      <c r="C11" s="33">
        <v>3</v>
      </c>
      <c r="D11" s="33">
        <v>2.2599999999999998</v>
      </c>
      <c r="F11" t="s">
        <v>748</v>
      </c>
      <c r="G11">
        <v>1</v>
      </c>
      <c r="U11" s="42" t="s">
        <v>539</v>
      </c>
      <c r="V11" s="41"/>
      <c r="W11" s="41"/>
      <c r="X11" s="41"/>
      <c r="Y11" s="41"/>
      <c r="Z11" s="41"/>
      <c r="AB11" s="48" t="s">
        <v>511</v>
      </c>
      <c r="AC11" s="48"/>
      <c r="AD11" s="48"/>
      <c r="AE11" s="47"/>
    </row>
    <row r="12" spans="1:31" ht="15">
      <c r="B12" s="6" t="s">
        <v>1163</v>
      </c>
      <c r="C12" s="33">
        <v>18</v>
      </c>
      <c r="D12" s="33">
        <v>13.53</v>
      </c>
      <c r="F12" t="s">
        <v>978</v>
      </c>
      <c r="G12">
        <v>1</v>
      </c>
      <c r="U12" s="42" t="s">
        <v>321</v>
      </c>
      <c r="V12" s="42" t="s">
        <v>321</v>
      </c>
      <c r="W12" s="41"/>
      <c r="X12" s="41"/>
      <c r="Y12" s="41"/>
      <c r="Z12" s="41"/>
      <c r="AB12" s="50" t="s">
        <v>367</v>
      </c>
      <c r="AC12" s="48"/>
      <c r="AD12" s="48"/>
      <c r="AE12" s="47"/>
    </row>
    <row r="13" spans="1:31" ht="15">
      <c r="B13" t="s">
        <v>1164</v>
      </c>
      <c r="C13" s="35">
        <v>3.2</v>
      </c>
      <c r="D13" s="33"/>
      <c r="F13" t="s">
        <v>1410</v>
      </c>
      <c r="G13">
        <v>1</v>
      </c>
      <c r="U13" s="42" t="s">
        <v>632</v>
      </c>
      <c r="V13" s="41" t="s">
        <v>1471</v>
      </c>
      <c r="W13" s="41"/>
      <c r="X13" s="41"/>
      <c r="Y13" s="41"/>
      <c r="Z13" s="41"/>
      <c r="AB13" s="48" t="s">
        <v>540</v>
      </c>
      <c r="AC13" s="48"/>
      <c r="AD13" s="48"/>
      <c r="AE13" s="47"/>
    </row>
    <row r="14" spans="1:31" ht="15">
      <c r="B14" t="s">
        <v>1165</v>
      </c>
      <c r="C14" s="33">
        <v>2</v>
      </c>
      <c r="D14" s="33"/>
      <c r="U14" s="42" t="s">
        <v>539</v>
      </c>
      <c r="V14" s="41"/>
      <c r="W14" s="41"/>
      <c r="X14" s="41"/>
      <c r="Y14" s="41"/>
      <c r="Z14" s="41"/>
      <c r="AB14" s="50" t="s">
        <v>561</v>
      </c>
      <c r="AC14" s="48"/>
      <c r="AD14" s="48"/>
      <c r="AE14" s="47"/>
    </row>
    <row r="15" spans="1:31" ht="15">
      <c r="B15" t="s">
        <v>1166</v>
      </c>
      <c r="C15" s="33">
        <v>133</v>
      </c>
      <c r="D15" s="33"/>
      <c r="U15" s="42" t="s">
        <v>670</v>
      </c>
      <c r="V15" s="41"/>
      <c r="W15" s="41"/>
      <c r="X15" s="41"/>
      <c r="Y15" s="41"/>
      <c r="Z15" s="41"/>
      <c r="AB15" s="54" t="s">
        <v>586</v>
      </c>
      <c r="AC15" s="48"/>
      <c r="AD15" s="48"/>
      <c r="AE15" s="47"/>
    </row>
    <row r="16" spans="1:31" ht="15">
      <c r="B16" t="s">
        <v>1167</v>
      </c>
      <c r="C16" s="33">
        <v>0</v>
      </c>
      <c r="D16" s="33"/>
      <c r="U16" s="94" t="s">
        <v>692</v>
      </c>
      <c r="V16" s="41"/>
      <c r="W16" s="41"/>
      <c r="X16" s="41"/>
      <c r="Y16" s="41"/>
      <c r="Z16" s="41"/>
      <c r="AB16" s="50" t="s">
        <v>600</v>
      </c>
      <c r="AC16" s="48"/>
      <c r="AD16" s="48"/>
      <c r="AE16" s="47"/>
    </row>
    <row r="17" spans="1:30" ht="15">
      <c r="U17" s="42" t="s">
        <v>721</v>
      </c>
      <c r="V17" s="41"/>
      <c r="AB17" s="50" t="s">
        <v>444</v>
      </c>
      <c r="AC17" s="48"/>
      <c r="AD17" s="48"/>
    </row>
    <row r="18" spans="1:30" ht="15">
      <c r="A18" s="3" t="s">
        <v>1168</v>
      </c>
      <c r="B18" s="3"/>
      <c r="U18" s="42" t="s">
        <v>736</v>
      </c>
      <c r="V18" s="41"/>
      <c r="AB18" s="56" t="s">
        <v>627</v>
      </c>
      <c r="AC18" s="48"/>
      <c r="AD18" s="48"/>
    </row>
    <row r="19" spans="1:30" ht="15">
      <c r="B19" t="s">
        <v>1169</v>
      </c>
      <c r="C19">
        <v>5</v>
      </c>
      <c r="D19">
        <v>3.76</v>
      </c>
      <c r="U19" s="42" t="s">
        <v>767</v>
      </c>
      <c r="V19" s="41"/>
      <c r="AB19" s="56" t="s">
        <v>633</v>
      </c>
      <c r="AC19" s="48"/>
      <c r="AD19" s="48"/>
    </row>
    <row r="20" spans="1:30" ht="15">
      <c r="B20" s="20" t="s">
        <v>1170</v>
      </c>
      <c r="C20">
        <v>73</v>
      </c>
      <c r="D20">
        <v>54.89</v>
      </c>
      <c r="U20" s="42" t="s">
        <v>777</v>
      </c>
      <c r="V20" s="41"/>
      <c r="AB20" s="55" t="s">
        <v>645</v>
      </c>
      <c r="AC20" s="48"/>
      <c r="AD20" s="48"/>
    </row>
    <row r="21" spans="1:30" ht="15">
      <c r="B21" t="s">
        <v>1171</v>
      </c>
      <c r="C21">
        <v>29</v>
      </c>
      <c r="D21" s="2">
        <v>21.8</v>
      </c>
      <c r="U21" s="42" t="s">
        <v>815</v>
      </c>
      <c r="V21" s="41"/>
      <c r="AB21" s="50" t="s">
        <v>654</v>
      </c>
      <c r="AC21" s="48"/>
      <c r="AD21" s="48"/>
    </row>
    <row r="22" spans="1:30" ht="15">
      <c r="B22" t="s">
        <v>1172</v>
      </c>
      <c r="C22">
        <v>26</v>
      </c>
      <c r="D22">
        <v>19.55</v>
      </c>
      <c r="Q22" t="s">
        <v>256</v>
      </c>
      <c r="U22" s="42" t="s">
        <v>942</v>
      </c>
      <c r="V22" s="41"/>
      <c r="AB22" s="57" t="s">
        <v>677</v>
      </c>
      <c r="AC22" s="48"/>
      <c r="AD22" s="48"/>
    </row>
    <row r="23" spans="1:30" ht="15">
      <c r="B23" t="s">
        <v>1164</v>
      </c>
      <c r="C23">
        <v>2.57</v>
      </c>
      <c r="Q23" t="s">
        <v>281</v>
      </c>
      <c r="U23" s="42" t="s">
        <v>950</v>
      </c>
      <c r="V23" s="41"/>
      <c r="AB23" s="51" t="s">
        <v>303</v>
      </c>
      <c r="AC23" s="48"/>
      <c r="AD23" s="48"/>
    </row>
    <row r="24" spans="1:30" ht="15">
      <c r="B24" t="s">
        <v>1165</v>
      </c>
      <c r="C24">
        <v>2</v>
      </c>
      <c r="Q24" t="s">
        <v>293</v>
      </c>
      <c r="U24" s="42" t="s">
        <v>965</v>
      </c>
      <c r="V24" s="41"/>
      <c r="AB24" s="48" t="s">
        <v>707</v>
      </c>
      <c r="AC24" s="48"/>
      <c r="AD24" s="48"/>
    </row>
    <row r="25" spans="1:30" ht="15">
      <c r="B25" t="s">
        <v>1166</v>
      </c>
      <c r="C25">
        <v>133</v>
      </c>
      <c r="Q25" t="s">
        <v>321</v>
      </c>
      <c r="U25" s="42" t="s">
        <v>970</v>
      </c>
      <c r="V25" s="41"/>
      <c r="AB25" s="48" t="s">
        <v>743</v>
      </c>
      <c r="AC25" s="48"/>
      <c r="AD25" s="48"/>
    </row>
    <row r="26" spans="1:30" ht="15">
      <c r="B26" t="s">
        <v>1167</v>
      </c>
      <c r="C26">
        <v>0</v>
      </c>
      <c r="U26" s="42" t="s">
        <v>979</v>
      </c>
      <c r="V26" s="41"/>
      <c r="AB26" s="48" t="s">
        <v>753</v>
      </c>
      <c r="AC26" s="48"/>
      <c r="AD26" s="48"/>
    </row>
    <row r="27" spans="1:30" ht="15">
      <c r="U27" s="42" t="s">
        <v>970</v>
      </c>
      <c r="V27" s="41"/>
      <c r="AB27" s="48" t="s">
        <v>795</v>
      </c>
      <c r="AC27" s="48"/>
      <c r="AD27" s="48"/>
    </row>
    <row r="28" spans="1:30" ht="15">
      <c r="A28" s="3" t="s">
        <v>1173</v>
      </c>
      <c r="B28" s="3"/>
      <c r="Q28" t="s">
        <v>375</v>
      </c>
      <c r="U28" s="47" t="s">
        <v>330</v>
      </c>
      <c r="V28" s="41" t="s">
        <v>330</v>
      </c>
      <c r="AB28" s="48" t="s">
        <v>822</v>
      </c>
      <c r="AC28" s="48"/>
      <c r="AD28" s="48"/>
    </row>
    <row r="29" spans="1:30" ht="15">
      <c r="B29" s="20" t="s">
        <v>1174</v>
      </c>
      <c r="C29">
        <v>33</v>
      </c>
      <c r="D29">
        <v>24.81</v>
      </c>
      <c r="U29" s="42" t="s">
        <v>1046</v>
      </c>
      <c r="V29" s="41" t="s">
        <v>330</v>
      </c>
      <c r="AB29" s="48" t="s">
        <v>865</v>
      </c>
      <c r="AC29" s="48"/>
      <c r="AD29" s="48"/>
    </row>
    <row r="30" spans="1:30" ht="15">
      <c r="B30" t="s">
        <v>1175</v>
      </c>
      <c r="C30">
        <v>4</v>
      </c>
      <c r="D30">
        <v>3.01</v>
      </c>
      <c r="U30" s="42" t="s">
        <v>1083</v>
      </c>
      <c r="V30" s="41"/>
      <c r="AB30" s="50" t="s">
        <v>444</v>
      </c>
      <c r="AC30" s="48"/>
      <c r="AD30" s="48"/>
    </row>
    <row r="31" spans="1:30" ht="15">
      <c r="B31" t="s">
        <v>1176</v>
      </c>
      <c r="C31">
        <v>2</v>
      </c>
      <c r="D31" s="2">
        <v>1.5</v>
      </c>
      <c r="Q31" t="s">
        <v>399</v>
      </c>
      <c r="U31" s="42" t="s">
        <v>1130</v>
      </c>
      <c r="V31" s="41"/>
      <c r="AB31" s="52" t="s">
        <v>885</v>
      </c>
      <c r="AC31" s="48"/>
      <c r="AD31" s="48"/>
    </row>
    <row r="32" spans="1:30" ht="15">
      <c r="B32" s="20" t="s">
        <v>1177</v>
      </c>
      <c r="C32">
        <v>35</v>
      </c>
      <c r="D32">
        <v>26.32</v>
      </c>
      <c r="Q32" t="s">
        <v>409</v>
      </c>
      <c r="U32" s="42" t="s">
        <v>1136</v>
      </c>
      <c r="V32" s="41"/>
      <c r="AB32" s="48" t="s">
        <v>895</v>
      </c>
      <c r="AC32" s="48"/>
      <c r="AD32" s="48"/>
    </row>
    <row r="33" spans="1:30">
      <c r="B33" t="s">
        <v>1178</v>
      </c>
      <c r="C33">
        <v>16</v>
      </c>
      <c r="D33">
        <v>12.03</v>
      </c>
      <c r="Q33" t="s">
        <v>460</v>
      </c>
      <c r="U33" s="42" t="s">
        <v>1148</v>
      </c>
      <c r="AB33" s="48" t="s">
        <v>907</v>
      </c>
      <c r="AC33" s="48"/>
      <c r="AD33" s="48"/>
    </row>
    <row r="34" spans="1:30">
      <c r="B34" t="s">
        <v>1179</v>
      </c>
      <c r="C34">
        <v>5</v>
      </c>
      <c r="D34">
        <v>3.76</v>
      </c>
      <c r="Q34" t="s">
        <v>479</v>
      </c>
      <c r="U34" s="42" t="s">
        <v>1406</v>
      </c>
      <c r="AB34" s="54" t="s">
        <v>943</v>
      </c>
      <c r="AC34" s="48"/>
      <c r="AD34" s="48"/>
    </row>
    <row r="35" spans="1:30">
      <c r="B35" t="s">
        <v>1180</v>
      </c>
      <c r="C35">
        <v>2</v>
      </c>
      <c r="D35" s="2">
        <v>1.5</v>
      </c>
      <c r="Q35" t="s">
        <v>501</v>
      </c>
      <c r="U35" s="42" t="s">
        <v>1382</v>
      </c>
      <c r="AB35" s="52" t="s">
        <v>951</v>
      </c>
      <c r="AC35" s="48"/>
      <c r="AD35" s="48"/>
    </row>
    <row r="36" spans="1:30">
      <c r="B36" s="6" t="s">
        <v>1181</v>
      </c>
      <c r="C36">
        <v>36</v>
      </c>
      <c r="D36">
        <v>27.07</v>
      </c>
      <c r="Q36" t="s">
        <v>539</v>
      </c>
      <c r="U36" s="42" t="s">
        <v>1390</v>
      </c>
      <c r="AB36" s="48" t="s">
        <v>960</v>
      </c>
      <c r="AC36" s="48"/>
      <c r="AD36" s="48"/>
    </row>
    <row r="37" spans="1:30">
      <c r="B37" t="s">
        <v>1164</v>
      </c>
      <c r="C37" s="2">
        <v>4.5</v>
      </c>
      <c r="Q37" t="s">
        <v>569</v>
      </c>
      <c r="AB37" s="48" t="s">
        <v>966</v>
      </c>
      <c r="AC37" s="48"/>
      <c r="AD37" s="48"/>
    </row>
    <row r="38" spans="1:30">
      <c r="B38" t="s">
        <v>1165</v>
      </c>
      <c r="C38">
        <v>4</v>
      </c>
      <c r="AB38" s="55" t="s">
        <v>971</v>
      </c>
      <c r="AC38" s="48"/>
      <c r="AD38" s="48"/>
    </row>
    <row r="39" spans="1:30">
      <c r="B39" t="s">
        <v>1166</v>
      </c>
      <c r="C39">
        <v>133</v>
      </c>
      <c r="Q39" t="s">
        <v>632</v>
      </c>
      <c r="AB39" s="48" t="s">
        <v>391</v>
      </c>
      <c r="AC39" s="48"/>
      <c r="AD39" s="48"/>
    </row>
    <row r="40" spans="1:30">
      <c r="B40" t="s">
        <v>1167</v>
      </c>
      <c r="C40">
        <v>0</v>
      </c>
      <c r="Q40" t="s">
        <v>670</v>
      </c>
      <c r="AB40" s="48" t="s">
        <v>1037</v>
      </c>
      <c r="AC40" s="48"/>
      <c r="AD40" s="48"/>
    </row>
    <row r="41" spans="1:30">
      <c r="Q41" t="s">
        <v>692</v>
      </c>
      <c r="AB41" s="48" t="s">
        <v>1053</v>
      </c>
      <c r="AC41" s="48"/>
      <c r="AD41" s="48"/>
    </row>
    <row r="42" spans="1:30">
      <c r="A42" s="3" t="s">
        <v>1182</v>
      </c>
      <c r="B42" s="3"/>
      <c r="Q42" t="s">
        <v>721</v>
      </c>
      <c r="AB42" s="48" t="s">
        <v>1084</v>
      </c>
      <c r="AC42" s="48"/>
      <c r="AD42" s="48"/>
    </row>
    <row r="43" spans="1:30">
      <c r="A43" s="7" t="s">
        <v>1183</v>
      </c>
      <c r="Q43" t="s">
        <v>736</v>
      </c>
      <c r="AB43" s="56" t="s">
        <v>627</v>
      </c>
      <c r="AC43" s="48"/>
      <c r="AD43" s="48"/>
    </row>
    <row r="44" spans="1:30">
      <c r="B44" s="20" t="s">
        <v>1184</v>
      </c>
      <c r="C44">
        <v>36</v>
      </c>
      <c r="D44">
        <v>27.07</v>
      </c>
      <c r="Q44" t="s">
        <v>767</v>
      </c>
      <c r="AB44" s="57" t="s">
        <v>1118</v>
      </c>
      <c r="AC44" s="48"/>
      <c r="AD44" s="48"/>
    </row>
    <row r="45" spans="1:30">
      <c r="B45" t="s">
        <v>1185</v>
      </c>
      <c r="C45">
        <v>32</v>
      </c>
      <c r="D45">
        <v>24.06</v>
      </c>
      <c r="Q45" t="s">
        <v>777</v>
      </c>
      <c r="AB45" s="51" t="s">
        <v>303</v>
      </c>
      <c r="AC45" s="48"/>
      <c r="AD45" s="48"/>
    </row>
    <row r="46" spans="1:30">
      <c r="B46" t="s">
        <v>1186</v>
      </c>
      <c r="C46">
        <v>30</v>
      </c>
      <c r="D46">
        <v>22.56</v>
      </c>
      <c r="Q46" t="s">
        <v>815</v>
      </c>
      <c r="AB46" s="51" t="s">
        <v>1137</v>
      </c>
      <c r="AC46" s="53"/>
      <c r="AD46" s="48"/>
    </row>
    <row r="47" spans="1:30">
      <c r="B47" t="s">
        <v>1187</v>
      </c>
      <c r="C47">
        <v>27</v>
      </c>
      <c r="D47" s="2">
        <v>20.3</v>
      </c>
      <c r="Q47" t="s">
        <v>942</v>
      </c>
      <c r="AB47" s="51" t="s">
        <v>303</v>
      </c>
      <c r="AC47" s="48"/>
      <c r="AD47" s="48"/>
    </row>
    <row r="48" spans="1:30" ht="15">
      <c r="B48" t="s">
        <v>1188</v>
      </c>
      <c r="C48">
        <v>8</v>
      </c>
      <c r="D48">
        <v>6.02</v>
      </c>
      <c r="Q48" t="s">
        <v>950</v>
      </c>
      <c r="AB48" s="55" t="s">
        <v>971</v>
      </c>
      <c r="AC48" s="47"/>
      <c r="AD48" s="47"/>
    </row>
    <row r="49" spans="1:28">
      <c r="B49" t="s">
        <v>1164</v>
      </c>
      <c r="C49">
        <v>2.54</v>
      </c>
      <c r="Q49" t="s">
        <v>965</v>
      </c>
      <c r="AB49" s="52" t="s">
        <v>951</v>
      </c>
    </row>
    <row r="50" spans="1:28">
      <c r="B50" t="s">
        <v>1165</v>
      </c>
      <c r="C50">
        <v>2</v>
      </c>
      <c r="Q50" t="s">
        <v>970</v>
      </c>
      <c r="AB50" s="50" t="s">
        <v>1450</v>
      </c>
    </row>
    <row r="51" spans="1:28">
      <c r="B51" t="s">
        <v>1166</v>
      </c>
      <c r="C51">
        <v>133</v>
      </c>
      <c r="Q51" t="s">
        <v>979</v>
      </c>
    </row>
    <row r="52" spans="1:28" ht="15">
      <c r="B52" t="s">
        <v>1167</v>
      </c>
      <c r="C52">
        <v>0</v>
      </c>
      <c r="Q52" s="47" t="s">
        <v>330</v>
      </c>
    </row>
    <row r="53" spans="1:28">
      <c r="Q53" t="s">
        <v>1046</v>
      </c>
    </row>
    <row r="54" spans="1:28">
      <c r="A54" t="s">
        <v>1189</v>
      </c>
      <c r="Q54" t="s">
        <v>1083</v>
      </c>
    </row>
    <row r="55" spans="1:28">
      <c r="A55" s="7" t="s">
        <v>385</v>
      </c>
      <c r="Q55" t="s">
        <v>1130</v>
      </c>
    </row>
    <row r="56" spans="1:28">
      <c r="B56" t="s">
        <v>1184</v>
      </c>
      <c r="C56">
        <v>19</v>
      </c>
      <c r="D56">
        <v>14.29</v>
      </c>
      <c r="Q56" t="s">
        <v>1136</v>
      </c>
    </row>
    <row r="57" spans="1:28">
      <c r="B57" t="s">
        <v>1185</v>
      </c>
      <c r="C57">
        <v>29</v>
      </c>
      <c r="D57" s="2">
        <v>21.8</v>
      </c>
      <c r="Q57" t="s">
        <v>1148</v>
      </c>
    </row>
    <row r="58" spans="1:28">
      <c r="B58" s="20" t="s">
        <v>1186</v>
      </c>
      <c r="C58">
        <v>50</v>
      </c>
      <c r="D58">
        <v>37.590000000000003</v>
      </c>
      <c r="Q58" t="s">
        <v>1406</v>
      </c>
    </row>
    <row r="59" spans="1:28">
      <c r="B59" t="s">
        <v>1187</v>
      </c>
      <c r="C59">
        <v>25</v>
      </c>
      <c r="D59" s="2">
        <v>18.8</v>
      </c>
      <c r="Q59" t="s">
        <v>1382</v>
      </c>
    </row>
    <row r="60" spans="1:28">
      <c r="B60" t="s">
        <v>1188</v>
      </c>
      <c r="C60">
        <v>10</v>
      </c>
      <c r="D60">
        <v>7.52</v>
      </c>
      <c r="Q60" t="s">
        <v>1390</v>
      </c>
    </row>
    <row r="61" spans="1:28">
      <c r="B61" t="s">
        <v>1164</v>
      </c>
      <c r="C61">
        <v>2.83</v>
      </c>
    </row>
    <row r="62" spans="1:28">
      <c r="B62" t="s">
        <v>1165</v>
      </c>
      <c r="C62">
        <v>3</v>
      </c>
    </row>
    <row r="63" spans="1:28">
      <c r="B63" t="s">
        <v>1166</v>
      </c>
      <c r="C63">
        <v>133</v>
      </c>
    </row>
    <row r="64" spans="1:28">
      <c r="B64" t="s">
        <v>1167</v>
      </c>
      <c r="C64">
        <v>0</v>
      </c>
    </row>
    <row r="66" spans="1:4">
      <c r="A66" t="s">
        <v>1190</v>
      </c>
    </row>
    <row r="67" spans="1:4">
      <c r="A67" s="7" t="s">
        <v>376</v>
      </c>
    </row>
    <row r="68" spans="1:4">
      <c r="B68" t="s">
        <v>1184</v>
      </c>
      <c r="C68">
        <v>8</v>
      </c>
      <c r="D68">
        <v>6.02</v>
      </c>
    </row>
    <row r="69" spans="1:4">
      <c r="B69" t="s">
        <v>1185</v>
      </c>
      <c r="C69">
        <v>20</v>
      </c>
      <c r="D69">
        <v>15.04</v>
      </c>
    </row>
    <row r="70" spans="1:4">
      <c r="B70" t="s">
        <v>1186</v>
      </c>
      <c r="C70">
        <v>32</v>
      </c>
      <c r="D70">
        <v>24.06</v>
      </c>
    </row>
    <row r="71" spans="1:4">
      <c r="B71" s="20" t="s">
        <v>1187</v>
      </c>
      <c r="C71">
        <v>41</v>
      </c>
      <c r="D71">
        <v>30.83</v>
      </c>
    </row>
    <row r="72" spans="1:4">
      <c r="B72" t="s">
        <v>1188</v>
      </c>
      <c r="C72">
        <v>32</v>
      </c>
      <c r="D72">
        <v>24.06</v>
      </c>
    </row>
    <row r="73" spans="1:4">
      <c r="B73" t="s">
        <v>1164</v>
      </c>
      <c r="C73">
        <v>3.52</v>
      </c>
    </row>
    <row r="74" spans="1:4">
      <c r="B74" t="s">
        <v>1165</v>
      </c>
      <c r="C74">
        <v>4</v>
      </c>
    </row>
    <row r="75" spans="1:4">
      <c r="B75" t="s">
        <v>1166</v>
      </c>
      <c r="C75">
        <v>133</v>
      </c>
    </row>
    <row r="76" spans="1:4">
      <c r="B76" t="s">
        <v>1167</v>
      </c>
      <c r="C76">
        <v>0</v>
      </c>
    </row>
    <row r="78" spans="1:4">
      <c r="A78" t="s">
        <v>1191</v>
      </c>
    </row>
    <row r="79" spans="1:4">
      <c r="A79" s="7" t="s">
        <v>1192</v>
      </c>
    </row>
    <row r="80" spans="1:4">
      <c r="B80" t="s">
        <v>1184</v>
      </c>
      <c r="C80">
        <v>19</v>
      </c>
      <c r="D80">
        <v>14.29</v>
      </c>
    </row>
    <row r="81" spans="1:4">
      <c r="B81" t="s">
        <v>1185</v>
      </c>
      <c r="C81">
        <v>35</v>
      </c>
      <c r="D81">
        <v>26.32</v>
      </c>
    </row>
    <row r="82" spans="1:4">
      <c r="B82" s="20" t="s">
        <v>1186</v>
      </c>
      <c r="C82">
        <v>51</v>
      </c>
      <c r="D82">
        <v>38.35</v>
      </c>
    </row>
    <row r="83" spans="1:4">
      <c r="B83" t="s">
        <v>1187</v>
      </c>
      <c r="C83">
        <v>21</v>
      </c>
      <c r="D83">
        <v>15.79</v>
      </c>
    </row>
    <row r="84" spans="1:4">
      <c r="B84" t="s">
        <v>1188</v>
      </c>
      <c r="C84">
        <v>7</v>
      </c>
      <c r="D84">
        <v>5.26</v>
      </c>
    </row>
    <row r="85" spans="1:4">
      <c r="B85" t="s">
        <v>1164</v>
      </c>
      <c r="C85">
        <v>2.71</v>
      </c>
    </row>
    <row r="86" spans="1:4">
      <c r="B86" t="s">
        <v>1165</v>
      </c>
      <c r="C86">
        <v>3</v>
      </c>
    </row>
    <row r="87" spans="1:4">
      <c r="B87" t="s">
        <v>1166</v>
      </c>
      <c r="C87">
        <v>133</v>
      </c>
    </row>
    <row r="88" spans="1:4">
      <c r="B88" t="s">
        <v>1167</v>
      </c>
      <c r="C88">
        <v>0</v>
      </c>
    </row>
    <row r="90" spans="1:4">
      <c r="A90" t="s">
        <v>1193</v>
      </c>
    </row>
    <row r="91" spans="1:4">
      <c r="A91" s="7" t="s">
        <v>980</v>
      </c>
    </row>
    <row r="92" spans="1:4">
      <c r="B92" t="s">
        <v>1184</v>
      </c>
      <c r="C92">
        <v>29</v>
      </c>
      <c r="D92" s="2">
        <v>21.8</v>
      </c>
    </row>
    <row r="93" spans="1:4">
      <c r="B93" t="s">
        <v>1185</v>
      </c>
      <c r="C93">
        <v>31</v>
      </c>
      <c r="D93">
        <v>23.31</v>
      </c>
    </row>
    <row r="94" spans="1:4">
      <c r="B94" s="20" t="s">
        <v>1186</v>
      </c>
      <c r="C94">
        <v>31</v>
      </c>
      <c r="D94">
        <v>23.31</v>
      </c>
    </row>
    <row r="95" spans="1:4">
      <c r="B95" t="s">
        <v>1187</v>
      </c>
      <c r="C95">
        <v>25</v>
      </c>
      <c r="D95" s="2">
        <v>18.8</v>
      </c>
    </row>
    <row r="96" spans="1:4">
      <c r="B96" t="s">
        <v>1188</v>
      </c>
      <c r="C96">
        <v>17</v>
      </c>
      <c r="D96">
        <v>12.78</v>
      </c>
    </row>
    <row r="97" spans="1:4">
      <c r="B97" t="s">
        <v>1164</v>
      </c>
      <c r="C97">
        <v>2.77</v>
      </c>
    </row>
    <row r="98" spans="1:4">
      <c r="B98" t="s">
        <v>1165</v>
      </c>
      <c r="C98">
        <v>3</v>
      </c>
    </row>
    <row r="99" spans="1:4">
      <c r="B99" t="s">
        <v>1166</v>
      </c>
      <c r="C99">
        <v>133</v>
      </c>
    </row>
    <row r="100" spans="1:4">
      <c r="B100" t="s">
        <v>1167</v>
      </c>
      <c r="C100">
        <v>0</v>
      </c>
    </row>
    <row r="102" spans="1:4">
      <c r="A102" t="s">
        <v>1194</v>
      </c>
    </row>
    <row r="103" spans="1:4">
      <c r="A103" s="7" t="s">
        <v>532</v>
      </c>
    </row>
    <row r="104" spans="1:4">
      <c r="B104" s="20" t="s">
        <v>1184</v>
      </c>
      <c r="C104">
        <v>44</v>
      </c>
      <c r="D104">
        <v>33.08</v>
      </c>
    </row>
    <row r="105" spans="1:4">
      <c r="B105" t="s">
        <v>1185</v>
      </c>
      <c r="C105">
        <v>31</v>
      </c>
      <c r="D105">
        <v>23.31</v>
      </c>
    </row>
    <row r="106" spans="1:4">
      <c r="B106" t="s">
        <v>1186</v>
      </c>
      <c r="C106">
        <v>30</v>
      </c>
      <c r="D106">
        <v>22.56</v>
      </c>
    </row>
    <row r="107" spans="1:4">
      <c r="B107" t="s">
        <v>1187</v>
      </c>
      <c r="C107">
        <v>21</v>
      </c>
      <c r="D107">
        <v>15.79</v>
      </c>
    </row>
    <row r="108" spans="1:4">
      <c r="B108" t="s">
        <v>1188</v>
      </c>
      <c r="C108">
        <v>7</v>
      </c>
      <c r="D108">
        <v>5.26</v>
      </c>
    </row>
    <row r="109" spans="1:4">
      <c r="B109" t="s">
        <v>1164</v>
      </c>
      <c r="C109">
        <v>2.37</v>
      </c>
    </row>
    <row r="110" spans="1:4">
      <c r="B110" t="s">
        <v>1165</v>
      </c>
      <c r="C110">
        <v>2</v>
      </c>
    </row>
    <row r="111" spans="1:4">
      <c r="B111" t="s">
        <v>1166</v>
      </c>
      <c r="C111">
        <v>133</v>
      </c>
    </row>
    <row r="112" spans="1:4">
      <c r="B112" t="s">
        <v>1167</v>
      </c>
      <c r="C112">
        <v>0</v>
      </c>
    </row>
    <row r="114" spans="1:4">
      <c r="A114" t="s">
        <v>1195</v>
      </c>
    </row>
    <row r="115" spans="1:4">
      <c r="A115" s="7" t="s">
        <v>1196</v>
      </c>
    </row>
    <row r="116" spans="1:4">
      <c r="B116" s="20" t="s">
        <v>1184</v>
      </c>
      <c r="C116">
        <v>86</v>
      </c>
      <c r="D116">
        <v>64.66</v>
      </c>
    </row>
    <row r="117" spans="1:4">
      <c r="B117" t="s">
        <v>1185</v>
      </c>
      <c r="C117">
        <v>21</v>
      </c>
      <c r="D117">
        <v>15.79</v>
      </c>
    </row>
    <row r="118" spans="1:4">
      <c r="B118" t="s">
        <v>1186</v>
      </c>
      <c r="C118">
        <v>17</v>
      </c>
      <c r="D118">
        <v>12.78</v>
      </c>
    </row>
    <row r="119" spans="1:4">
      <c r="B119" t="s">
        <v>1187</v>
      </c>
      <c r="C119">
        <v>7</v>
      </c>
      <c r="D119">
        <v>5.26</v>
      </c>
    </row>
    <row r="120" spans="1:4">
      <c r="B120" t="s">
        <v>1188</v>
      </c>
      <c r="C120">
        <v>2</v>
      </c>
      <c r="D120" s="2">
        <v>1.5</v>
      </c>
    </row>
    <row r="121" spans="1:4">
      <c r="B121" t="s">
        <v>1164</v>
      </c>
      <c r="C121">
        <v>1.63</v>
      </c>
    </row>
    <row r="122" spans="1:4">
      <c r="B122" t="s">
        <v>1165</v>
      </c>
      <c r="C122">
        <v>1</v>
      </c>
    </row>
    <row r="123" spans="1:4">
      <c r="B123" t="s">
        <v>1166</v>
      </c>
      <c r="C123">
        <v>133</v>
      </c>
    </row>
    <row r="124" spans="1:4">
      <c r="B124" t="s">
        <v>1167</v>
      </c>
      <c r="C124">
        <v>0</v>
      </c>
    </row>
    <row r="126" spans="1:4">
      <c r="A126" t="s">
        <v>1197</v>
      </c>
    </row>
    <row r="127" spans="1:4">
      <c r="A127" s="7" t="s">
        <v>1198</v>
      </c>
    </row>
    <row r="128" spans="1:4">
      <c r="B128" t="s">
        <v>1184</v>
      </c>
      <c r="C128">
        <v>15</v>
      </c>
      <c r="D128">
        <v>11.28</v>
      </c>
    </row>
    <row r="129" spans="1:4">
      <c r="B129" t="s">
        <v>1185</v>
      </c>
      <c r="C129">
        <v>22</v>
      </c>
      <c r="D129">
        <v>16.54</v>
      </c>
    </row>
    <row r="130" spans="1:4">
      <c r="B130" t="s">
        <v>1186</v>
      </c>
      <c r="C130">
        <v>34</v>
      </c>
      <c r="D130">
        <v>25.56</v>
      </c>
    </row>
    <row r="131" spans="1:4">
      <c r="B131" s="20" t="s">
        <v>1187</v>
      </c>
      <c r="C131">
        <v>43</v>
      </c>
      <c r="D131">
        <v>32.33</v>
      </c>
    </row>
    <row r="132" spans="1:4">
      <c r="B132" t="s">
        <v>1188</v>
      </c>
      <c r="C132">
        <v>19</v>
      </c>
      <c r="D132">
        <v>14.29</v>
      </c>
    </row>
    <row r="133" spans="1:4">
      <c r="B133" t="s">
        <v>1164</v>
      </c>
      <c r="C133">
        <v>3.22</v>
      </c>
    </row>
    <row r="134" spans="1:4">
      <c r="B134" t="s">
        <v>1165</v>
      </c>
      <c r="C134">
        <v>3</v>
      </c>
    </row>
    <row r="135" spans="1:4">
      <c r="B135" t="s">
        <v>1166</v>
      </c>
      <c r="C135">
        <v>133</v>
      </c>
    </row>
    <row r="136" spans="1:4">
      <c r="B136" t="s">
        <v>1167</v>
      </c>
      <c r="C136">
        <v>0</v>
      </c>
    </row>
    <row r="138" spans="1:4">
      <c r="A138" t="s">
        <v>1199</v>
      </c>
    </row>
    <row r="139" spans="1:4">
      <c r="A139" s="6" t="s">
        <v>569</v>
      </c>
      <c r="B139" s="6"/>
    </row>
    <row r="140" spans="1:4">
      <c r="B140" t="s">
        <v>1184</v>
      </c>
      <c r="C140">
        <v>49</v>
      </c>
      <c r="D140">
        <v>85.96</v>
      </c>
    </row>
    <row r="141" spans="1:4">
      <c r="B141" t="s">
        <v>1185</v>
      </c>
      <c r="C141">
        <v>4</v>
      </c>
      <c r="D141">
        <v>7.02</v>
      </c>
    </row>
    <row r="142" spans="1:4">
      <c r="B142" t="s">
        <v>1186</v>
      </c>
      <c r="C142">
        <v>0</v>
      </c>
      <c r="D142">
        <v>0</v>
      </c>
    </row>
    <row r="143" spans="1:4">
      <c r="B143" t="s">
        <v>1187</v>
      </c>
      <c r="C143">
        <v>10</v>
      </c>
      <c r="D143">
        <v>17.54</v>
      </c>
    </row>
    <row r="144" spans="1:4">
      <c r="B144" t="s">
        <v>1188</v>
      </c>
      <c r="C144">
        <v>24</v>
      </c>
      <c r="D144">
        <v>42.11</v>
      </c>
    </row>
    <row r="145" spans="1:6">
      <c r="B145" t="s">
        <v>1164</v>
      </c>
      <c r="C145">
        <v>2.4900000000000002</v>
      </c>
    </row>
    <row r="146" spans="1:6">
      <c r="B146" t="s">
        <v>1165</v>
      </c>
      <c r="C146">
        <v>1</v>
      </c>
    </row>
    <row r="147" spans="1:6">
      <c r="B147" t="s">
        <v>1166</v>
      </c>
      <c r="C147">
        <v>57</v>
      </c>
    </row>
    <row r="148" spans="1:6">
      <c r="B148" t="s">
        <v>1167</v>
      </c>
      <c r="C148">
        <v>76</v>
      </c>
    </row>
    <row r="150" spans="1:6">
      <c r="A150" s="3" t="s">
        <v>1200</v>
      </c>
      <c r="B150" s="3"/>
      <c r="C150" s="3"/>
      <c r="D150" s="3"/>
      <c r="E150" s="3"/>
      <c r="F150" s="3"/>
    </row>
    <row r="151" spans="1:6">
      <c r="A151" t="s">
        <v>1201</v>
      </c>
    </row>
    <row r="152" spans="1:6">
      <c r="B152" t="s">
        <v>1184</v>
      </c>
      <c r="C152">
        <v>21</v>
      </c>
      <c r="D152">
        <v>16.41</v>
      </c>
    </row>
    <row r="153" spans="1:6">
      <c r="B153" t="s">
        <v>1185</v>
      </c>
      <c r="C153">
        <v>24</v>
      </c>
      <c r="D153">
        <v>18.75</v>
      </c>
    </row>
    <row r="154" spans="1:6">
      <c r="B154" t="s">
        <v>1186</v>
      </c>
      <c r="C154">
        <v>30</v>
      </c>
      <c r="D154">
        <v>23.44</v>
      </c>
    </row>
    <row r="155" spans="1:6">
      <c r="B155" s="20" t="s">
        <v>1187</v>
      </c>
      <c r="C155">
        <v>37</v>
      </c>
      <c r="D155">
        <v>28.91</v>
      </c>
    </row>
    <row r="156" spans="1:6">
      <c r="B156" t="s">
        <v>1188</v>
      </c>
      <c r="C156">
        <v>16</v>
      </c>
      <c r="D156" s="2">
        <v>12.5</v>
      </c>
    </row>
    <row r="157" spans="1:6">
      <c r="B157" t="s">
        <v>1164</v>
      </c>
      <c r="C157">
        <v>3.02</v>
      </c>
    </row>
    <row r="158" spans="1:6">
      <c r="B158" t="s">
        <v>1165</v>
      </c>
      <c r="C158">
        <v>3</v>
      </c>
    </row>
    <row r="159" spans="1:6">
      <c r="B159" t="s">
        <v>1166</v>
      </c>
      <c r="C159">
        <v>128</v>
      </c>
    </row>
    <row r="160" spans="1:6">
      <c r="B160" t="s">
        <v>1167</v>
      </c>
      <c r="C160">
        <v>5</v>
      </c>
    </row>
    <row r="162" spans="1:4">
      <c r="A162" t="s">
        <v>1202</v>
      </c>
    </row>
    <row r="163" spans="1:4">
      <c r="A163" t="s">
        <v>1203</v>
      </c>
    </row>
    <row r="164" spans="1:4">
      <c r="B164" t="s">
        <v>1184</v>
      </c>
      <c r="C164">
        <v>7</v>
      </c>
      <c r="D164" s="2">
        <v>5.3</v>
      </c>
    </row>
    <row r="165" spans="1:4">
      <c r="B165" t="s">
        <v>1185</v>
      </c>
      <c r="C165">
        <v>18</v>
      </c>
      <c r="D165">
        <v>13.64</v>
      </c>
    </row>
    <row r="166" spans="1:4">
      <c r="B166" t="s">
        <v>1186</v>
      </c>
      <c r="C166">
        <v>39</v>
      </c>
      <c r="D166">
        <v>29.55</v>
      </c>
    </row>
    <row r="167" spans="1:4">
      <c r="B167" s="20" t="s">
        <v>1187</v>
      </c>
      <c r="C167">
        <v>40</v>
      </c>
      <c r="D167" s="2">
        <v>30.3</v>
      </c>
    </row>
    <row r="168" spans="1:4">
      <c r="B168" t="s">
        <v>1188</v>
      </c>
      <c r="C168">
        <v>28</v>
      </c>
      <c r="D168">
        <v>21.21</v>
      </c>
    </row>
    <row r="169" spans="1:4">
      <c r="B169" t="s">
        <v>1164</v>
      </c>
      <c r="C169">
        <v>3.48</v>
      </c>
    </row>
    <row r="170" spans="1:4">
      <c r="B170" t="s">
        <v>1165</v>
      </c>
      <c r="C170">
        <v>4</v>
      </c>
    </row>
    <row r="171" spans="1:4">
      <c r="B171" t="s">
        <v>1166</v>
      </c>
      <c r="C171">
        <v>132</v>
      </c>
    </row>
    <row r="172" spans="1:4">
      <c r="B172" t="s">
        <v>1167</v>
      </c>
      <c r="C172">
        <v>1</v>
      </c>
    </row>
    <row r="174" spans="1:4">
      <c r="A174" t="s">
        <v>1204</v>
      </c>
    </row>
    <row r="175" spans="1:4">
      <c r="A175" t="s">
        <v>1205</v>
      </c>
    </row>
    <row r="176" spans="1:4">
      <c r="B176" t="s">
        <v>1184</v>
      </c>
      <c r="C176">
        <v>11</v>
      </c>
      <c r="D176">
        <v>8.33</v>
      </c>
    </row>
    <row r="177" spans="1:4">
      <c r="B177" t="s">
        <v>1185</v>
      </c>
      <c r="C177">
        <v>22</v>
      </c>
      <c r="D177">
        <v>16.670000000000002</v>
      </c>
    </row>
    <row r="178" spans="1:4">
      <c r="B178" t="s">
        <v>1186</v>
      </c>
      <c r="C178">
        <v>31</v>
      </c>
      <c r="D178">
        <v>23.48</v>
      </c>
    </row>
    <row r="179" spans="1:4">
      <c r="B179" s="20" t="s">
        <v>1187</v>
      </c>
      <c r="C179">
        <v>42</v>
      </c>
      <c r="D179">
        <v>31.82</v>
      </c>
    </row>
    <row r="180" spans="1:4">
      <c r="B180" t="s">
        <v>1188</v>
      </c>
      <c r="C180">
        <v>26</v>
      </c>
      <c r="D180" s="2">
        <v>19.7</v>
      </c>
    </row>
    <row r="181" spans="1:4">
      <c r="B181" t="s">
        <v>1164</v>
      </c>
      <c r="C181">
        <v>3.38</v>
      </c>
    </row>
    <row r="182" spans="1:4">
      <c r="B182" t="s">
        <v>1165</v>
      </c>
      <c r="C182">
        <v>4</v>
      </c>
    </row>
    <row r="183" spans="1:4">
      <c r="B183" t="s">
        <v>1166</v>
      </c>
      <c r="C183">
        <v>132</v>
      </c>
    </row>
    <row r="184" spans="1:4">
      <c r="B184" t="s">
        <v>1167</v>
      </c>
      <c r="C184">
        <v>1</v>
      </c>
    </row>
    <row r="186" spans="1:4">
      <c r="A186" t="s">
        <v>1206</v>
      </c>
    </row>
    <row r="187" spans="1:4">
      <c r="A187" t="s">
        <v>1207</v>
      </c>
    </row>
    <row r="188" spans="1:4">
      <c r="B188" t="s">
        <v>1184</v>
      </c>
      <c r="C188">
        <v>0</v>
      </c>
      <c r="D188">
        <v>0</v>
      </c>
    </row>
    <row r="189" spans="1:4">
      <c r="B189" t="s">
        <v>1185</v>
      </c>
      <c r="C189">
        <v>4</v>
      </c>
      <c r="D189">
        <v>3.03</v>
      </c>
    </row>
    <row r="190" spans="1:4">
      <c r="B190" t="s">
        <v>1186</v>
      </c>
      <c r="C190">
        <v>17</v>
      </c>
      <c r="D190">
        <v>12.88</v>
      </c>
    </row>
    <row r="191" spans="1:4">
      <c r="B191" t="s">
        <v>1187</v>
      </c>
      <c r="C191">
        <v>45</v>
      </c>
      <c r="D191">
        <v>34.090000000000003</v>
      </c>
    </row>
    <row r="192" spans="1:4">
      <c r="B192" s="20" t="s">
        <v>1188</v>
      </c>
      <c r="C192">
        <v>66</v>
      </c>
      <c r="D192">
        <v>50</v>
      </c>
    </row>
    <row r="193" spans="2:3">
      <c r="B193" t="s">
        <v>1164</v>
      </c>
      <c r="C193">
        <v>4.3099999999999996</v>
      </c>
    </row>
    <row r="194" spans="2:3">
      <c r="B194" t="s">
        <v>1165</v>
      </c>
      <c r="C194" s="2">
        <v>4.5</v>
      </c>
    </row>
    <row r="195" spans="2:3">
      <c r="B195" t="s">
        <v>1166</v>
      </c>
      <c r="C195">
        <v>132</v>
      </c>
    </row>
    <row r="196" spans="2:3">
      <c r="B196" t="s">
        <v>1167</v>
      </c>
      <c r="C196">
        <v>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dimension ref="A3:D21"/>
  <sheetViews>
    <sheetView workbookViewId="0">
      <selection activeCell="C4" sqref="C4"/>
    </sheetView>
  </sheetViews>
  <sheetFormatPr baseColWidth="10" defaultColWidth="11.42578125" defaultRowHeight="12.75"/>
  <cols>
    <col min="2" max="2" width="40.28515625" customWidth="1"/>
  </cols>
  <sheetData>
    <row r="3" spans="1:4">
      <c r="A3" s="3" t="s">
        <v>1334</v>
      </c>
      <c r="B3" s="3"/>
      <c r="C3" s="3"/>
    </row>
    <row r="4" spans="1:4">
      <c r="B4" s="20" t="s">
        <v>286</v>
      </c>
      <c r="C4" s="20">
        <v>35</v>
      </c>
      <c r="D4" s="20">
        <v>67.31</v>
      </c>
    </row>
    <row r="5" spans="1:4">
      <c r="B5" t="s">
        <v>377</v>
      </c>
      <c r="C5">
        <v>19</v>
      </c>
      <c r="D5">
        <v>36.54</v>
      </c>
    </row>
    <row r="6" spans="1:4">
      <c r="B6" t="s">
        <v>378</v>
      </c>
      <c r="C6">
        <v>8</v>
      </c>
      <c r="D6">
        <v>15.38</v>
      </c>
    </row>
    <row r="7" spans="1:4">
      <c r="B7" s="6" t="s">
        <v>569</v>
      </c>
      <c r="C7">
        <v>6</v>
      </c>
      <c r="D7">
        <v>11.54</v>
      </c>
    </row>
    <row r="8" spans="1:4">
      <c r="B8" t="s">
        <v>1166</v>
      </c>
      <c r="C8">
        <v>52</v>
      </c>
    </row>
    <row r="9" spans="1:4">
      <c r="B9" t="s">
        <v>1167</v>
      </c>
      <c r="C9">
        <v>41</v>
      </c>
    </row>
    <row r="15" spans="1:4">
      <c r="B15" s="6" t="s">
        <v>1306</v>
      </c>
    </row>
    <row r="16" spans="1:4">
      <c r="B16" s="1" t="s">
        <v>138</v>
      </c>
    </row>
    <row r="17" spans="2:2">
      <c r="B17" t="s">
        <v>1620</v>
      </c>
    </row>
    <row r="18" spans="2:2">
      <c r="B18" t="s">
        <v>759</v>
      </c>
    </row>
    <row r="19" spans="2:2">
      <c r="B19" t="s">
        <v>835</v>
      </c>
    </row>
    <row r="20" spans="2:2">
      <c r="B20" t="s">
        <v>1142</v>
      </c>
    </row>
    <row r="21" spans="2:2">
      <c r="B21" t="s">
        <v>1402</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3:R104"/>
  <sheetViews>
    <sheetView workbookViewId="0">
      <selection activeCell="E12" sqref="E12"/>
    </sheetView>
  </sheetViews>
  <sheetFormatPr baseColWidth="10" defaultColWidth="11.42578125" defaultRowHeight="12.75"/>
  <cols>
    <col min="1" max="1" width="46" customWidth="1"/>
  </cols>
  <sheetData>
    <row r="3" spans="1:18">
      <c r="A3" s="3" t="s">
        <v>1351</v>
      </c>
      <c r="B3" s="3"/>
      <c r="C3" s="3"/>
      <c r="D3" s="3"/>
      <c r="E3" s="3"/>
      <c r="F3" s="3"/>
    </row>
    <row r="4" spans="1:18">
      <c r="B4" t="s">
        <v>1277</v>
      </c>
      <c r="C4" t="s">
        <v>1278</v>
      </c>
      <c r="D4" t="s">
        <v>1279</v>
      </c>
      <c r="E4" t="s">
        <v>1228</v>
      </c>
      <c r="R4" s="36" t="s">
        <v>146</v>
      </c>
    </row>
    <row r="5" spans="1:18">
      <c r="A5" t="s">
        <v>1337</v>
      </c>
      <c r="B5">
        <v>9</v>
      </c>
      <c r="C5" s="20">
        <v>30</v>
      </c>
      <c r="D5">
        <v>29</v>
      </c>
      <c r="E5">
        <v>25</v>
      </c>
    </row>
    <row r="6" spans="1:18">
      <c r="A6" t="s">
        <v>1339</v>
      </c>
      <c r="B6">
        <v>8</v>
      </c>
      <c r="C6">
        <v>23</v>
      </c>
      <c r="D6">
        <v>28</v>
      </c>
      <c r="E6">
        <v>34</v>
      </c>
      <c r="R6" t="s">
        <v>274</v>
      </c>
    </row>
    <row r="7" spans="1:18">
      <c r="A7" t="s">
        <v>1341</v>
      </c>
      <c r="B7">
        <v>13</v>
      </c>
      <c r="C7">
        <v>22</v>
      </c>
      <c r="D7" s="20">
        <v>44</v>
      </c>
      <c r="E7">
        <v>16</v>
      </c>
      <c r="R7" t="s">
        <v>872</v>
      </c>
    </row>
    <row r="8" spans="1:18">
      <c r="A8" t="s">
        <v>1343</v>
      </c>
      <c r="B8">
        <v>11</v>
      </c>
      <c r="C8">
        <v>22</v>
      </c>
      <c r="D8" s="20">
        <v>49</v>
      </c>
      <c r="E8">
        <v>11</v>
      </c>
      <c r="R8" t="s">
        <v>933</v>
      </c>
    </row>
    <row r="9" spans="1:18">
      <c r="A9" t="s">
        <v>1345</v>
      </c>
      <c r="B9">
        <v>10</v>
      </c>
      <c r="C9">
        <v>20</v>
      </c>
      <c r="D9" s="20">
        <v>46</v>
      </c>
      <c r="E9">
        <v>17</v>
      </c>
      <c r="R9" t="s">
        <v>1029</v>
      </c>
    </row>
    <row r="10" spans="1:18">
      <c r="A10" t="s">
        <v>1347</v>
      </c>
      <c r="B10">
        <v>6</v>
      </c>
      <c r="C10" s="20">
        <v>43</v>
      </c>
      <c r="D10" s="12">
        <v>23</v>
      </c>
      <c r="E10">
        <v>21</v>
      </c>
    </row>
    <row r="11" spans="1:18">
      <c r="A11" t="s">
        <v>1349</v>
      </c>
      <c r="B11">
        <v>12</v>
      </c>
      <c r="C11" s="20">
        <v>31</v>
      </c>
      <c r="D11" s="12">
        <v>29</v>
      </c>
      <c r="E11">
        <v>21</v>
      </c>
    </row>
    <row r="12" spans="1:18">
      <c r="A12" s="6" t="s">
        <v>569</v>
      </c>
      <c r="B12">
        <v>4</v>
      </c>
      <c r="C12">
        <v>4</v>
      </c>
      <c r="D12">
        <v>7</v>
      </c>
      <c r="E12">
        <v>3</v>
      </c>
    </row>
    <row r="18" spans="1:4">
      <c r="A18" t="s">
        <v>1336</v>
      </c>
    </row>
    <row r="19" spans="1:4">
      <c r="A19" t="s">
        <v>1337</v>
      </c>
    </row>
    <row r="20" spans="1:4">
      <c r="B20" t="s">
        <v>1277</v>
      </c>
      <c r="C20">
        <v>9</v>
      </c>
      <c r="D20">
        <v>9.68</v>
      </c>
    </row>
    <row r="21" spans="1:4">
      <c r="B21" t="s">
        <v>1278</v>
      </c>
      <c r="C21">
        <v>30</v>
      </c>
      <c r="D21">
        <v>32.26</v>
      </c>
    </row>
    <row r="22" spans="1:4">
      <c r="B22" t="s">
        <v>1279</v>
      </c>
      <c r="C22">
        <v>29</v>
      </c>
      <c r="D22">
        <v>31.18</v>
      </c>
    </row>
    <row r="23" spans="1:4">
      <c r="B23" t="s">
        <v>1228</v>
      </c>
      <c r="C23">
        <v>25</v>
      </c>
      <c r="D23">
        <v>26.88</v>
      </c>
    </row>
    <row r="24" spans="1:4">
      <c r="B24" t="s">
        <v>1164</v>
      </c>
      <c r="C24">
        <v>2.31</v>
      </c>
    </row>
    <row r="25" spans="1:4">
      <c r="B25" t="s">
        <v>1165</v>
      </c>
      <c r="C25">
        <v>2</v>
      </c>
    </row>
    <row r="26" spans="1:4">
      <c r="B26" t="s">
        <v>1166</v>
      </c>
      <c r="C26">
        <v>93</v>
      </c>
    </row>
    <row r="27" spans="1:4">
      <c r="B27" t="s">
        <v>1167</v>
      </c>
      <c r="C27">
        <v>0</v>
      </c>
    </row>
    <row r="29" spans="1:4">
      <c r="A29" t="s">
        <v>1338</v>
      </c>
    </row>
    <row r="30" spans="1:4">
      <c r="A30" t="s">
        <v>1339</v>
      </c>
    </row>
    <row r="31" spans="1:4">
      <c r="B31" t="s">
        <v>1277</v>
      </c>
      <c r="C31">
        <v>8</v>
      </c>
      <c r="D31" s="2">
        <v>8.6</v>
      </c>
    </row>
    <row r="32" spans="1:4">
      <c r="B32" t="s">
        <v>1278</v>
      </c>
      <c r="C32">
        <v>23</v>
      </c>
      <c r="D32">
        <v>24.73</v>
      </c>
    </row>
    <row r="33" spans="1:4">
      <c r="B33" t="s">
        <v>1279</v>
      </c>
      <c r="C33">
        <v>28</v>
      </c>
      <c r="D33">
        <v>30.11</v>
      </c>
    </row>
    <row r="34" spans="1:4">
      <c r="B34" t="s">
        <v>1228</v>
      </c>
      <c r="C34">
        <v>34</v>
      </c>
      <c r="D34">
        <v>36.56</v>
      </c>
    </row>
    <row r="35" spans="1:4">
      <c r="B35" t="s">
        <v>1164</v>
      </c>
      <c r="C35">
        <v>2.34</v>
      </c>
    </row>
    <row r="36" spans="1:4">
      <c r="B36" t="s">
        <v>1165</v>
      </c>
      <c r="C36">
        <v>2</v>
      </c>
    </row>
    <row r="37" spans="1:4">
      <c r="B37" t="s">
        <v>1166</v>
      </c>
      <c r="C37">
        <v>93</v>
      </c>
    </row>
    <row r="38" spans="1:4">
      <c r="B38" t="s">
        <v>1167</v>
      </c>
      <c r="C38">
        <v>0</v>
      </c>
    </row>
    <row r="40" spans="1:4">
      <c r="A40" t="s">
        <v>1340</v>
      </c>
    </row>
    <row r="41" spans="1:4">
      <c r="A41" t="s">
        <v>1341</v>
      </c>
    </row>
    <row r="42" spans="1:4">
      <c r="B42" t="s">
        <v>1277</v>
      </c>
      <c r="C42">
        <v>13</v>
      </c>
      <c r="D42">
        <v>13.98</v>
      </c>
    </row>
    <row r="43" spans="1:4">
      <c r="B43" t="s">
        <v>1278</v>
      </c>
      <c r="C43">
        <v>20</v>
      </c>
      <c r="D43">
        <v>21.51</v>
      </c>
    </row>
    <row r="44" spans="1:4">
      <c r="B44" t="s">
        <v>1279</v>
      </c>
      <c r="C44">
        <v>44</v>
      </c>
      <c r="D44">
        <v>47.31</v>
      </c>
    </row>
    <row r="45" spans="1:4">
      <c r="B45" t="s">
        <v>1228</v>
      </c>
      <c r="C45">
        <v>16</v>
      </c>
      <c r="D45" s="2">
        <v>17.2</v>
      </c>
    </row>
    <row r="46" spans="1:4">
      <c r="B46" t="s">
        <v>1164</v>
      </c>
      <c r="C46" s="2">
        <v>2.4</v>
      </c>
    </row>
    <row r="47" spans="1:4">
      <c r="B47" t="s">
        <v>1165</v>
      </c>
      <c r="C47">
        <v>3</v>
      </c>
    </row>
    <row r="48" spans="1:4">
      <c r="B48" t="s">
        <v>1166</v>
      </c>
      <c r="C48">
        <v>93</v>
      </c>
    </row>
    <row r="49" spans="1:4">
      <c r="B49" t="s">
        <v>1167</v>
      </c>
      <c r="C49">
        <v>0</v>
      </c>
    </row>
    <row r="51" spans="1:4">
      <c r="A51" t="s">
        <v>1342</v>
      </c>
    </row>
    <row r="52" spans="1:4">
      <c r="A52" t="s">
        <v>1343</v>
      </c>
    </row>
    <row r="53" spans="1:4">
      <c r="B53" t="s">
        <v>1277</v>
      </c>
      <c r="C53">
        <v>11</v>
      </c>
      <c r="D53">
        <v>11.83</v>
      </c>
    </row>
    <row r="54" spans="1:4">
      <c r="B54" t="s">
        <v>1278</v>
      </c>
      <c r="C54">
        <v>22</v>
      </c>
      <c r="D54">
        <v>23.66</v>
      </c>
    </row>
    <row r="55" spans="1:4">
      <c r="B55" t="s">
        <v>1279</v>
      </c>
      <c r="C55">
        <v>49</v>
      </c>
      <c r="D55">
        <v>52.69</v>
      </c>
    </row>
    <row r="56" spans="1:4">
      <c r="B56" t="s">
        <v>1228</v>
      </c>
      <c r="C56">
        <v>11</v>
      </c>
      <c r="D56">
        <v>11.83</v>
      </c>
    </row>
    <row r="57" spans="1:4">
      <c r="B57" t="s">
        <v>1164</v>
      </c>
      <c r="C57">
        <v>2.46</v>
      </c>
    </row>
    <row r="58" spans="1:4">
      <c r="B58" t="s">
        <v>1165</v>
      </c>
      <c r="C58">
        <v>3</v>
      </c>
    </row>
    <row r="59" spans="1:4">
      <c r="B59" t="s">
        <v>1166</v>
      </c>
      <c r="C59">
        <v>93</v>
      </c>
    </row>
    <row r="60" spans="1:4">
      <c r="B60" t="s">
        <v>1167</v>
      </c>
      <c r="C60">
        <v>0</v>
      </c>
    </row>
    <row r="62" spans="1:4">
      <c r="A62" t="s">
        <v>1344</v>
      </c>
    </row>
    <row r="63" spans="1:4">
      <c r="A63" t="s">
        <v>1345</v>
      </c>
    </row>
    <row r="64" spans="1:4">
      <c r="B64" t="s">
        <v>1277</v>
      </c>
      <c r="C64">
        <v>10</v>
      </c>
      <c r="D64">
        <v>10.75</v>
      </c>
    </row>
    <row r="65" spans="1:4">
      <c r="B65" t="s">
        <v>1278</v>
      </c>
      <c r="C65">
        <v>20</v>
      </c>
      <c r="D65">
        <v>21.51</v>
      </c>
    </row>
    <row r="66" spans="1:4">
      <c r="B66" t="s">
        <v>1279</v>
      </c>
      <c r="C66">
        <v>46</v>
      </c>
      <c r="D66">
        <v>49.46</v>
      </c>
    </row>
    <row r="67" spans="1:4">
      <c r="B67" t="s">
        <v>1228</v>
      </c>
      <c r="C67">
        <v>17</v>
      </c>
      <c r="D67">
        <v>18.28</v>
      </c>
    </row>
    <row r="68" spans="1:4">
      <c r="B68" t="s">
        <v>1164</v>
      </c>
      <c r="C68">
        <v>2.4700000000000002</v>
      </c>
    </row>
    <row r="69" spans="1:4">
      <c r="B69" t="s">
        <v>1165</v>
      </c>
      <c r="C69">
        <v>3</v>
      </c>
    </row>
    <row r="70" spans="1:4">
      <c r="B70" t="s">
        <v>1166</v>
      </c>
      <c r="C70">
        <v>93</v>
      </c>
    </row>
    <row r="71" spans="1:4">
      <c r="B71" t="s">
        <v>1167</v>
      </c>
      <c r="C71">
        <v>0</v>
      </c>
    </row>
    <row r="73" spans="1:4">
      <c r="A73" t="s">
        <v>1346</v>
      </c>
    </row>
    <row r="74" spans="1:4">
      <c r="A74" t="s">
        <v>1347</v>
      </c>
    </row>
    <row r="75" spans="1:4">
      <c r="B75" t="s">
        <v>1277</v>
      </c>
      <c r="C75">
        <v>6</v>
      </c>
      <c r="D75">
        <v>6.45</v>
      </c>
    </row>
    <row r="76" spans="1:4">
      <c r="B76" t="s">
        <v>1278</v>
      </c>
      <c r="C76">
        <v>43</v>
      </c>
      <c r="D76">
        <v>46.24</v>
      </c>
    </row>
    <row r="77" spans="1:4">
      <c r="B77" t="s">
        <v>1279</v>
      </c>
      <c r="C77">
        <v>23</v>
      </c>
      <c r="D77">
        <v>24.73</v>
      </c>
    </row>
    <row r="78" spans="1:4">
      <c r="B78" t="s">
        <v>1228</v>
      </c>
      <c r="C78">
        <v>21</v>
      </c>
      <c r="D78">
        <v>22.58</v>
      </c>
    </row>
    <row r="79" spans="1:4">
      <c r="B79" t="s">
        <v>1164</v>
      </c>
      <c r="C79">
        <v>2.5099999999999998</v>
      </c>
    </row>
    <row r="80" spans="1:4">
      <c r="B80" t="s">
        <v>1165</v>
      </c>
      <c r="C80">
        <v>3</v>
      </c>
    </row>
    <row r="81" spans="1:4">
      <c r="B81" t="s">
        <v>1166</v>
      </c>
      <c r="C81">
        <v>93</v>
      </c>
    </row>
    <row r="82" spans="1:4">
      <c r="B82" t="s">
        <v>1167</v>
      </c>
      <c r="C82">
        <v>0</v>
      </c>
    </row>
    <row r="84" spans="1:4">
      <c r="A84" t="s">
        <v>1348</v>
      </c>
    </row>
    <row r="85" spans="1:4">
      <c r="A85" t="s">
        <v>1349</v>
      </c>
    </row>
    <row r="86" spans="1:4">
      <c r="B86" t="s">
        <v>1277</v>
      </c>
      <c r="C86">
        <v>12</v>
      </c>
      <c r="D86" s="2">
        <v>12.9</v>
      </c>
    </row>
    <row r="87" spans="1:4">
      <c r="B87" t="s">
        <v>1278</v>
      </c>
      <c r="C87">
        <v>31</v>
      </c>
      <c r="D87">
        <v>33.33</v>
      </c>
    </row>
    <row r="88" spans="1:4">
      <c r="B88" t="s">
        <v>1279</v>
      </c>
      <c r="C88">
        <v>29</v>
      </c>
      <c r="D88">
        <v>31.18</v>
      </c>
    </row>
    <row r="89" spans="1:4">
      <c r="B89" t="s">
        <v>1228</v>
      </c>
      <c r="C89">
        <v>21</v>
      </c>
      <c r="D89">
        <v>22.58</v>
      </c>
    </row>
    <row r="90" spans="1:4">
      <c r="B90" t="s">
        <v>1164</v>
      </c>
      <c r="C90">
        <v>2.2599999999999998</v>
      </c>
    </row>
    <row r="91" spans="1:4">
      <c r="B91" t="s">
        <v>1165</v>
      </c>
      <c r="C91">
        <v>2</v>
      </c>
    </row>
    <row r="92" spans="1:4">
      <c r="B92" t="s">
        <v>1166</v>
      </c>
      <c r="C92">
        <v>93</v>
      </c>
    </row>
    <row r="93" spans="1:4">
      <c r="B93" t="s">
        <v>1167</v>
      </c>
      <c r="C93">
        <v>0</v>
      </c>
    </row>
    <row r="95" spans="1:4">
      <c r="A95" t="s">
        <v>1350</v>
      </c>
    </row>
    <row r="96" spans="1:4">
      <c r="A96" t="s">
        <v>569</v>
      </c>
    </row>
    <row r="97" spans="2:4">
      <c r="B97" t="s">
        <v>1277</v>
      </c>
      <c r="C97">
        <v>4</v>
      </c>
      <c r="D97">
        <v>11.76</v>
      </c>
    </row>
    <row r="98" spans="2:4">
      <c r="B98" t="s">
        <v>1278</v>
      </c>
      <c r="C98">
        <v>4</v>
      </c>
      <c r="D98">
        <v>11.76</v>
      </c>
    </row>
    <row r="99" spans="2:4">
      <c r="B99" t="s">
        <v>1279</v>
      </c>
      <c r="C99">
        <v>7</v>
      </c>
      <c r="D99">
        <v>20.59</v>
      </c>
    </row>
    <row r="100" spans="2:4">
      <c r="B100" t="s">
        <v>1228</v>
      </c>
      <c r="C100">
        <v>3</v>
      </c>
      <c r="D100">
        <v>8.82</v>
      </c>
    </row>
    <row r="101" spans="2:4">
      <c r="B101" t="s">
        <v>1164</v>
      </c>
      <c r="C101" s="2">
        <v>2.2000000000000002</v>
      </c>
    </row>
    <row r="102" spans="2:4">
      <c r="B102" t="s">
        <v>1165</v>
      </c>
      <c r="C102">
        <v>2</v>
      </c>
    </row>
    <row r="103" spans="2:4">
      <c r="B103" t="s">
        <v>1166</v>
      </c>
      <c r="C103">
        <v>34</v>
      </c>
    </row>
    <row r="104" spans="2:4">
      <c r="B104" t="s">
        <v>1167</v>
      </c>
      <c r="C104">
        <v>59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N109"/>
  <sheetViews>
    <sheetView tabSelected="1" workbookViewId="0">
      <selection activeCell="B10" sqref="B10:G10"/>
    </sheetView>
  </sheetViews>
  <sheetFormatPr baseColWidth="10" defaultColWidth="11.42578125" defaultRowHeight="12.75"/>
  <cols>
    <col min="1" max="1" width="45.85546875" customWidth="1"/>
    <col min="2" max="2" width="16.85546875" customWidth="1"/>
    <col min="3" max="3" width="13.7109375" bestFit="1" customWidth="1"/>
    <col min="5" max="5" width="12.140625" customWidth="1"/>
    <col min="6" max="6" width="17.5703125" customWidth="1"/>
    <col min="7" max="7" width="17" bestFit="1" customWidth="1"/>
  </cols>
  <sheetData>
    <row r="2" spans="1:14">
      <c r="A2" s="3" t="s">
        <v>1601</v>
      </c>
      <c r="B2" s="3"/>
      <c r="C2" s="3"/>
      <c r="D2" s="3"/>
      <c r="E2" s="3"/>
      <c r="F2" s="3"/>
      <c r="G2" s="3"/>
      <c r="M2" s="1" t="s">
        <v>197</v>
      </c>
      <c r="N2" s="1" t="s">
        <v>198</v>
      </c>
    </row>
    <row r="3" spans="1:14">
      <c r="A3" s="3"/>
      <c r="B3" s="3"/>
      <c r="C3" s="3"/>
      <c r="D3" s="3"/>
      <c r="E3" s="3"/>
      <c r="F3" s="3"/>
      <c r="G3" s="3"/>
    </row>
    <row r="4" spans="1:14">
      <c r="B4" t="s">
        <v>298</v>
      </c>
      <c r="C4" t="s">
        <v>246</v>
      </c>
      <c r="D4" t="s">
        <v>243</v>
      </c>
      <c r="E4" t="s">
        <v>244</v>
      </c>
      <c r="F4" t="s">
        <v>245</v>
      </c>
      <c r="G4" t="s">
        <v>336</v>
      </c>
      <c r="H4" t="s">
        <v>269</v>
      </c>
      <c r="M4" t="s">
        <v>274</v>
      </c>
    </row>
    <row r="5" spans="1:14">
      <c r="A5" t="s">
        <v>1337</v>
      </c>
      <c r="B5">
        <v>12</v>
      </c>
      <c r="C5">
        <v>24</v>
      </c>
      <c r="D5">
        <v>19</v>
      </c>
      <c r="E5">
        <v>10</v>
      </c>
      <c r="F5" s="20">
        <v>37</v>
      </c>
      <c r="G5">
        <v>17</v>
      </c>
      <c r="H5">
        <v>7</v>
      </c>
      <c r="I5">
        <f>SUM(B5:H5)</f>
        <v>126</v>
      </c>
      <c r="M5" t="s">
        <v>1030</v>
      </c>
    </row>
    <row r="6" spans="1:14">
      <c r="A6" t="s">
        <v>1339</v>
      </c>
      <c r="B6">
        <v>12</v>
      </c>
      <c r="C6">
        <v>21</v>
      </c>
      <c r="D6">
        <v>19</v>
      </c>
      <c r="E6">
        <v>16</v>
      </c>
      <c r="F6" s="20">
        <v>40</v>
      </c>
      <c r="G6">
        <v>15</v>
      </c>
      <c r="H6">
        <v>12</v>
      </c>
      <c r="I6">
        <f t="shared" ref="I6:I12" si="0">SUM(B6:H6)</f>
        <v>135</v>
      </c>
    </row>
    <row r="7" spans="1:14">
      <c r="A7" t="s">
        <v>1341</v>
      </c>
      <c r="B7">
        <v>21</v>
      </c>
      <c r="C7">
        <v>20</v>
      </c>
      <c r="D7">
        <v>27</v>
      </c>
      <c r="E7">
        <v>14</v>
      </c>
      <c r="F7" s="20">
        <v>30</v>
      </c>
      <c r="G7">
        <v>24</v>
      </c>
      <c r="H7">
        <v>12</v>
      </c>
      <c r="I7">
        <f t="shared" si="0"/>
        <v>148</v>
      </c>
    </row>
    <row r="8" spans="1:14">
      <c r="A8" t="s">
        <v>1343</v>
      </c>
      <c r="B8">
        <v>19</v>
      </c>
      <c r="C8">
        <v>24</v>
      </c>
      <c r="D8">
        <v>27</v>
      </c>
      <c r="E8">
        <v>14</v>
      </c>
      <c r="F8" s="20">
        <v>30</v>
      </c>
      <c r="G8">
        <v>23</v>
      </c>
      <c r="H8">
        <v>14</v>
      </c>
      <c r="I8">
        <f t="shared" si="0"/>
        <v>151</v>
      </c>
    </row>
    <row r="9" spans="1:14">
      <c r="A9" t="s">
        <v>1345</v>
      </c>
      <c r="B9">
        <v>18</v>
      </c>
      <c r="C9">
        <v>26</v>
      </c>
      <c r="D9">
        <v>25</v>
      </c>
      <c r="E9">
        <v>16</v>
      </c>
      <c r="F9" s="20">
        <v>32</v>
      </c>
      <c r="G9">
        <v>26</v>
      </c>
      <c r="H9">
        <v>22</v>
      </c>
      <c r="I9">
        <f t="shared" si="0"/>
        <v>165</v>
      </c>
    </row>
    <row r="10" spans="1:14">
      <c r="A10" t="s">
        <v>1347</v>
      </c>
      <c r="B10">
        <v>19</v>
      </c>
      <c r="C10">
        <v>16</v>
      </c>
      <c r="D10">
        <v>22</v>
      </c>
      <c r="E10">
        <v>11</v>
      </c>
      <c r="F10" s="20">
        <v>41</v>
      </c>
      <c r="G10">
        <v>14</v>
      </c>
      <c r="H10">
        <v>13</v>
      </c>
      <c r="I10">
        <f t="shared" si="0"/>
        <v>136</v>
      </c>
    </row>
    <row r="11" spans="1:14">
      <c r="A11" t="s">
        <v>1349</v>
      </c>
      <c r="B11">
        <v>24</v>
      </c>
      <c r="C11">
        <v>15</v>
      </c>
      <c r="D11">
        <v>21</v>
      </c>
      <c r="E11">
        <v>12</v>
      </c>
      <c r="F11" s="20">
        <v>38</v>
      </c>
      <c r="G11">
        <v>16</v>
      </c>
      <c r="H11">
        <v>14</v>
      </c>
      <c r="I11">
        <f t="shared" si="0"/>
        <v>140</v>
      </c>
    </row>
    <row r="12" spans="1:14">
      <c r="A12" s="6" t="s">
        <v>569</v>
      </c>
      <c r="B12">
        <v>2</v>
      </c>
      <c r="C12">
        <v>2</v>
      </c>
      <c r="D12">
        <v>4</v>
      </c>
      <c r="E12">
        <v>5</v>
      </c>
      <c r="F12">
        <v>4</v>
      </c>
      <c r="G12">
        <v>27</v>
      </c>
      <c r="H12">
        <v>2</v>
      </c>
      <c r="I12">
        <f t="shared" si="0"/>
        <v>46</v>
      </c>
    </row>
    <row r="13" spans="1:14">
      <c r="B13">
        <f>SUM(B5+B6+B7+B8+B9+B10+B11)</f>
        <v>125</v>
      </c>
      <c r="C13">
        <f t="shared" ref="C13:H13" si="1">SUM(C5+C6+C7+C8+C9+C10+C11)</f>
        <v>146</v>
      </c>
      <c r="D13">
        <f t="shared" si="1"/>
        <v>160</v>
      </c>
      <c r="E13">
        <f t="shared" si="1"/>
        <v>93</v>
      </c>
      <c r="F13">
        <f t="shared" si="1"/>
        <v>248</v>
      </c>
      <c r="G13">
        <f t="shared" si="1"/>
        <v>135</v>
      </c>
      <c r="H13">
        <f t="shared" si="1"/>
        <v>94</v>
      </c>
    </row>
    <row r="15" spans="1:14">
      <c r="A15" t="s">
        <v>1352</v>
      </c>
      <c r="N15" t="s">
        <v>298</v>
      </c>
    </row>
    <row r="16" spans="1:14">
      <c r="A16" t="s">
        <v>1337</v>
      </c>
    </row>
    <row r="17" spans="1:14">
      <c r="B17" t="s">
        <v>1322</v>
      </c>
      <c r="C17">
        <v>12</v>
      </c>
      <c r="D17">
        <v>13.04</v>
      </c>
    </row>
    <row r="18" spans="1:14">
      <c r="B18" t="s">
        <v>1323</v>
      </c>
      <c r="C18">
        <v>24</v>
      </c>
      <c r="D18">
        <v>26.09</v>
      </c>
    </row>
    <row r="19" spans="1:14">
      <c r="B19" t="s">
        <v>1324</v>
      </c>
      <c r="C19">
        <v>19</v>
      </c>
      <c r="D19">
        <v>20.65</v>
      </c>
    </row>
    <row r="20" spans="1:14">
      <c r="B20" t="s">
        <v>1325</v>
      </c>
      <c r="C20">
        <v>10</v>
      </c>
      <c r="D20">
        <v>10.87</v>
      </c>
    </row>
    <row r="21" spans="1:14">
      <c r="B21" t="s">
        <v>1326</v>
      </c>
      <c r="C21">
        <v>37</v>
      </c>
      <c r="D21">
        <v>40.22</v>
      </c>
    </row>
    <row r="22" spans="1:14">
      <c r="B22" t="s">
        <v>1327</v>
      </c>
      <c r="C22">
        <v>17</v>
      </c>
      <c r="D22">
        <v>18.48</v>
      </c>
    </row>
    <row r="23" spans="1:14">
      <c r="B23" t="s">
        <v>1228</v>
      </c>
      <c r="C23">
        <v>7</v>
      </c>
      <c r="D23">
        <v>7.61</v>
      </c>
    </row>
    <row r="24" spans="1:14">
      <c r="B24" t="s">
        <v>1166</v>
      </c>
      <c r="C24">
        <v>92</v>
      </c>
    </row>
    <row r="25" spans="1:14">
      <c r="B25" t="s">
        <v>1167</v>
      </c>
      <c r="C25">
        <v>1</v>
      </c>
    </row>
    <row r="27" spans="1:14">
      <c r="A27" t="s">
        <v>1353</v>
      </c>
    </row>
    <row r="28" spans="1:14">
      <c r="A28" t="s">
        <v>1339</v>
      </c>
    </row>
    <row r="29" spans="1:14">
      <c r="B29" t="s">
        <v>1322</v>
      </c>
      <c r="C29">
        <v>12</v>
      </c>
      <c r="D29">
        <v>13.04</v>
      </c>
    </row>
    <row r="30" spans="1:14">
      <c r="B30" t="s">
        <v>1323</v>
      </c>
      <c r="C30">
        <v>21</v>
      </c>
      <c r="D30">
        <v>22.83</v>
      </c>
    </row>
    <row r="31" spans="1:14">
      <c r="B31" t="s">
        <v>1324</v>
      </c>
      <c r="C31">
        <v>19</v>
      </c>
      <c r="D31">
        <v>20.65</v>
      </c>
      <c r="N31" t="s">
        <v>298</v>
      </c>
    </row>
    <row r="32" spans="1:14">
      <c r="B32" t="s">
        <v>1325</v>
      </c>
      <c r="C32">
        <v>16</v>
      </c>
      <c r="D32">
        <v>17.39</v>
      </c>
    </row>
    <row r="33" spans="1:4">
      <c r="B33" t="s">
        <v>1326</v>
      </c>
      <c r="C33">
        <v>40</v>
      </c>
      <c r="D33">
        <v>43.48</v>
      </c>
    </row>
    <row r="34" spans="1:4">
      <c r="B34" t="s">
        <v>1327</v>
      </c>
      <c r="C34">
        <v>15</v>
      </c>
      <c r="D34" s="2">
        <v>16.3</v>
      </c>
    </row>
    <row r="35" spans="1:4">
      <c r="B35" t="s">
        <v>1228</v>
      </c>
      <c r="C35">
        <v>12</v>
      </c>
      <c r="D35">
        <v>13.04</v>
      </c>
    </row>
    <row r="36" spans="1:4">
      <c r="B36" t="s">
        <v>1166</v>
      </c>
      <c r="C36">
        <v>92</v>
      </c>
    </row>
    <row r="37" spans="1:4">
      <c r="B37" t="s">
        <v>1167</v>
      </c>
      <c r="C37">
        <v>1</v>
      </c>
    </row>
    <row r="39" spans="1:4">
      <c r="A39" t="s">
        <v>1354</v>
      </c>
    </row>
    <row r="40" spans="1:4">
      <c r="A40" t="s">
        <v>1341</v>
      </c>
    </row>
    <row r="41" spans="1:4">
      <c r="B41" t="s">
        <v>1322</v>
      </c>
      <c r="C41">
        <v>21</v>
      </c>
      <c r="D41">
        <v>22.83</v>
      </c>
    </row>
    <row r="42" spans="1:4">
      <c r="B42" t="s">
        <v>1323</v>
      </c>
      <c r="C42">
        <v>20</v>
      </c>
      <c r="D42">
        <v>21.74</v>
      </c>
    </row>
    <row r="43" spans="1:4">
      <c r="B43" t="s">
        <v>1324</v>
      </c>
      <c r="C43">
        <v>27</v>
      </c>
      <c r="D43">
        <v>29.35</v>
      </c>
    </row>
    <row r="44" spans="1:4">
      <c r="B44" t="s">
        <v>1325</v>
      </c>
      <c r="C44">
        <v>14</v>
      </c>
      <c r="D44">
        <v>15.22</v>
      </c>
    </row>
    <row r="45" spans="1:4">
      <c r="B45" t="s">
        <v>1326</v>
      </c>
      <c r="C45">
        <v>30</v>
      </c>
      <c r="D45">
        <v>32.61</v>
      </c>
    </row>
    <row r="46" spans="1:4">
      <c r="B46" t="s">
        <v>1327</v>
      </c>
      <c r="C46">
        <v>24</v>
      </c>
      <c r="D46">
        <v>26.09</v>
      </c>
    </row>
    <row r="47" spans="1:4">
      <c r="B47" t="s">
        <v>1228</v>
      </c>
      <c r="C47">
        <v>12</v>
      </c>
      <c r="D47">
        <v>13.04</v>
      </c>
    </row>
    <row r="48" spans="1:4">
      <c r="B48" t="s">
        <v>1166</v>
      </c>
      <c r="C48">
        <v>92</v>
      </c>
    </row>
    <row r="49" spans="1:4">
      <c r="B49" t="s">
        <v>1167</v>
      </c>
      <c r="C49">
        <v>1</v>
      </c>
    </row>
    <row r="51" spans="1:4">
      <c r="A51" t="s">
        <v>1355</v>
      </c>
    </row>
    <row r="52" spans="1:4">
      <c r="A52" t="s">
        <v>1343</v>
      </c>
    </row>
    <row r="53" spans="1:4">
      <c r="B53" t="s">
        <v>1322</v>
      </c>
      <c r="C53">
        <v>19</v>
      </c>
      <c r="D53">
        <v>20.65</v>
      </c>
    </row>
    <row r="54" spans="1:4">
      <c r="B54" t="s">
        <v>1323</v>
      </c>
      <c r="C54">
        <v>24</v>
      </c>
      <c r="D54">
        <v>26.09</v>
      </c>
    </row>
    <row r="55" spans="1:4">
      <c r="B55" t="s">
        <v>1324</v>
      </c>
      <c r="C55">
        <v>27</v>
      </c>
      <c r="D55">
        <v>29.35</v>
      </c>
    </row>
    <row r="56" spans="1:4">
      <c r="B56" t="s">
        <v>1325</v>
      </c>
      <c r="C56">
        <v>14</v>
      </c>
      <c r="D56">
        <v>15.22</v>
      </c>
    </row>
    <row r="57" spans="1:4">
      <c r="B57" t="s">
        <v>1326</v>
      </c>
      <c r="C57">
        <v>30</v>
      </c>
      <c r="D57">
        <v>32.61</v>
      </c>
    </row>
    <row r="58" spans="1:4">
      <c r="B58" t="s">
        <v>1327</v>
      </c>
      <c r="C58">
        <v>23</v>
      </c>
      <c r="D58">
        <v>25</v>
      </c>
    </row>
    <row r="59" spans="1:4">
      <c r="B59" t="s">
        <v>1228</v>
      </c>
      <c r="C59">
        <v>14</v>
      </c>
      <c r="D59">
        <v>15.22</v>
      </c>
    </row>
    <row r="60" spans="1:4">
      <c r="B60" t="s">
        <v>1166</v>
      </c>
      <c r="C60">
        <v>92</v>
      </c>
    </row>
    <row r="61" spans="1:4">
      <c r="B61" t="s">
        <v>1167</v>
      </c>
      <c r="C61">
        <v>1</v>
      </c>
    </row>
    <row r="63" spans="1:4">
      <c r="A63" t="s">
        <v>1356</v>
      </c>
    </row>
    <row r="64" spans="1:4">
      <c r="A64" t="s">
        <v>1345</v>
      </c>
    </row>
    <row r="65" spans="1:4">
      <c r="B65" t="s">
        <v>1322</v>
      </c>
      <c r="C65">
        <v>18</v>
      </c>
      <c r="D65">
        <v>19.57</v>
      </c>
    </row>
    <row r="66" spans="1:4">
      <c r="B66" t="s">
        <v>1323</v>
      </c>
      <c r="C66">
        <v>26</v>
      </c>
      <c r="D66">
        <v>28.26</v>
      </c>
    </row>
    <row r="67" spans="1:4">
      <c r="B67" t="s">
        <v>1324</v>
      </c>
      <c r="C67">
        <v>25</v>
      </c>
      <c r="D67">
        <v>27.17</v>
      </c>
    </row>
    <row r="68" spans="1:4">
      <c r="B68" t="s">
        <v>1325</v>
      </c>
      <c r="C68">
        <v>16</v>
      </c>
      <c r="D68">
        <v>17.39</v>
      </c>
    </row>
    <row r="69" spans="1:4">
      <c r="B69" t="s">
        <v>1326</v>
      </c>
      <c r="C69">
        <v>32</v>
      </c>
      <c r="D69">
        <v>34.78</v>
      </c>
    </row>
    <row r="70" spans="1:4">
      <c r="B70" t="s">
        <v>1327</v>
      </c>
      <c r="C70">
        <v>26</v>
      </c>
      <c r="D70">
        <v>28.26</v>
      </c>
    </row>
    <row r="71" spans="1:4">
      <c r="B71" t="s">
        <v>1228</v>
      </c>
      <c r="C71">
        <v>22</v>
      </c>
      <c r="D71">
        <v>23.91</v>
      </c>
    </row>
    <row r="72" spans="1:4">
      <c r="B72" t="s">
        <v>1166</v>
      </c>
      <c r="C72">
        <v>92</v>
      </c>
    </row>
    <row r="73" spans="1:4">
      <c r="B73" t="s">
        <v>1167</v>
      </c>
      <c r="C73">
        <v>1</v>
      </c>
    </row>
    <row r="75" spans="1:4">
      <c r="A75" t="s">
        <v>1357</v>
      </c>
    </row>
    <row r="76" spans="1:4">
      <c r="A76" t="s">
        <v>1347</v>
      </c>
    </row>
    <row r="77" spans="1:4">
      <c r="B77" t="s">
        <v>1322</v>
      </c>
      <c r="C77">
        <v>19</v>
      </c>
      <c r="D77">
        <v>20.65</v>
      </c>
    </row>
    <row r="78" spans="1:4">
      <c r="B78" t="s">
        <v>1323</v>
      </c>
      <c r="C78">
        <v>16</v>
      </c>
      <c r="D78">
        <v>17.39</v>
      </c>
    </row>
    <row r="79" spans="1:4">
      <c r="B79" t="s">
        <v>1324</v>
      </c>
      <c r="C79">
        <v>22</v>
      </c>
      <c r="D79">
        <v>23.91</v>
      </c>
    </row>
    <row r="80" spans="1:4">
      <c r="B80" t="s">
        <v>1325</v>
      </c>
      <c r="C80">
        <v>11</v>
      </c>
      <c r="D80">
        <v>11.96</v>
      </c>
    </row>
    <row r="81" spans="1:4">
      <c r="B81" t="s">
        <v>1326</v>
      </c>
      <c r="C81">
        <v>41</v>
      </c>
      <c r="D81">
        <v>44.57</v>
      </c>
    </row>
    <row r="82" spans="1:4">
      <c r="B82" t="s">
        <v>1327</v>
      </c>
      <c r="C82">
        <v>14</v>
      </c>
      <c r="D82">
        <v>15.22</v>
      </c>
    </row>
    <row r="83" spans="1:4">
      <c r="B83" t="s">
        <v>1228</v>
      </c>
      <c r="C83">
        <v>13</v>
      </c>
      <c r="D83">
        <v>14.13</v>
      </c>
    </row>
    <row r="84" spans="1:4">
      <c r="B84" t="s">
        <v>1166</v>
      </c>
      <c r="C84">
        <v>92</v>
      </c>
    </row>
    <row r="85" spans="1:4">
      <c r="B85" t="s">
        <v>1167</v>
      </c>
      <c r="C85">
        <v>1</v>
      </c>
    </row>
    <row r="87" spans="1:4">
      <c r="A87" t="s">
        <v>1358</v>
      </c>
    </row>
    <row r="88" spans="1:4">
      <c r="A88" t="s">
        <v>1349</v>
      </c>
    </row>
    <row r="89" spans="1:4">
      <c r="B89" t="s">
        <v>1322</v>
      </c>
      <c r="C89">
        <v>24</v>
      </c>
      <c r="D89">
        <v>26.09</v>
      </c>
    </row>
    <row r="90" spans="1:4">
      <c r="B90" t="s">
        <v>1323</v>
      </c>
      <c r="C90">
        <v>15</v>
      </c>
      <c r="D90" s="2">
        <v>16.3</v>
      </c>
    </row>
    <row r="91" spans="1:4">
      <c r="B91" t="s">
        <v>1324</v>
      </c>
      <c r="C91">
        <v>21</v>
      </c>
      <c r="D91">
        <v>22.83</v>
      </c>
    </row>
    <row r="92" spans="1:4">
      <c r="B92" t="s">
        <v>1325</v>
      </c>
      <c r="C92">
        <v>12</v>
      </c>
      <c r="D92">
        <v>13.04</v>
      </c>
    </row>
    <row r="93" spans="1:4">
      <c r="B93" t="s">
        <v>1326</v>
      </c>
      <c r="C93">
        <v>38</v>
      </c>
      <c r="D93" s="2">
        <v>41.3</v>
      </c>
    </row>
    <row r="94" spans="1:4">
      <c r="B94" t="s">
        <v>1327</v>
      </c>
      <c r="C94">
        <v>16</v>
      </c>
      <c r="D94">
        <v>17.39</v>
      </c>
    </row>
    <row r="95" spans="1:4">
      <c r="B95" t="s">
        <v>1228</v>
      </c>
      <c r="C95">
        <v>14</v>
      </c>
      <c r="D95">
        <v>15.22</v>
      </c>
    </row>
    <row r="96" spans="1:4">
      <c r="B96" t="s">
        <v>1166</v>
      </c>
      <c r="C96">
        <v>92</v>
      </c>
    </row>
    <row r="97" spans="1:4">
      <c r="B97" t="s">
        <v>1167</v>
      </c>
      <c r="C97">
        <v>1</v>
      </c>
    </row>
    <row r="99" spans="1:4">
      <c r="A99" t="s">
        <v>1359</v>
      </c>
    </row>
    <row r="100" spans="1:4">
      <c r="A100" t="s">
        <v>569</v>
      </c>
    </row>
    <row r="101" spans="1:4">
      <c r="B101" t="s">
        <v>1322</v>
      </c>
      <c r="C101">
        <v>2</v>
      </c>
      <c r="D101">
        <v>5.56</v>
      </c>
    </row>
    <row r="102" spans="1:4">
      <c r="B102" t="s">
        <v>1323</v>
      </c>
      <c r="C102">
        <v>2</v>
      </c>
      <c r="D102">
        <v>5.56</v>
      </c>
    </row>
    <row r="103" spans="1:4">
      <c r="B103" t="s">
        <v>1324</v>
      </c>
      <c r="C103">
        <v>4</v>
      </c>
      <c r="D103">
        <v>11.11</v>
      </c>
    </row>
    <row r="104" spans="1:4">
      <c r="B104" t="s">
        <v>1325</v>
      </c>
      <c r="C104">
        <v>5</v>
      </c>
      <c r="D104">
        <v>13.89</v>
      </c>
    </row>
    <row r="105" spans="1:4">
      <c r="B105" t="s">
        <v>1326</v>
      </c>
      <c r="C105">
        <v>4</v>
      </c>
      <c r="D105">
        <v>11.11</v>
      </c>
    </row>
    <row r="106" spans="1:4">
      <c r="B106" t="s">
        <v>1327</v>
      </c>
      <c r="C106">
        <v>27</v>
      </c>
      <c r="D106">
        <v>75</v>
      </c>
    </row>
    <row r="107" spans="1:4">
      <c r="B107" t="s">
        <v>1228</v>
      </c>
      <c r="C107">
        <v>2</v>
      </c>
      <c r="D107">
        <v>5.56</v>
      </c>
    </row>
    <row r="108" spans="1:4">
      <c r="B108" t="s">
        <v>1166</v>
      </c>
      <c r="C108">
        <v>36</v>
      </c>
    </row>
    <row r="109" spans="1:4">
      <c r="B109" t="s">
        <v>1167</v>
      </c>
      <c r="C109">
        <v>57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3:L17"/>
  <sheetViews>
    <sheetView workbookViewId="0">
      <selection activeCell="A12" sqref="A12"/>
    </sheetView>
  </sheetViews>
  <sheetFormatPr baseColWidth="10" defaultColWidth="11.42578125" defaultRowHeight="12.75"/>
  <cols>
    <col min="1" max="1" width="62.140625" style="64" customWidth="1"/>
    <col min="3" max="3" width="29.28515625" customWidth="1"/>
    <col min="11" max="11" width="50.42578125" bestFit="1" customWidth="1"/>
  </cols>
  <sheetData>
    <row r="3" spans="1:12" ht="25.5">
      <c r="A3" s="61" t="s">
        <v>1360</v>
      </c>
      <c r="B3" s="3"/>
      <c r="C3" s="3"/>
      <c r="D3" s="3"/>
      <c r="E3" s="3"/>
      <c r="F3" s="3"/>
      <c r="G3" s="3"/>
      <c r="H3" s="3"/>
      <c r="I3" s="3"/>
    </row>
    <row r="5" spans="1:12">
      <c r="A5" s="62" t="s">
        <v>1361</v>
      </c>
      <c r="B5" s="12"/>
      <c r="C5" s="12" t="s">
        <v>1475</v>
      </c>
      <c r="K5" s="24" t="s">
        <v>1362</v>
      </c>
      <c r="L5" s="24" t="s">
        <v>1250</v>
      </c>
    </row>
    <row r="6" spans="1:12" ht="25.5">
      <c r="A6" s="63" t="s">
        <v>469</v>
      </c>
      <c r="B6" s="12"/>
      <c r="C6" t="s">
        <v>1477</v>
      </c>
      <c r="K6" t="s">
        <v>486</v>
      </c>
      <c r="L6">
        <f>1</f>
        <v>1</v>
      </c>
    </row>
    <row r="7" spans="1:12">
      <c r="A7" s="64" t="s">
        <v>486</v>
      </c>
      <c r="B7" s="12"/>
      <c r="C7" s="12" t="s">
        <v>1476</v>
      </c>
      <c r="K7" t="s">
        <v>1096</v>
      </c>
      <c r="L7">
        <f>2</f>
        <v>2</v>
      </c>
    </row>
    <row r="8" spans="1:12">
      <c r="A8" s="64" t="s">
        <v>640</v>
      </c>
      <c r="B8" s="12"/>
      <c r="C8" t="s">
        <v>1481</v>
      </c>
      <c r="K8" t="s">
        <v>1474</v>
      </c>
      <c r="L8">
        <f>2</f>
        <v>2</v>
      </c>
    </row>
    <row r="9" spans="1:12">
      <c r="A9" s="65" t="s">
        <v>772</v>
      </c>
      <c r="B9" s="12"/>
      <c r="C9" s="12" t="s">
        <v>1064</v>
      </c>
      <c r="K9" t="s">
        <v>1064</v>
      </c>
      <c r="L9">
        <f>2</f>
        <v>2</v>
      </c>
    </row>
    <row r="10" spans="1:12">
      <c r="A10" s="62" t="s">
        <v>807</v>
      </c>
      <c r="B10" s="12"/>
      <c r="C10" s="12" t="s">
        <v>1475</v>
      </c>
      <c r="K10" t="s">
        <v>1475</v>
      </c>
      <c r="L10">
        <f>3</f>
        <v>3</v>
      </c>
    </row>
    <row r="11" spans="1:12">
      <c r="A11" s="65" t="s">
        <v>1064</v>
      </c>
      <c r="B11" s="12"/>
      <c r="C11" s="12" t="s">
        <v>1064</v>
      </c>
    </row>
    <row r="12" spans="1:12">
      <c r="A12" s="63" t="s">
        <v>1095</v>
      </c>
      <c r="B12" s="12"/>
      <c r="C12" s="12" t="s">
        <v>1096</v>
      </c>
    </row>
    <row r="13" spans="1:12">
      <c r="K13" s="29" t="s">
        <v>1478</v>
      </c>
    </row>
    <row r="15" spans="1:12">
      <c r="A15" s="64" t="s">
        <v>1479</v>
      </c>
    </row>
    <row r="16" spans="1:12">
      <c r="A16" s="64" t="s">
        <v>1480</v>
      </c>
      <c r="K16" s="12" t="s">
        <v>1483</v>
      </c>
    </row>
    <row r="17" spans="1:1" ht="25.5">
      <c r="A17" s="64" t="s">
        <v>1482</v>
      </c>
    </row>
  </sheetData>
  <sortState ref="K6:L10">
    <sortCondition ref="L6:L10"/>
  </sortState>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dimension ref="A3:J14"/>
  <sheetViews>
    <sheetView workbookViewId="0">
      <selection activeCell="C9" sqref="C9"/>
    </sheetView>
  </sheetViews>
  <sheetFormatPr baseColWidth="10" defaultColWidth="11.42578125" defaultRowHeight="12.75"/>
  <cols>
    <col min="2" max="2" width="68.42578125" customWidth="1"/>
  </cols>
  <sheetData>
    <row r="3" spans="1:10">
      <c r="A3" s="3" t="s">
        <v>1307</v>
      </c>
      <c r="B3" s="3"/>
      <c r="C3" s="3"/>
      <c r="D3" s="3"/>
      <c r="E3" s="3"/>
      <c r="F3" s="3"/>
      <c r="G3" s="3"/>
      <c r="J3" s="6" t="s">
        <v>1306</v>
      </c>
    </row>
    <row r="4" spans="1:10">
      <c r="B4" s="20" t="s">
        <v>287</v>
      </c>
      <c r="C4" s="20">
        <v>56</v>
      </c>
      <c r="D4" s="20">
        <v>60.22</v>
      </c>
    </row>
    <row r="5" spans="1:10">
      <c r="B5" s="20" t="s">
        <v>247</v>
      </c>
      <c r="C5" s="20">
        <v>74</v>
      </c>
      <c r="D5" s="20">
        <v>79.569999999999993</v>
      </c>
      <c r="J5" t="s">
        <v>274</v>
      </c>
    </row>
    <row r="6" spans="1:10">
      <c r="B6" t="s">
        <v>288</v>
      </c>
      <c r="C6">
        <v>30</v>
      </c>
      <c r="D6">
        <v>32.26</v>
      </c>
      <c r="J6" t="s">
        <v>350</v>
      </c>
    </row>
    <row r="7" spans="1:10">
      <c r="B7" t="s">
        <v>248</v>
      </c>
      <c r="C7">
        <v>14</v>
      </c>
      <c r="D7">
        <v>15.05</v>
      </c>
      <c r="J7" t="s">
        <v>487</v>
      </c>
    </row>
    <row r="8" spans="1:10">
      <c r="B8" t="s">
        <v>1602</v>
      </c>
      <c r="C8">
        <v>2</v>
      </c>
      <c r="D8">
        <v>2.15</v>
      </c>
      <c r="J8" t="s">
        <v>616</v>
      </c>
    </row>
    <row r="9" spans="1:10">
      <c r="B9" s="6" t="s">
        <v>569</v>
      </c>
      <c r="C9">
        <v>11</v>
      </c>
      <c r="D9">
        <v>11.83</v>
      </c>
      <c r="J9" t="s">
        <v>621</v>
      </c>
    </row>
    <row r="10" spans="1:10">
      <c r="B10" t="s">
        <v>1166</v>
      </c>
      <c r="C10">
        <v>93</v>
      </c>
      <c r="J10" t="s">
        <v>641</v>
      </c>
    </row>
    <row r="11" spans="1:10">
      <c r="B11" t="s">
        <v>1167</v>
      </c>
      <c r="C11">
        <v>0</v>
      </c>
      <c r="J11" t="s">
        <v>666</v>
      </c>
    </row>
    <row r="12" spans="1:10">
      <c r="J12" t="s">
        <v>703</v>
      </c>
    </row>
    <row r="13" spans="1:10">
      <c r="J13" t="s">
        <v>1096</v>
      </c>
    </row>
    <row r="14" spans="1:10">
      <c r="J14" t="s">
        <v>1403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3:G12"/>
  <sheetViews>
    <sheetView workbookViewId="0">
      <selection activeCell="C5" sqref="C5:C8"/>
    </sheetView>
  </sheetViews>
  <sheetFormatPr baseColWidth="10" defaultColWidth="11.42578125" defaultRowHeight="12.75"/>
  <sheetData>
    <row r="3" spans="1:7">
      <c r="A3" s="3" t="s">
        <v>1363</v>
      </c>
      <c r="B3" s="3"/>
      <c r="C3" s="3"/>
      <c r="D3" s="3"/>
      <c r="E3" s="3"/>
      <c r="F3" s="3"/>
      <c r="G3" s="3"/>
    </row>
    <row r="4" spans="1:7">
      <c r="C4" t="s">
        <v>1250</v>
      </c>
    </row>
    <row r="5" spans="1:7">
      <c r="B5" t="s">
        <v>1277</v>
      </c>
      <c r="C5">
        <v>20</v>
      </c>
      <c r="D5">
        <v>21.51</v>
      </c>
    </row>
    <row r="6" spans="1:7">
      <c r="B6" s="20" t="s">
        <v>1278</v>
      </c>
      <c r="C6" s="20">
        <v>41</v>
      </c>
      <c r="D6">
        <v>44.09</v>
      </c>
    </row>
    <row r="7" spans="1:7">
      <c r="B7" t="s">
        <v>1279</v>
      </c>
      <c r="C7">
        <v>28</v>
      </c>
      <c r="D7">
        <v>30.11</v>
      </c>
    </row>
    <row r="8" spans="1:7">
      <c r="B8" t="s">
        <v>1364</v>
      </c>
      <c r="C8">
        <v>4</v>
      </c>
      <c r="D8" s="2">
        <v>4.3</v>
      </c>
    </row>
    <row r="9" spans="1:7">
      <c r="B9" t="s">
        <v>1164</v>
      </c>
      <c r="C9">
        <v>2.17</v>
      </c>
    </row>
    <row r="10" spans="1:7">
      <c r="B10" t="s">
        <v>1165</v>
      </c>
      <c r="C10">
        <v>2</v>
      </c>
    </row>
    <row r="11" spans="1:7">
      <c r="B11" t="s">
        <v>1166</v>
      </c>
      <c r="C11">
        <v>93</v>
      </c>
    </row>
    <row r="12" spans="1:7">
      <c r="B12" t="s">
        <v>1167</v>
      </c>
      <c r="C12">
        <v>0</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dimension ref="A3:J73"/>
  <sheetViews>
    <sheetView workbookViewId="0">
      <selection activeCell="T34" sqref="T34"/>
    </sheetView>
  </sheetViews>
  <sheetFormatPr baseColWidth="10" defaultColWidth="11.42578125" defaultRowHeight="12.75"/>
  <sheetData>
    <row r="3" spans="1:10">
      <c r="A3" s="3" t="s">
        <v>1365</v>
      </c>
      <c r="B3" s="3"/>
      <c r="C3" s="3"/>
      <c r="D3" s="3"/>
      <c r="E3" s="3"/>
      <c r="F3" s="3"/>
      <c r="G3" s="3"/>
      <c r="H3" s="3"/>
      <c r="I3" s="3"/>
      <c r="J3" s="3"/>
    </row>
    <row r="5" spans="1:10">
      <c r="B5" t="s">
        <v>275</v>
      </c>
      <c r="C5" t="s">
        <v>249</v>
      </c>
      <c r="D5" t="s">
        <v>276</v>
      </c>
    </row>
    <row r="6" spans="1:10">
      <c r="A6" t="s">
        <v>1366</v>
      </c>
      <c r="B6">
        <v>24</v>
      </c>
      <c r="C6" s="20">
        <v>38</v>
      </c>
      <c r="D6">
        <v>31</v>
      </c>
    </row>
    <row r="7" spans="1:10">
      <c r="A7" t="s">
        <v>1371</v>
      </c>
      <c r="B7">
        <v>16</v>
      </c>
      <c r="C7">
        <v>34</v>
      </c>
      <c r="D7" s="20">
        <v>43</v>
      </c>
    </row>
    <row r="8" spans="1:10">
      <c r="A8" t="s">
        <v>1373</v>
      </c>
      <c r="B8">
        <v>11</v>
      </c>
      <c r="C8" s="20">
        <v>48</v>
      </c>
      <c r="D8">
        <v>34</v>
      </c>
    </row>
    <row r="9" spans="1:10">
      <c r="A9" t="s">
        <v>1375</v>
      </c>
      <c r="B9">
        <v>13</v>
      </c>
      <c r="C9">
        <v>37</v>
      </c>
      <c r="D9" s="20">
        <v>43</v>
      </c>
    </row>
    <row r="10" spans="1:10">
      <c r="A10" t="s">
        <v>1377</v>
      </c>
      <c r="B10">
        <v>20</v>
      </c>
      <c r="C10" s="20">
        <v>42</v>
      </c>
      <c r="D10">
        <v>31</v>
      </c>
    </row>
    <row r="11" spans="1:10">
      <c r="A11" t="s">
        <v>284</v>
      </c>
      <c r="B11">
        <v>10</v>
      </c>
      <c r="C11">
        <v>36</v>
      </c>
      <c r="D11" s="20">
        <v>46</v>
      </c>
    </row>
    <row r="15" spans="1:10">
      <c r="A15" t="s">
        <v>1365</v>
      </c>
    </row>
    <row r="16" spans="1:10">
      <c r="A16" t="s">
        <v>1366</v>
      </c>
    </row>
    <row r="17" spans="1:4">
      <c r="B17" t="s">
        <v>1367</v>
      </c>
      <c r="C17">
        <v>24</v>
      </c>
      <c r="D17">
        <v>25.81</v>
      </c>
    </row>
    <row r="18" spans="1:4">
      <c r="B18" t="s">
        <v>1368</v>
      </c>
      <c r="C18">
        <v>38</v>
      </c>
      <c r="D18">
        <v>40.86</v>
      </c>
    </row>
    <row r="19" spans="1:4">
      <c r="B19" t="s">
        <v>1369</v>
      </c>
      <c r="C19">
        <v>31</v>
      </c>
      <c r="D19">
        <v>33.33</v>
      </c>
    </row>
    <row r="20" spans="1:4">
      <c r="B20" t="s">
        <v>1164</v>
      </c>
      <c r="C20">
        <v>2.08</v>
      </c>
    </row>
    <row r="21" spans="1:4">
      <c r="B21" t="s">
        <v>1165</v>
      </c>
      <c r="C21">
        <v>2</v>
      </c>
    </row>
    <row r="22" spans="1:4">
      <c r="B22" t="s">
        <v>1166</v>
      </c>
      <c r="C22">
        <v>93</v>
      </c>
    </row>
    <row r="23" spans="1:4">
      <c r="B23" t="s">
        <v>1167</v>
      </c>
      <c r="C23">
        <v>0</v>
      </c>
    </row>
    <row r="25" spans="1:4">
      <c r="A25" t="s">
        <v>1370</v>
      </c>
    </row>
    <row r="26" spans="1:4">
      <c r="A26" t="s">
        <v>1371</v>
      </c>
    </row>
    <row r="27" spans="1:4">
      <c r="B27" t="s">
        <v>1367</v>
      </c>
      <c r="C27">
        <v>16</v>
      </c>
      <c r="D27" s="2">
        <v>17.2</v>
      </c>
    </row>
    <row r="28" spans="1:4">
      <c r="B28" t="s">
        <v>1368</v>
      </c>
      <c r="C28">
        <v>34</v>
      </c>
      <c r="D28">
        <v>36.56</v>
      </c>
    </row>
    <row r="29" spans="1:4">
      <c r="B29" t="s">
        <v>1369</v>
      </c>
      <c r="C29">
        <v>43</v>
      </c>
      <c r="D29">
        <v>46.24</v>
      </c>
    </row>
    <row r="30" spans="1:4">
      <c r="B30" t="s">
        <v>1164</v>
      </c>
      <c r="C30">
        <v>2.29</v>
      </c>
    </row>
    <row r="31" spans="1:4">
      <c r="B31" t="s">
        <v>1165</v>
      </c>
      <c r="C31">
        <v>2</v>
      </c>
    </row>
    <row r="32" spans="1:4">
      <c r="B32" t="s">
        <v>1166</v>
      </c>
      <c r="C32">
        <v>93</v>
      </c>
    </row>
    <row r="33" spans="1:4">
      <c r="B33" t="s">
        <v>1167</v>
      </c>
      <c r="C33">
        <v>0</v>
      </c>
    </row>
    <row r="35" spans="1:4">
      <c r="A35" t="s">
        <v>1372</v>
      </c>
    </row>
    <row r="36" spans="1:4">
      <c r="A36" t="s">
        <v>1373</v>
      </c>
    </row>
    <row r="37" spans="1:4">
      <c r="B37" t="s">
        <v>1367</v>
      </c>
      <c r="C37">
        <v>11</v>
      </c>
      <c r="D37">
        <v>11.83</v>
      </c>
    </row>
    <row r="38" spans="1:4">
      <c r="B38" t="s">
        <v>1368</v>
      </c>
      <c r="C38">
        <v>48</v>
      </c>
      <c r="D38">
        <v>51.61</v>
      </c>
    </row>
    <row r="39" spans="1:4">
      <c r="B39" t="s">
        <v>1369</v>
      </c>
      <c r="C39">
        <v>34</v>
      </c>
      <c r="D39">
        <v>36.56</v>
      </c>
    </row>
    <row r="40" spans="1:4">
      <c r="B40" t="s">
        <v>1164</v>
      </c>
      <c r="C40">
        <v>2.25</v>
      </c>
    </row>
    <row r="41" spans="1:4">
      <c r="B41" t="s">
        <v>1165</v>
      </c>
      <c r="C41">
        <v>2</v>
      </c>
    </row>
    <row r="42" spans="1:4">
      <c r="B42" t="s">
        <v>1166</v>
      </c>
      <c r="C42">
        <v>93</v>
      </c>
    </row>
    <row r="43" spans="1:4">
      <c r="B43" t="s">
        <v>1167</v>
      </c>
      <c r="C43">
        <v>0</v>
      </c>
    </row>
    <row r="45" spans="1:4">
      <c r="A45" t="s">
        <v>1374</v>
      </c>
    </row>
    <row r="46" spans="1:4">
      <c r="A46" t="s">
        <v>1375</v>
      </c>
    </row>
    <row r="47" spans="1:4">
      <c r="B47" t="s">
        <v>1367</v>
      </c>
      <c r="C47">
        <v>13</v>
      </c>
      <c r="D47">
        <v>13.98</v>
      </c>
    </row>
    <row r="48" spans="1:4">
      <c r="B48" t="s">
        <v>1368</v>
      </c>
      <c r="C48">
        <v>37</v>
      </c>
      <c r="D48">
        <v>39.78</v>
      </c>
    </row>
    <row r="49" spans="1:4">
      <c r="B49" t="s">
        <v>1369</v>
      </c>
      <c r="C49">
        <v>43</v>
      </c>
      <c r="D49">
        <v>46.24</v>
      </c>
    </row>
    <row r="50" spans="1:4">
      <c r="B50" t="s">
        <v>1164</v>
      </c>
      <c r="C50">
        <v>2.3199999999999998</v>
      </c>
    </row>
    <row r="51" spans="1:4">
      <c r="B51" t="s">
        <v>1165</v>
      </c>
      <c r="C51">
        <v>2</v>
      </c>
    </row>
    <row r="52" spans="1:4">
      <c r="B52" t="s">
        <v>1166</v>
      </c>
      <c r="C52">
        <v>93</v>
      </c>
    </row>
    <row r="53" spans="1:4">
      <c r="B53" t="s">
        <v>1167</v>
      </c>
      <c r="C53">
        <v>0</v>
      </c>
    </row>
    <row r="55" spans="1:4">
      <c r="A55" t="s">
        <v>1376</v>
      </c>
    </row>
    <row r="56" spans="1:4">
      <c r="A56" t="s">
        <v>1377</v>
      </c>
    </row>
    <row r="57" spans="1:4">
      <c r="B57" t="s">
        <v>1367</v>
      </c>
      <c r="C57">
        <v>20</v>
      </c>
      <c r="D57">
        <v>21.51</v>
      </c>
    </row>
    <row r="58" spans="1:4">
      <c r="B58" t="s">
        <v>1368</v>
      </c>
      <c r="C58">
        <v>42</v>
      </c>
      <c r="D58">
        <v>45.16</v>
      </c>
    </row>
    <row r="59" spans="1:4">
      <c r="B59" t="s">
        <v>1369</v>
      </c>
      <c r="C59">
        <v>31</v>
      </c>
      <c r="D59">
        <v>33.33</v>
      </c>
    </row>
    <row r="60" spans="1:4">
      <c r="B60" t="s">
        <v>1164</v>
      </c>
      <c r="C60">
        <v>2.12</v>
      </c>
    </row>
    <row r="61" spans="1:4">
      <c r="B61" t="s">
        <v>1165</v>
      </c>
      <c r="C61">
        <v>2</v>
      </c>
    </row>
    <row r="62" spans="1:4">
      <c r="B62" t="s">
        <v>1166</v>
      </c>
      <c r="C62">
        <v>93</v>
      </c>
    </row>
    <row r="63" spans="1:4">
      <c r="B63" t="s">
        <v>1167</v>
      </c>
      <c r="C63">
        <v>0</v>
      </c>
    </row>
    <row r="65" spans="1:4">
      <c r="A65" t="s">
        <v>1378</v>
      </c>
    </row>
    <row r="66" spans="1:4">
      <c r="A66" t="s">
        <v>284</v>
      </c>
    </row>
    <row r="67" spans="1:4">
      <c r="B67" t="s">
        <v>1367</v>
      </c>
      <c r="C67">
        <v>10</v>
      </c>
      <c r="D67">
        <v>10.75</v>
      </c>
    </row>
    <row r="68" spans="1:4">
      <c r="B68" t="s">
        <v>1368</v>
      </c>
      <c r="C68">
        <v>36</v>
      </c>
      <c r="D68">
        <v>38.71</v>
      </c>
    </row>
    <row r="69" spans="1:4">
      <c r="B69" t="s">
        <v>1369</v>
      </c>
      <c r="C69">
        <v>47</v>
      </c>
      <c r="D69">
        <v>50.54</v>
      </c>
    </row>
    <row r="70" spans="1:4">
      <c r="B70" t="s">
        <v>1164</v>
      </c>
      <c r="C70" s="2">
        <v>2.4</v>
      </c>
    </row>
    <row r="71" spans="1:4">
      <c r="B71" t="s">
        <v>1165</v>
      </c>
      <c r="C71">
        <v>3</v>
      </c>
    </row>
    <row r="72" spans="1:4">
      <c r="B72" t="s">
        <v>1166</v>
      </c>
      <c r="C72">
        <v>93</v>
      </c>
    </row>
    <row r="73" spans="1:4">
      <c r="B73" t="s">
        <v>1167</v>
      </c>
      <c r="C73">
        <v>0</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B14"/>
  <sheetViews>
    <sheetView workbookViewId="0">
      <selection activeCell="B4" sqref="B4"/>
    </sheetView>
  </sheetViews>
  <sheetFormatPr baseColWidth="10" defaultColWidth="9.140625" defaultRowHeight="12.75"/>
  <cols>
    <col min="1" max="1" width="30.85546875" bestFit="1" customWidth="1"/>
  </cols>
  <sheetData>
    <row r="1" spans="1:2">
      <c r="A1" s="1" t="s">
        <v>1617</v>
      </c>
      <c r="B1" s="29" t="s">
        <v>1618</v>
      </c>
    </row>
    <row r="2" spans="1:2">
      <c r="A2" t="s">
        <v>1604</v>
      </c>
      <c r="B2">
        <f>79+4</f>
        <v>83</v>
      </c>
    </row>
    <row r="3" spans="1:2">
      <c r="A3" t="s">
        <v>1605</v>
      </c>
      <c r="B3">
        <f>6+5</f>
        <v>11</v>
      </c>
    </row>
    <row r="4" spans="1:2">
      <c r="A4" t="s">
        <v>1606</v>
      </c>
      <c r="B4">
        <f>19+2</f>
        <v>21</v>
      </c>
    </row>
    <row r="5" spans="1:2">
      <c r="A5" t="s">
        <v>1607</v>
      </c>
      <c r="B5">
        <v>7</v>
      </c>
    </row>
    <row r="6" spans="1:2">
      <c r="A6" t="s">
        <v>1608</v>
      </c>
      <c r="B6">
        <v>1</v>
      </c>
    </row>
    <row r="7" spans="1:2">
      <c r="A7" t="s">
        <v>1609</v>
      </c>
      <c r="B7">
        <v>2</v>
      </c>
    </row>
    <row r="8" spans="1:2">
      <c r="A8" t="s">
        <v>1610</v>
      </c>
      <c r="B8">
        <v>2</v>
      </c>
    </row>
    <row r="9" spans="1:2">
      <c r="A9" t="s">
        <v>1611</v>
      </c>
      <c r="B9">
        <v>1</v>
      </c>
    </row>
    <row r="10" spans="1:2">
      <c r="A10" t="s">
        <v>1612</v>
      </c>
      <c r="B10">
        <v>1</v>
      </c>
    </row>
    <row r="11" spans="1:2">
      <c r="A11" t="s">
        <v>1613</v>
      </c>
      <c r="B11">
        <v>1</v>
      </c>
    </row>
    <row r="12" spans="1:2">
      <c r="A12" t="s">
        <v>1614</v>
      </c>
      <c r="B12">
        <v>1</v>
      </c>
    </row>
    <row r="13" spans="1:2">
      <c r="A13" t="s">
        <v>1615</v>
      </c>
      <c r="B13">
        <v>1</v>
      </c>
    </row>
    <row r="14" spans="1:2">
      <c r="A14" t="s">
        <v>1616</v>
      </c>
      <c r="B14">
        <v>1</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34"/>
  <sheetViews>
    <sheetView workbookViewId="0">
      <selection activeCell="C12" sqref="C12:C16"/>
    </sheetView>
  </sheetViews>
  <sheetFormatPr baseColWidth="10" defaultColWidth="11.42578125" defaultRowHeight="12.75"/>
  <cols>
    <col min="1" max="1" width="17.5703125" customWidth="1"/>
    <col min="2" max="2" width="25.28515625" customWidth="1"/>
    <col min="8" max="8" width="21.28515625" customWidth="1"/>
    <col min="18" max="18" width="28.140625" customWidth="1"/>
  </cols>
  <sheetData>
    <row r="1" spans="1:18">
      <c r="A1" s="22" t="s">
        <v>1208</v>
      </c>
      <c r="R1" s="1" t="s">
        <v>29</v>
      </c>
    </row>
    <row r="2" spans="1:18">
      <c r="R2" t="s">
        <v>232</v>
      </c>
    </row>
    <row r="3" spans="1:18">
      <c r="A3" s="3" t="s">
        <v>1209</v>
      </c>
      <c r="B3" s="3"/>
      <c r="C3" s="3"/>
      <c r="D3" s="3"/>
      <c r="E3" s="3"/>
      <c r="F3" s="3"/>
      <c r="G3" s="3"/>
      <c r="H3" s="3"/>
      <c r="R3" t="s">
        <v>260</v>
      </c>
    </row>
    <row r="4" spans="1:18">
      <c r="B4" t="s">
        <v>1210</v>
      </c>
      <c r="C4">
        <v>120</v>
      </c>
      <c r="D4">
        <v>90.23</v>
      </c>
      <c r="R4" t="s">
        <v>260</v>
      </c>
    </row>
    <row r="5" spans="1:18">
      <c r="B5" t="s">
        <v>1211</v>
      </c>
      <c r="C5">
        <v>13</v>
      </c>
      <c r="D5">
        <v>9.77</v>
      </c>
      <c r="R5" t="s">
        <v>295</v>
      </c>
    </row>
    <row r="6" spans="1:18">
      <c r="B6" t="s">
        <v>1164</v>
      </c>
      <c r="C6" s="2">
        <v>1.1000000000000001</v>
      </c>
      <c r="R6" t="s">
        <v>260</v>
      </c>
    </row>
    <row r="7" spans="1:18">
      <c r="B7" t="s">
        <v>1165</v>
      </c>
      <c r="C7">
        <v>1</v>
      </c>
      <c r="R7" t="s">
        <v>260</v>
      </c>
    </row>
    <row r="8" spans="1:18">
      <c r="B8" t="s">
        <v>1166</v>
      </c>
      <c r="C8">
        <v>133</v>
      </c>
      <c r="R8" t="s">
        <v>260</v>
      </c>
    </row>
    <row r="9" spans="1:18">
      <c r="B9" t="s">
        <v>1167</v>
      </c>
      <c r="C9">
        <v>0</v>
      </c>
      <c r="R9" t="s">
        <v>260</v>
      </c>
    </row>
    <row r="10" spans="1:18">
      <c r="R10" t="s">
        <v>340</v>
      </c>
    </row>
    <row r="11" spans="1:18">
      <c r="A11" s="3" t="s">
        <v>1212</v>
      </c>
      <c r="B11" s="3"/>
      <c r="C11" s="3"/>
      <c r="D11" s="3"/>
      <c r="H11" s="4" t="s">
        <v>1291</v>
      </c>
      <c r="R11" t="s">
        <v>260</v>
      </c>
    </row>
    <row r="12" spans="1:18">
      <c r="B12" t="s">
        <v>1213</v>
      </c>
      <c r="C12">
        <v>76</v>
      </c>
      <c r="D12">
        <v>56.39</v>
      </c>
      <c r="H12" s="5" t="s">
        <v>439</v>
      </c>
      <c r="R12" t="s">
        <v>232</v>
      </c>
    </row>
    <row r="13" spans="1:18">
      <c r="B13" t="s">
        <v>1214</v>
      </c>
      <c r="C13">
        <v>14</v>
      </c>
      <c r="D13">
        <v>10.53</v>
      </c>
      <c r="H13" s="7" t="s">
        <v>464</v>
      </c>
      <c r="R13" t="s">
        <v>260</v>
      </c>
    </row>
    <row r="14" spans="1:18">
      <c r="B14" t="s">
        <v>1215</v>
      </c>
      <c r="C14">
        <v>17</v>
      </c>
      <c r="D14">
        <v>12.78</v>
      </c>
      <c r="H14" t="s">
        <v>502</v>
      </c>
      <c r="R14" t="s">
        <v>260</v>
      </c>
    </row>
    <row r="15" spans="1:18">
      <c r="B15" t="s">
        <v>1216</v>
      </c>
      <c r="C15">
        <v>8</v>
      </c>
      <c r="D15">
        <v>6.02</v>
      </c>
      <c r="H15" t="s">
        <v>523</v>
      </c>
      <c r="R15" t="s">
        <v>260</v>
      </c>
    </row>
    <row r="16" spans="1:18">
      <c r="B16" s="4" t="s">
        <v>1217</v>
      </c>
      <c r="C16">
        <v>18</v>
      </c>
      <c r="D16">
        <v>14.29</v>
      </c>
      <c r="H16" s="13" t="s">
        <v>541</v>
      </c>
      <c r="R16" t="s">
        <v>295</v>
      </c>
    </row>
    <row r="17" spans="2:18">
      <c r="B17" t="s">
        <v>1164</v>
      </c>
      <c r="C17">
        <v>2.11</v>
      </c>
      <c r="H17" s="13" t="s">
        <v>587</v>
      </c>
      <c r="R17" t="s">
        <v>260</v>
      </c>
    </row>
    <row r="18" spans="2:18">
      <c r="B18" t="s">
        <v>1165</v>
      </c>
      <c r="C18">
        <v>1</v>
      </c>
      <c r="H18" s="7" t="s">
        <v>693</v>
      </c>
      <c r="R18" t="s">
        <v>260</v>
      </c>
    </row>
    <row r="19" spans="2:18">
      <c r="B19" t="s">
        <v>1166</v>
      </c>
      <c r="C19">
        <v>133</v>
      </c>
      <c r="H19" t="s">
        <v>737</v>
      </c>
      <c r="R19" t="s">
        <v>340</v>
      </c>
    </row>
    <row r="20" spans="2:18">
      <c r="B20" t="s">
        <v>1167</v>
      </c>
      <c r="C20">
        <v>0</v>
      </c>
      <c r="H20" t="s">
        <v>762</v>
      </c>
      <c r="R20" t="s">
        <v>260</v>
      </c>
    </row>
    <row r="21" spans="2:18">
      <c r="H21" t="s">
        <v>795</v>
      </c>
      <c r="R21" t="s">
        <v>260</v>
      </c>
    </row>
    <row r="22" spans="2:18">
      <c r="H22" t="s">
        <v>876</v>
      </c>
      <c r="R22" t="s">
        <v>232</v>
      </c>
    </row>
    <row r="23" spans="2:18">
      <c r="H23" s="7" t="s">
        <v>913</v>
      </c>
      <c r="R23" t="s">
        <v>260</v>
      </c>
    </row>
    <row r="24" spans="2:18">
      <c r="H24" t="s">
        <v>961</v>
      </c>
      <c r="R24" t="s">
        <v>439</v>
      </c>
    </row>
    <row r="25" spans="2:18">
      <c r="H25" t="s">
        <v>1038</v>
      </c>
      <c r="R25" t="s">
        <v>260</v>
      </c>
    </row>
    <row r="26" spans="2:18">
      <c r="H26" s="5" t="s">
        <v>1054</v>
      </c>
      <c r="R26" t="s">
        <v>260</v>
      </c>
    </row>
    <row r="27" spans="2:18">
      <c r="F27" t="s">
        <v>1112</v>
      </c>
      <c r="H27" s="58" t="s">
        <v>1112</v>
      </c>
      <c r="R27" t="s">
        <v>260</v>
      </c>
    </row>
    <row r="28" spans="2:18">
      <c r="R28" t="s">
        <v>295</v>
      </c>
    </row>
    <row r="29" spans="2:18">
      <c r="R29" t="s">
        <v>464</v>
      </c>
    </row>
    <row r="30" spans="2:18">
      <c r="H30" s="58"/>
      <c r="R30" t="s">
        <v>340</v>
      </c>
    </row>
    <row r="31" spans="2:18">
      <c r="H31" s="58"/>
      <c r="R31" t="s">
        <v>260</v>
      </c>
    </row>
    <row r="32" spans="2:18">
      <c r="H32" s="58"/>
      <c r="R32" t="s">
        <v>260</v>
      </c>
    </row>
    <row r="33" spans="8:18">
      <c r="H33" s="58"/>
      <c r="R33" t="s">
        <v>497</v>
      </c>
    </row>
    <row r="34" spans="8:18">
      <c r="H34" s="58"/>
      <c r="R34" t="s">
        <v>502</v>
      </c>
    </row>
    <row r="35" spans="8:18">
      <c r="H35" s="58"/>
      <c r="R35" t="s">
        <v>260</v>
      </c>
    </row>
    <row r="36" spans="8:18">
      <c r="H36" s="58"/>
      <c r="R36" t="s">
        <v>260</v>
      </c>
    </row>
    <row r="37" spans="8:18">
      <c r="H37" s="58"/>
      <c r="R37" t="s">
        <v>523</v>
      </c>
    </row>
    <row r="38" spans="8:18">
      <c r="H38" s="58"/>
      <c r="R38" t="s">
        <v>260</v>
      </c>
    </row>
    <row r="39" spans="8:18">
      <c r="H39" s="58"/>
      <c r="R39" t="s">
        <v>541</v>
      </c>
    </row>
    <row r="40" spans="8:18">
      <c r="H40" s="58"/>
      <c r="R40" t="s">
        <v>260</v>
      </c>
    </row>
    <row r="41" spans="8:18">
      <c r="H41" s="58"/>
      <c r="R41" t="s">
        <v>340</v>
      </c>
    </row>
    <row r="42" spans="8:18">
      <c r="H42" s="58"/>
      <c r="R42" t="s">
        <v>260</v>
      </c>
    </row>
    <row r="43" spans="8:18">
      <c r="H43" s="58"/>
      <c r="R43" t="s">
        <v>260</v>
      </c>
    </row>
    <row r="44" spans="8:18">
      <c r="H44" s="58"/>
      <c r="R44" t="s">
        <v>260</v>
      </c>
    </row>
    <row r="45" spans="8:18">
      <c r="H45" s="58"/>
      <c r="R45" t="s">
        <v>340</v>
      </c>
    </row>
    <row r="46" spans="8:18">
      <c r="H46" s="58"/>
      <c r="R46" t="s">
        <v>587</v>
      </c>
    </row>
    <row r="47" spans="8:18">
      <c r="H47" s="58"/>
      <c r="R47" t="s">
        <v>260</v>
      </c>
    </row>
    <row r="48" spans="8:18">
      <c r="R48" t="s">
        <v>260</v>
      </c>
    </row>
    <row r="49" spans="18:18">
      <c r="R49" t="s">
        <v>260</v>
      </c>
    </row>
    <row r="50" spans="18:18">
      <c r="R50" t="s">
        <v>260</v>
      </c>
    </row>
    <row r="51" spans="18:18">
      <c r="R51" t="s">
        <v>260</v>
      </c>
    </row>
    <row r="52" spans="18:18">
      <c r="R52" t="s">
        <v>260</v>
      </c>
    </row>
    <row r="53" spans="18:18">
      <c r="R53" t="s">
        <v>232</v>
      </c>
    </row>
    <row r="54" spans="18:18">
      <c r="R54" t="s">
        <v>260</v>
      </c>
    </row>
    <row r="55" spans="18:18">
      <c r="R55" t="s">
        <v>260</v>
      </c>
    </row>
    <row r="56" spans="18:18">
      <c r="R56" t="s">
        <v>260</v>
      </c>
    </row>
    <row r="57" spans="18:18">
      <c r="R57" t="s">
        <v>260</v>
      </c>
    </row>
    <row r="58" spans="18:18">
      <c r="R58" t="s">
        <v>260</v>
      </c>
    </row>
    <row r="59" spans="18:18">
      <c r="R59" t="s">
        <v>232</v>
      </c>
    </row>
    <row r="60" spans="18:18">
      <c r="R60" t="s">
        <v>693</v>
      </c>
    </row>
    <row r="61" spans="18:18">
      <c r="R61" t="s">
        <v>260</v>
      </c>
    </row>
    <row r="62" spans="18:18">
      <c r="R62" t="s">
        <v>260</v>
      </c>
    </row>
    <row r="63" spans="18:18">
      <c r="R63" t="s">
        <v>260</v>
      </c>
    </row>
    <row r="64" spans="18:18">
      <c r="R64" t="s">
        <v>722</v>
      </c>
    </row>
    <row r="65" spans="18:18">
      <c r="R65" t="s">
        <v>737</v>
      </c>
    </row>
    <row r="66" spans="18:18">
      <c r="R66" t="s">
        <v>260</v>
      </c>
    </row>
    <row r="67" spans="18:18">
      <c r="R67" t="s">
        <v>749</v>
      </c>
    </row>
    <row r="68" spans="18:18">
      <c r="R68" t="s">
        <v>340</v>
      </c>
    </row>
    <row r="69" spans="18:18">
      <c r="R69" t="s">
        <v>762</v>
      </c>
    </row>
    <row r="70" spans="18:18">
      <c r="R70" t="s">
        <v>260</v>
      </c>
    </row>
    <row r="71" spans="18:18">
      <c r="R71" t="s">
        <v>232</v>
      </c>
    </row>
    <row r="72" spans="18:18">
      <c r="R72" t="s">
        <v>340</v>
      </c>
    </row>
    <row r="73" spans="18:18">
      <c r="R73" t="s">
        <v>795</v>
      </c>
    </row>
    <row r="74" spans="18:18">
      <c r="R74" t="s">
        <v>260</v>
      </c>
    </row>
    <row r="75" spans="18:18">
      <c r="R75" t="s">
        <v>260</v>
      </c>
    </row>
    <row r="76" spans="18:18">
      <c r="R76" t="s">
        <v>295</v>
      </c>
    </row>
    <row r="77" spans="18:18">
      <c r="R77" t="s">
        <v>340</v>
      </c>
    </row>
    <row r="78" spans="18:18">
      <c r="R78" t="s">
        <v>260</v>
      </c>
    </row>
    <row r="79" spans="18:18">
      <c r="R79" t="s">
        <v>260</v>
      </c>
    </row>
    <row r="80" spans="18:18">
      <c r="R80" t="s">
        <v>260</v>
      </c>
    </row>
    <row r="81" spans="18:18">
      <c r="R81" t="s">
        <v>232</v>
      </c>
    </row>
    <row r="82" spans="18:18">
      <c r="R82" t="s">
        <v>260</v>
      </c>
    </row>
    <row r="83" spans="18:18">
      <c r="R83" t="s">
        <v>260</v>
      </c>
    </row>
    <row r="84" spans="18:18">
      <c r="R84" t="s">
        <v>295</v>
      </c>
    </row>
    <row r="85" spans="18:18">
      <c r="R85" t="s">
        <v>260</v>
      </c>
    </row>
    <row r="86" spans="18:18">
      <c r="R86" t="s">
        <v>876</v>
      </c>
    </row>
    <row r="87" spans="18:18">
      <c r="R87" t="s">
        <v>260</v>
      </c>
    </row>
    <row r="88" spans="18:18">
      <c r="R88" t="s">
        <v>260</v>
      </c>
    </row>
    <row r="89" spans="18:18">
      <c r="R89" t="s">
        <v>260</v>
      </c>
    </row>
    <row r="90" spans="18:18">
      <c r="R90" t="s">
        <v>232</v>
      </c>
    </row>
    <row r="91" spans="18:18">
      <c r="R91" t="s">
        <v>232</v>
      </c>
    </row>
    <row r="92" spans="18:18">
      <c r="R92" t="s">
        <v>913</v>
      </c>
    </row>
    <row r="93" spans="18:18">
      <c r="R93" t="s">
        <v>260</v>
      </c>
    </row>
    <row r="94" spans="18:18">
      <c r="R94" t="s">
        <v>232</v>
      </c>
    </row>
    <row r="95" spans="18:18">
      <c r="R95" t="s">
        <v>260</v>
      </c>
    </row>
    <row r="96" spans="18:18">
      <c r="R96" t="s">
        <v>260</v>
      </c>
    </row>
    <row r="97" spans="18:18">
      <c r="R97" t="s">
        <v>232</v>
      </c>
    </row>
    <row r="98" spans="18:18">
      <c r="R98" t="s">
        <v>260</v>
      </c>
    </row>
    <row r="99" spans="18:18">
      <c r="R99" t="s">
        <v>961</v>
      </c>
    </row>
    <row r="100" spans="18:18">
      <c r="R100" t="s">
        <v>232</v>
      </c>
    </row>
    <row r="101" spans="18:18">
      <c r="R101" t="s">
        <v>232</v>
      </c>
    </row>
    <row r="102" spans="18:18">
      <c r="R102" t="s">
        <v>260</v>
      </c>
    </row>
    <row r="103" spans="18:18">
      <c r="R103" t="s">
        <v>260</v>
      </c>
    </row>
    <row r="104" spans="18:18">
      <c r="R104" t="s">
        <v>260</v>
      </c>
    </row>
    <row r="105" spans="18:18">
      <c r="R105" t="s">
        <v>260</v>
      </c>
    </row>
    <row r="106" spans="18:18">
      <c r="R106" t="s">
        <v>340</v>
      </c>
    </row>
    <row r="107" spans="18:18">
      <c r="R107" t="s">
        <v>260</v>
      </c>
    </row>
    <row r="108" spans="18:18">
      <c r="R108" t="s">
        <v>260</v>
      </c>
    </row>
    <row r="109" spans="18:18">
      <c r="R109" t="s">
        <v>260</v>
      </c>
    </row>
    <row r="110" spans="18:18">
      <c r="R110" t="s">
        <v>340</v>
      </c>
    </row>
    <row r="111" spans="18:18">
      <c r="R111" t="s">
        <v>232</v>
      </c>
    </row>
    <row r="112" spans="18:18">
      <c r="R112" t="s">
        <v>1038</v>
      </c>
    </row>
    <row r="113" spans="18:18">
      <c r="R113" t="s">
        <v>340</v>
      </c>
    </row>
    <row r="114" spans="18:18">
      <c r="R114" t="s">
        <v>1054</v>
      </c>
    </row>
    <row r="115" spans="18:18">
      <c r="R115" t="s">
        <v>260</v>
      </c>
    </row>
    <row r="116" spans="18:18">
      <c r="R116" t="s">
        <v>260</v>
      </c>
    </row>
    <row r="117" spans="18:18">
      <c r="R117" t="s">
        <v>260</v>
      </c>
    </row>
    <row r="118" spans="18:18">
      <c r="R118" t="s">
        <v>260</v>
      </c>
    </row>
    <row r="119" spans="18:18">
      <c r="R119" t="s">
        <v>340</v>
      </c>
    </row>
    <row r="120" spans="18:18">
      <c r="R120" t="s">
        <v>260</v>
      </c>
    </row>
    <row r="121" spans="18:18">
      <c r="R121" t="s">
        <v>340</v>
      </c>
    </row>
    <row r="122" spans="18:18">
      <c r="R122" t="s">
        <v>1112</v>
      </c>
    </row>
    <row r="123" spans="18:18">
      <c r="R123" t="s">
        <v>295</v>
      </c>
    </row>
    <row r="124" spans="18:18">
      <c r="R124" t="s">
        <v>340</v>
      </c>
    </row>
    <row r="125" spans="18:18">
      <c r="R125" t="s">
        <v>232</v>
      </c>
    </row>
    <row r="126" spans="18:18">
      <c r="R126" t="s">
        <v>232</v>
      </c>
    </row>
    <row r="127" spans="18:18">
      <c r="R127" t="s">
        <v>295</v>
      </c>
    </row>
    <row r="128" spans="18:18">
      <c r="R128" t="s">
        <v>260</v>
      </c>
    </row>
    <row r="129" spans="18:18">
      <c r="R129" t="s">
        <v>232</v>
      </c>
    </row>
    <row r="130" spans="18:18">
      <c r="R130" t="s">
        <v>260</v>
      </c>
    </row>
    <row r="131" spans="18:18">
      <c r="R131" t="s">
        <v>260</v>
      </c>
    </row>
    <row r="132" spans="18:18">
      <c r="R132" t="s">
        <v>295</v>
      </c>
    </row>
    <row r="133" spans="18:18">
      <c r="R133" t="s">
        <v>260</v>
      </c>
    </row>
    <row r="134" spans="18:18">
      <c r="R134" t="s">
        <v>260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P135"/>
  <sheetViews>
    <sheetView topLeftCell="A16" workbookViewId="0">
      <selection activeCell="H11" sqref="H11:H15"/>
    </sheetView>
  </sheetViews>
  <sheetFormatPr baseColWidth="10" defaultColWidth="11.42578125" defaultRowHeight="12.75"/>
  <cols>
    <col min="1" max="1" width="97.5703125" customWidth="1"/>
    <col min="5" max="5" width="41.85546875" customWidth="1"/>
    <col min="8" max="8" width="16" customWidth="1"/>
    <col min="9" max="9" width="11.7109375" customWidth="1"/>
    <col min="14" max="14" width="25.85546875" customWidth="1"/>
  </cols>
  <sheetData>
    <row r="1" spans="1:16">
      <c r="A1" s="3" t="s">
        <v>1247</v>
      </c>
      <c r="B1" s="3" t="s">
        <v>1411</v>
      </c>
      <c r="C1" s="3"/>
      <c r="D1" s="3"/>
      <c r="E1" s="3"/>
    </row>
    <row r="2" spans="1:16">
      <c r="C2" s="7" t="s">
        <v>1257</v>
      </c>
      <c r="E2" s="11" t="s">
        <v>1249</v>
      </c>
      <c r="F2" s="11" t="s">
        <v>1250</v>
      </c>
      <c r="H2" s="11" t="s">
        <v>1249</v>
      </c>
      <c r="I2" s="11" t="s">
        <v>1250</v>
      </c>
    </row>
    <row r="3" spans="1:16">
      <c r="A3" t="s">
        <v>1248</v>
      </c>
      <c r="B3" t="s">
        <v>1411</v>
      </c>
      <c r="E3" t="s">
        <v>1251</v>
      </c>
      <c r="F3">
        <v>1</v>
      </c>
      <c r="H3" s="14" t="s">
        <v>322</v>
      </c>
      <c r="I3">
        <f>2+1+1+1+2+1+1+1+1+1+1+1</f>
        <v>14</v>
      </c>
      <c r="P3" t="s">
        <v>1255</v>
      </c>
    </row>
    <row r="4" spans="1:16">
      <c r="A4" t="s">
        <v>282</v>
      </c>
      <c r="B4" t="s">
        <v>1411</v>
      </c>
      <c r="E4" t="s">
        <v>282</v>
      </c>
      <c r="F4">
        <v>1</v>
      </c>
      <c r="H4" s="5" t="s">
        <v>1256</v>
      </c>
      <c r="I4">
        <f>1+1+1+1+1+1+1+1</f>
        <v>8</v>
      </c>
    </row>
    <row r="5" spans="1:16">
      <c r="A5" s="9" t="s">
        <v>296</v>
      </c>
      <c r="B5" t="s">
        <v>1422</v>
      </c>
      <c r="E5" t="s">
        <v>304</v>
      </c>
      <c r="F5">
        <v>1</v>
      </c>
      <c r="H5" s="31" t="s">
        <v>314</v>
      </c>
      <c r="I5">
        <f>1+1+2+1+1+1</f>
        <v>7</v>
      </c>
    </row>
    <row r="6" spans="1:16">
      <c r="A6" t="s">
        <v>304</v>
      </c>
      <c r="B6" t="s">
        <v>1411</v>
      </c>
      <c r="E6" s="31" t="s">
        <v>314</v>
      </c>
      <c r="F6">
        <f>1+1+2+1+1+1</f>
        <v>7</v>
      </c>
      <c r="H6" s="16" t="s">
        <v>1252</v>
      </c>
      <c r="I6">
        <f>1+1+1+1+1+1</f>
        <v>6</v>
      </c>
    </row>
    <row r="7" spans="1:16">
      <c r="A7" s="16" t="s">
        <v>314</v>
      </c>
      <c r="B7" t="s">
        <v>1411</v>
      </c>
      <c r="E7" s="14" t="s">
        <v>322</v>
      </c>
      <c r="F7">
        <f>2+1+1+1+2+1+1+1+1+1+1+1</f>
        <v>14</v>
      </c>
      <c r="H7" s="16" t="s">
        <v>1254</v>
      </c>
      <c r="I7">
        <f>2+1+1+1+1</f>
        <v>6</v>
      </c>
    </row>
    <row r="8" spans="1:16">
      <c r="A8" s="6" t="s">
        <v>322</v>
      </c>
      <c r="B8" t="s">
        <v>1411</v>
      </c>
      <c r="E8" t="s">
        <v>331</v>
      </c>
      <c r="F8">
        <v>1</v>
      </c>
      <c r="H8" t="s">
        <v>400</v>
      </c>
      <c r="I8">
        <f>1+1+1+1+1</f>
        <v>5</v>
      </c>
    </row>
    <row r="9" spans="1:16">
      <c r="A9" t="s">
        <v>331</v>
      </c>
      <c r="B9" t="s">
        <v>1411</v>
      </c>
      <c r="E9" s="5" t="s">
        <v>1256</v>
      </c>
      <c r="F9">
        <f>1+1+1+1+1+1+1+1</f>
        <v>8</v>
      </c>
      <c r="H9" s="21" t="s">
        <v>547</v>
      </c>
      <c r="I9">
        <f>1+1+1+1</f>
        <v>4</v>
      </c>
    </row>
    <row r="10" spans="1:16">
      <c r="A10" s="15" t="s">
        <v>341</v>
      </c>
      <c r="B10" t="s">
        <v>1411</v>
      </c>
      <c r="E10" s="16" t="s">
        <v>1252</v>
      </c>
      <c r="F10">
        <f>1+1+1+1+1+1</f>
        <v>6</v>
      </c>
      <c r="H10" s="6" t="s">
        <v>1261</v>
      </c>
      <c r="I10">
        <f>1+1+1</f>
        <v>3</v>
      </c>
    </row>
    <row r="11" spans="1:16">
      <c r="A11" s="3" t="s">
        <v>355</v>
      </c>
      <c r="B11" t="s">
        <v>1411</v>
      </c>
      <c r="E11" t="s">
        <v>1253</v>
      </c>
      <c r="F11">
        <v>1</v>
      </c>
      <c r="H11" s="6" t="s">
        <v>433</v>
      </c>
      <c r="I11">
        <f>1+1</f>
        <v>2</v>
      </c>
    </row>
    <row r="12" spans="1:16">
      <c r="A12" s="9" t="s">
        <v>363</v>
      </c>
      <c r="B12" t="s">
        <v>1411</v>
      </c>
      <c r="E12" t="s">
        <v>400</v>
      </c>
      <c r="F12">
        <f>1+1+1+1+1</f>
        <v>5</v>
      </c>
      <c r="H12" s="6" t="s">
        <v>619</v>
      </c>
      <c r="I12">
        <f>1+1</f>
        <v>2</v>
      </c>
    </row>
    <row r="13" spans="1:16">
      <c r="A13" s="9" t="s">
        <v>368</v>
      </c>
      <c r="B13" t="s">
        <v>1411</v>
      </c>
      <c r="E13" s="16" t="s">
        <v>1254</v>
      </c>
      <c r="F13">
        <f>2+1+1+1+1</f>
        <v>6</v>
      </c>
      <c r="H13" t="s">
        <v>1259</v>
      </c>
      <c r="I13">
        <f>1+1</f>
        <v>2</v>
      </c>
    </row>
    <row r="14" spans="1:16">
      <c r="A14" s="9" t="s">
        <v>376</v>
      </c>
      <c r="B14" t="s">
        <v>1411</v>
      </c>
      <c r="E14" t="s">
        <v>419</v>
      </c>
      <c r="F14">
        <v>1</v>
      </c>
      <c r="H14" s="6" t="s">
        <v>1412</v>
      </c>
      <c r="I14" s="30">
        <f>1+1</f>
        <v>2</v>
      </c>
    </row>
    <row r="15" spans="1:16">
      <c r="A15" s="9" t="s">
        <v>269</v>
      </c>
      <c r="B15" t="s">
        <v>1411</v>
      </c>
      <c r="E15" s="6" t="s">
        <v>433</v>
      </c>
      <c r="F15">
        <f>1+1</f>
        <v>2</v>
      </c>
      <c r="H15" s="6" t="s">
        <v>842</v>
      </c>
      <c r="I15">
        <f>1+1</f>
        <v>2</v>
      </c>
    </row>
    <row r="16" spans="1:16">
      <c r="A16" s="9" t="s">
        <v>385</v>
      </c>
      <c r="B16" t="s">
        <v>1411</v>
      </c>
      <c r="E16" t="s">
        <v>440</v>
      </c>
      <c r="F16">
        <v>1</v>
      </c>
      <c r="H16" t="s">
        <v>1436</v>
      </c>
      <c r="I16">
        <f>2</f>
        <v>2</v>
      </c>
    </row>
    <row r="17" spans="1:9">
      <c r="A17" t="s">
        <v>390</v>
      </c>
      <c r="B17" t="s">
        <v>1411</v>
      </c>
      <c r="E17" t="s">
        <v>445</v>
      </c>
      <c r="F17">
        <v>1</v>
      </c>
      <c r="H17" t="s">
        <v>1251</v>
      </c>
      <c r="I17">
        <v>1</v>
      </c>
    </row>
    <row r="18" spans="1:9">
      <c r="A18" s="10" t="s">
        <v>400</v>
      </c>
      <c r="B18" t="s">
        <v>1411</v>
      </c>
      <c r="E18" t="s">
        <v>454</v>
      </c>
      <c r="F18">
        <v>1</v>
      </c>
      <c r="H18" t="s">
        <v>282</v>
      </c>
      <c r="I18">
        <v>1</v>
      </c>
    </row>
    <row r="19" spans="1:9">
      <c r="A19" s="5" t="s">
        <v>410</v>
      </c>
      <c r="B19" t="s">
        <v>1411</v>
      </c>
      <c r="E19" t="s">
        <v>465</v>
      </c>
      <c r="F19">
        <v>1</v>
      </c>
      <c r="H19" t="s">
        <v>304</v>
      </c>
      <c r="I19">
        <v>1</v>
      </c>
    </row>
    <row r="20" spans="1:9">
      <c r="A20" s="9" t="s">
        <v>416</v>
      </c>
      <c r="B20" t="s">
        <v>1422</v>
      </c>
      <c r="E20" t="s">
        <v>473</v>
      </c>
      <c r="F20">
        <v>1</v>
      </c>
      <c r="H20" t="s">
        <v>331</v>
      </c>
      <c r="I20">
        <v>1</v>
      </c>
    </row>
    <row r="21" spans="1:9">
      <c r="A21" t="s">
        <v>419</v>
      </c>
      <c r="B21" t="s">
        <v>1411</v>
      </c>
      <c r="E21" t="s">
        <v>481</v>
      </c>
      <c r="F21">
        <v>1</v>
      </c>
      <c r="H21" t="s">
        <v>1253</v>
      </c>
      <c r="I21">
        <v>1</v>
      </c>
    </row>
    <row r="22" spans="1:9">
      <c r="A22" s="7" t="s">
        <v>427</v>
      </c>
      <c r="B22" t="s">
        <v>1411</v>
      </c>
      <c r="E22" t="s">
        <v>492</v>
      </c>
      <c r="F22">
        <v>1</v>
      </c>
      <c r="H22" t="s">
        <v>419</v>
      </c>
      <c r="I22">
        <v>1</v>
      </c>
    </row>
    <row r="23" spans="1:9">
      <c r="A23" t="s">
        <v>433</v>
      </c>
      <c r="B23" t="s">
        <v>1411</v>
      </c>
      <c r="E23" t="s">
        <v>503</v>
      </c>
      <c r="F23">
        <v>1</v>
      </c>
      <c r="H23" t="s">
        <v>440</v>
      </c>
      <c r="I23">
        <v>1</v>
      </c>
    </row>
    <row r="24" spans="1:9">
      <c r="A24" t="s">
        <v>440</v>
      </c>
      <c r="B24" t="s">
        <v>1411</v>
      </c>
      <c r="E24" t="s">
        <v>524</v>
      </c>
      <c r="F24">
        <f>1</f>
        <v>1</v>
      </c>
      <c r="H24" t="s">
        <v>445</v>
      </c>
      <c r="I24">
        <v>1</v>
      </c>
    </row>
    <row r="25" spans="1:9">
      <c r="A25" t="s">
        <v>445</v>
      </c>
      <c r="B25" t="s">
        <v>1411</v>
      </c>
      <c r="E25" t="s">
        <v>542</v>
      </c>
      <c r="F25">
        <f>1</f>
        <v>1</v>
      </c>
      <c r="H25" t="s">
        <v>454</v>
      </c>
      <c r="I25">
        <v>1</v>
      </c>
    </row>
    <row r="26" spans="1:9">
      <c r="A26" s="9" t="s">
        <v>449</v>
      </c>
      <c r="B26" t="s">
        <v>1422</v>
      </c>
      <c r="E26" s="21" t="s">
        <v>547</v>
      </c>
      <c r="F26">
        <f>1+1+1+1</f>
        <v>4</v>
      </c>
      <c r="H26" t="s">
        <v>465</v>
      </c>
      <c r="I26">
        <v>1</v>
      </c>
    </row>
    <row r="27" spans="1:9">
      <c r="A27" t="s">
        <v>454</v>
      </c>
      <c r="B27" t="s">
        <v>1411</v>
      </c>
      <c r="E27" t="s">
        <v>562</v>
      </c>
      <c r="F27">
        <f>1</f>
        <v>1</v>
      </c>
      <c r="H27" t="s">
        <v>473</v>
      </c>
      <c r="I27">
        <v>1</v>
      </c>
    </row>
    <row r="28" spans="1:9">
      <c r="A28" s="5" t="s">
        <v>461</v>
      </c>
      <c r="B28" t="s">
        <v>1411</v>
      </c>
      <c r="E28" t="s">
        <v>570</v>
      </c>
      <c r="F28">
        <f>1</f>
        <v>1</v>
      </c>
      <c r="H28" t="s">
        <v>481</v>
      </c>
      <c r="I28">
        <v>1</v>
      </c>
    </row>
    <row r="29" spans="1:9">
      <c r="A29" t="s">
        <v>465</v>
      </c>
      <c r="B29" t="s">
        <v>1411</v>
      </c>
      <c r="E29" t="s">
        <v>594</v>
      </c>
      <c r="F29">
        <f>1</f>
        <v>1</v>
      </c>
      <c r="H29" t="s">
        <v>492</v>
      </c>
      <c r="I29">
        <v>1</v>
      </c>
    </row>
    <row r="30" spans="1:9">
      <c r="A30" t="s">
        <v>473</v>
      </c>
      <c r="B30" t="s">
        <v>1411</v>
      </c>
      <c r="E30" s="6" t="s">
        <v>619</v>
      </c>
      <c r="F30">
        <f>1+1</f>
        <v>2</v>
      </c>
      <c r="H30" t="s">
        <v>503</v>
      </c>
      <c r="I30">
        <v>1</v>
      </c>
    </row>
    <row r="31" spans="1:9">
      <c r="A31" t="s">
        <v>481</v>
      </c>
      <c r="B31" t="s">
        <v>1411</v>
      </c>
      <c r="E31" t="s">
        <v>634</v>
      </c>
      <c r="F31">
        <f>1</f>
        <v>1</v>
      </c>
      <c r="H31" t="s">
        <v>524</v>
      </c>
      <c r="I31">
        <f>1</f>
        <v>1</v>
      </c>
    </row>
    <row r="32" spans="1:9">
      <c r="A32" t="s">
        <v>492</v>
      </c>
      <c r="B32" t="s">
        <v>1411</v>
      </c>
      <c r="E32" t="s">
        <v>1258</v>
      </c>
      <c r="F32">
        <v>1</v>
      </c>
      <c r="H32" t="s">
        <v>542</v>
      </c>
      <c r="I32">
        <f>1</f>
        <v>1</v>
      </c>
    </row>
    <row r="33" spans="1:9">
      <c r="E33" t="s">
        <v>1131</v>
      </c>
      <c r="F33">
        <f>1</f>
        <v>1</v>
      </c>
      <c r="H33" t="s">
        <v>562</v>
      </c>
      <c r="I33">
        <f>1</f>
        <v>1</v>
      </c>
    </row>
    <row r="34" spans="1:9">
      <c r="A34" s="9" t="s">
        <v>497</v>
      </c>
      <c r="B34" t="s">
        <v>1422</v>
      </c>
      <c r="E34" t="s">
        <v>1138</v>
      </c>
      <c r="F34">
        <f>1</f>
        <v>1</v>
      </c>
      <c r="H34" t="s">
        <v>570</v>
      </c>
      <c r="I34">
        <f>1</f>
        <v>1</v>
      </c>
    </row>
    <row r="35" spans="1:9">
      <c r="A35" t="s">
        <v>503</v>
      </c>
      <c r="B35" t="s">
        <v>1411</v>
      </c>
      <c r="E35" t="s">
        <v>1259</v>
      </c>
      <c r="F35">
        <f>1+1</f>
        <v>2</v>
      </c>
      <c r="H35" t="s">
        <v>594</v>
      </c>
      <c r="I35">
        <f>1</f>
        <v>1</v>
      </c>
    </row>
    <row r="36" spans="1:9">
      <c r="A36" s="6" t="s">
        <v>512</v>
      </c>
      <c r="B36" t="s">
        <v>1411</v>
      </c>
      <c r="E36" t="s">
        <v>1260</v>
      </c>
      <c r="F36">
        <f>1</f>
        <v>1</v>
      </c>
      <c r="H36" t="s">
        <v>634</v>
      </c>
      <c r="I36">
        <f>1</f>
        <v>1</v>
      </c>
    </row>
    <row r="37" spans="1:9">
      <c r="A37" s="9" t="s">
        <v>518</v>
      </c>
      <c r="B37" t="s">
        <v>1422</v>
      </c>
      <c r="E37" s="6" t="s">
        <v>1261</v>
      </c>
      <c r="F37">
        <f>1+1+1</f>
        <v>3</v>
      </c>
      <c r="H37" t="s">
        <v>1258</v>
      </c>
      <c r="I37">
        <v>1</v>
      </c>
    </row>
    <row r="38" spans="1:9">
      <c r="A38" t="s">
        <v>524</v>
      </c>
      <c r="B38" t="s">
        <v>1411</v>
      </c>
      <c r="E38" t="s">
        <v>1113</v>
      </c>
      <c r="F38">
        <f>1</f>
        <v>1</v>
      </c>
      <c r="H38" t="s">
        <v>1131</v>
      </c>
      <c r="I38">
        <f>1</f>
        <v>1</v>
      </c>
    </row>
    <row r="39" spans="1:9">
      <c r="A39" s="9" t="s">
        <v>532</v>
      </c>
      <c r="B39" t="s">
        <v>1422</v>
      </c>
      <c r="E39" t="s">
        <v>1262</v>
      </c>
      <c r="F39">
        <f>1</f>
        <v>1</v>
      </c>
      <c r="H39" t="s">
        <v>1138</v>
      </c>
      <c r="I39">
        <f>1</f>
        <v>1</v>
      </c>
    </row>
    <row r="40" spans="1:9">
      <c r="A40" t="s">
        <v>542</v>
      </c>
      <c r="B40" t="s">
        <v>1411</v>
      </c>
      <c r="E40" s="6" t="s">
        <v>1412</v>
      </c>
      <c r="F40" s="30">
        <f>1+1</f>
        <v>2</v>
      </c>
      <c r="H40" t="s">
        <v>1260</v>
      </c>
      <c r="I40">
        <f>1</f>
        <v>1</v>
      </c>
    </row>
    <row r="41" spans="1:9">
      <c r="A41" s="19" t="s">
        <v>547</v>
      </c>
      <c r="B41" t="s">
        <v>1411</v>
      </c>
      <c r="E41" t="s">
        <v>1413</v>
      </c>
      <c r="F41">
        <f>1</f>
        <v>1</v>
      </c>
      <c r="H41" t="s">
        <v>1113</v>
      </c>
      <c r="I41">
        <f>1</f>
        <v>1</v>
      </c>
    </row>
    <row r="42" spans="1:9">
      <c r="A42" s="3" t="s">
        <v>553</v>
      </c>
      <c r="B42" t="s">
        <v>1411</v>
      </c>
      <c r="E42" s="15" t="s">
        <v>678</v>
      </c>
      <c r="F42">
        <f>1</f>
        <v>1</v>
      </c>
      <c r="H42" t="s">
        <v>1262</v>
      </c>
      <c r="I42">
        <f>1</f>
        <v>1</v>
      </c>
    </row>
    <row r="43" spans="1:9">
      <c r="A43" t="s">
        <v>562</v>
      </c>
      <c r="B43" t="s">
        <v>1411</v>
      </c>
      <c r="E43" t="s">
        <v>683</v>
      </c>
      <c r="F43">
        <f>1</f>
        <v>1</v>
      </c>
      <c r="H43" t="s">
        <v>1413</v>
      </c>
      <c r="I43">
        <f>1</f>
        <v>1</v>
      </c>
    </row>
    <row r="44" spans="1:9">
      <c r="A44" t="s">
        <v>570</v>
      </c>
      <c r="B44" t="s">
        <v>1411</v>
      </c>
      <c r="E44" t="s">
        <v>1415</v>
      </c>
      <c r="F44">
        <f>1</f>
        <v>1</v>
      </c>
      <c r="H44" s="15" t="s">
        <v>678</v>
      </c>
      <c r="I44">
        <f>1</f>
        <v>1</v>
      </c>
    </row>
    <row r="45" spans="1:9">
      <c r="A45" s="16" t="s">
        <v>573</v>
      </c>
      <c r="B45" t="s">
        <v>1411</v>
      </c>
      <c r="E45" t="s">
        <v>1416</v>
      </c>
      <c r="F45">
        <f>1</f>
        <v>1</v>
      </c>
      <c r="H45" t="s">
        <v>683</v>
      </c>
      <c r="I45">
        <f>1</f>
        <v>1</v>
      </c>
    </row>
    <row r="46" spans="1:9">
      <c r="A46" s="16" t="s">
        <v>579</v>
      </c>
      <c r="B46" t="s">
        <v>1411</v>
      </c>
      <c r="E46" t="s">
        <v>744</v>
      </c>
      <c r="F46">
        <f>1</f>
        <v>1</v>
      </c>
      <c r="H46" t="s">
        <v>1415</v>
      </c>
      <c r="I46">
        <f>1</f>
        <v>1</v>
      </c>
    </row>
    <row r="47" spans="1:9">
      <c r="A47" s="16" t="s">
        <v>588</v>
      </c>
      <c r="B47" t="s">
        <v>1411</v>
      </c>
      <c r="E47" t="s">
        <v>1417</v>
      </c>
      <c r="F47">
        <f>1</f>
        <v>1</v>
      </c>
      <c r="H47" t="s">
        <v>1416</v>
      </c>
      <c r="I47">
        <f>1</f>
        <v>1</v>
      </c>
    </row>
    <row r="48" spans="1:9">
      <c r="A48" t="s">
        <v>594</v>
      </c>
      <c r="B48" t="s">
        <v>1411</v>
      </c>
      <c r="E48" t="s">
        <v>1418</v>
      </c>
      <c r="F48">
        <f>1</f>
        <v>1</v>
      </c>
      <c r="H48" t="s">
        <v>744</v>
      </c>
      <c r="I48">
        <f>1</f>
        <v>1</v>
      </c>
    </row>
    <row r="49" spans="1:9">
      <c r="A49" s="6" t="s">
        <v>601</v>
      </c>
      <c r="B49" t="s">
        <v>1411</v>
      </c>
      <c r="E49" t="s">
        <v>1419</v>
      </c>
      <c r="F49">
        <f>1</f>
        <v>1</v>
      </c>
      <c r="H49" t="s">
        <v>1417</v>
      </c>
      <c r="I49">
        <f>1</f>
        <v>1</v>
      </c>
    </row>
    <row r="50" spans="1:9">
      <c r="A50" s="6" t="s">
        <v>611</v>
      </c>
      <c r="B50" t="s">
        <v>1411</v>
      </c>
      <c r="E50" t="s">
        <v>796</v>
      </c>
      <c r="F50">
        <f>1</f>
        <v>1</v>
      </c>
      <c r="H50" t="s">
        <v>1418</v>
      </c>
      <c r="I50">
        <f>1</f>
        <v>1</v>
      </c>
    </row>
    <row r="51" spans="1:9">
      <c r="A51" t="s">
        <v>619</v>
      </c>
      <c r="B51" t="s">
        <v>1411</v>
      </c>
      <c r="E51" t="s">
        <v>811</v>
      </c>
      <c r="F51">
        <f>1</f>
        <v>1</v>
      </c>
      <c r="H51" t="s">
        <v>1419</v>
      </c>
      <c r="I51">
        <f>1</f>
        <v>1</v>
      </c>
    </row>
    <row r="52" spans="1:9">
      <c r="A52" s="15" t="s">
        <v>628</v>
      </c>
      <c r="B52" t="s">
        <v>1411</v>
      </c>
      <c r="E52" t="s">
        <v>823</v>
      </c>
      <c r="F52">
        <f>1</f>
        <v>1</v>
      </c>
      <c r="H52" t="s">
        <v>796</v>
      </c>
      <c r="I52">
        <f>1</f>
        <v>1</v>
      </c>
    </row>
    <row r="53" spans="1:9">
      <c r="A53" t="s">
        <v>634</v>
      </c>
      <c r="B53" t="s">
        <v>1411</v>
      </c>
      <c r="E53" s="6" t="s">
        <v>842</v>
      </c>
      <c r="F53">
        <f>1+1</f>
        <v>2</v>
      </c>
      <c r="H53" t="s">
        <v>811</v>
      </c>
      <c r="I53">
        <f>1</f>
        <v>1</v>
      </c>
    </row>
    <row r="54" spans="1:9">
      <c r="A54" t="s">
        <v>646</v>
      </c>
      <c r="B54" t="s">
        <v>1411</v>
      </c>
      <c r="E54" t="s">
        <v>1420</v>
      </c>
      <c r="F54">
        <f>1</f>
        <v>1</v>
      </c>
      <c r="H54" t="s">
        <v>823</v>
      </c>
      <c r="I54">
        <f>1</f>
        <v>1</v>
      </c>
    </row>
    <row r="55" spans="1:9">
      <c r="A55" s="6" t="s">
        <v>650</v>
      </c>
      <c r="B55" t="s">
        <v>1411</v>
      </c>
      <c r="E55" t="s">
        <v>1421</v>
      </c>
      <c r="F55">
        <f>1</f>
        <v>1</v>
      </c>
      <c r="H55" t="s">
        <v>1420</v>
      </c>
      <c r="I55">
        <f>1</f>
        <v>1</v>
      </c>
    </row>
    <row r="56" spans="1:9">
      <c r="A56" t="s">
        <v>655</v>
      </c>
      <c r="B56" s="26" t="s">
        <v>1414</v>
      </c>
      <c r="C56" t="s">
        <v>1437</v>
      </c>
      <c r="E56" t="s">
        <v>846</v>
      </c>
      <c r="F56">
        <f>1</f>
        <v>1</v>
      </c>
      <c r="H56" t="s">
        <v>1421</v>
      </c>
      <c r="I56">
        <f>1</f>
        <v>1</v>
      </c>
    </row>
    <row r="57" spans="1:9">
      <c r="A57" s="7" t="s">
        <v>664</v>
      </c>
      <c r="B57" t="s">
        <v>1411</v>
      </c>
      <c r="E57" t="s">
        <v>838</v>
      </c>
      <c r="F57">
        <f>1</f>
        <v>1</v>
      </c>
      <c r="H57" t="s">
        <v>846</v>
      </c>
      <c r="I57">
        <f>1</f>
        <v>1</v>
      </c>
    </row>
    <row r="58" spans="1:9">
      <c r="A58" s="19" t="s">
        <v>671</v>
      </c>
      <c r="B58" t="s">
        <v>1411</v>
      </c>
      <c r="E58" s="15" t="s">
        <v>852</v>
      </c>
      <c r="F58">
        <f>1</f>
        <v>1</v>
      </c>
      <c r="H58" t="s">
        <v>838</v>
      </c>
      <c r="I58">
        <f>1</f>
        <v>1</v>
      </c>
    </row>
    <row r="59" spans="1:9">
      <c r="A59" t="s">
        <v>678</v>
      </c>
      <c r="B59" t="s">
        <v>1411</v>
      </c>
      <c r="E59" t="s">
        <v>1423</v>
      </c>
      <c r="F59">
        <f>1</f>
        <v>1</v>
      </c>
      <c r="H59" s="15" t="s">
        <v>852</v>
      </c>
      <c r="I59">
        <f>1</f>
        <v>1</v>
      </c>
    </row>
    <row r="60" spans="1:9">
      <c r="A60" t="s">
        <v>683</v>
      </c>
      <c r="B60" t="s">
        <v>1411</v>
      </c>
      <c r="E60" t="s">
        <v>1424</v>
      </c>
      <c r="F60">
        <f>1</f>
        <v>1</v>
      </c>
      <c r="H60" t="s">
        <v>1423</v>
      </c>
      <c r="I60">
        <f>1</f>
        <v>1</v>
      </c>
    </row>
    <row r="61" spans="1:9">
      <c r="A61" t="s">
        <v>694</v>
      </c>
      <c r="B61" t="s">
        <v>1411</v>
      </c>
      <c r="E61" t="s">
        <v>914</v>
      </c>
      <c r="F61">
        <f>1</f>
        <v>1</v>
      </c>
      <c r="H61" t="s">
        <v>1424</v>
      </c>
      <c r="I61">
        <f>1</f>
        <v>1</v>
      </c>
    </row>
    <row r="62" spans="1:9">
      <c r="A62" t="s">
        <v>701</v>
      </c>
      <c r="B62" s="26" t="s">
        <v>1414</v>
      </c>
      <c r="C62" t="s">
        <v>1439</v>
      </c>
      <c r="E62" t="s">
        <v>1425</v>
      </c>
      <c r="F62">
        <f>1</f>
        <v>1</v>
      </c>
      <c r="H62" t="s">
        <v>914</v>
      </c>
      <c r="I62">
        <f>1</f>
        <v>1</v>
      </c>
    </row>
    <row r="63" spans="1:9">
      <c r="A63" t="s">
        <v>708</v>
      </c>
      <c r="B63" t="s">
        <v>1411</v>
      </c>
      <c r="E63" t="s">
        <v>1426</v>
      </c>
      <c r="F63">
        <f>1</f>
        <v>1</v>
      </c>
      <c r="H63" t="s">
        <v>1425</v>
      </c>
      <c r="I63">
        <f>1</f>
        <v>1</v>
      </c>
    </row>
    <row r="64" spans="1:9">
      <c r="A64" s="8" t="s">
        <v>716</v>
      </c>
      <c r="B64" t="s">
        <v>1411</v>
      </c>
      <c r="E64" t="s">
        <v>1427</v>
      </c>
      <c r="F64">
        <f>1</f>
        <v>1</v>
      </c>
      <c r="H64" t="s">
        <v>1426</v>
      </c>
      <c r="I64">
        <f>1</f>
        <v>1</v>
      </c>
    </row>
    <row r="65" spans="1:9">
      <c r="A65" s="7" t="s">
        <v>723</v>
      </c>
      <c r="B65" t="s">
        <v>1411</v>
      </c>
      <c r="E65" t="s">
        <v>1024</v>
      </c>
      <c r="F65">
        <f>1</f>
        <v>1</v>
      </c>
      <c r="H65" t="s">
        <v>1427</v>
      </c>
      <c r="I65">
        <f>1</f>
        <v>1</v>
      </c>
    </row>
    <row r="66" spans="1:9">
      <c r="A66" t="s">
        <v>738</v>
      </c>
      <c r="B66" s="26" t="s">
        <v>1414</v>
      </c>
      <c r="C66" t="s">
        <v>1439</v>
      </c>
      <c r="E66" t="s">
        <v>1090</v>
      </c>
      <c r="F66">
        <f>1</f>
        <v>1</v>
      </c>
      <c r="H66" t="s">
        <v>1024</v>
      </c>
      <c r="I66">
        <f>1</f>
        <v>1</v>
      </c>
    </row>
    <row r="67" spans="1:9">
      <c r="A67" t="s">
        <v>744</v>
      </c>
      <c r="B67" t="s">
        <v>1411</v>
      </c>
      <c r="E67" t="s">
        <v>1001</v>
      </c>
      <c r="F67">
        <f>1</f>
        <v>1</v>
      </c>
      <c r="H67" t="s">
        <v>1090</v>
      </c>
      <c r="I67">
        <f>1</f>
        <v>1</v>
      </c>
    </row>
    <row r="68" spans="1:9">
      <c r="A68" s="9" t="s">
        <v>749</v>
      </c>
      <c r="B68" t="s">
        <v>1422</v>
      </c>
      <c r="E68" t="s">
        <v>1006</v>
      </c>
      <c r="F68">
        <f>1</f>
        <v>1</v>
      </c>
      <c r="H68" t="s">
        <v>1001</v>
      </c>
      <c r="I68">
        <f>1</f>
        <v>1</v>
      </c>
    </row>
    <row r="69" spans="1:9">
      <c r="A69" t="s">
        <v>754</v>
      </c>
      <c r="B69" t="s">
        <v>1411</v>
      </c>
      <c r="E69" t="s">
        <v>1061</v>
      </c>
      <c r="F69">
        <f>1</f>
        <v>1</v>
      </c>
      <c r="H69" t="s">
        <v>1006</v>
      </c>
      <c r="I69">
        <f>1</f>
        <v>1</v>
      </c>
    </row>
    <row r="70" spans="1:9">
      <c r="A70" t="s">
        <v>763</v>
      </c>
      <c r="B70" t="s">
        <v>1411</v>
      </c>
      <c r="E70" t="s">
        <v>984</v>
      </c>
      <c r="F70">
        <f>1</f>
        <v>1</v>
      </c>
      <c r="H70" t="s">
        <v>1061</v>
      </c>
      <c r="I70">
        <f>1</f>
        <v>1</v>
      </c>
    </row>
    <row r="71" spans="1:9">
      <c r="A71" t="s">
        <v>768</v>
      </c>
      <c r="B71" t="s">
        <v>1411</v>
      </c>
      <c r="E71" t="s">
        <v>938</v>
      </c>
      <c r="F71">
        <f>1</f>
        <v>1</v>
      </c>
      <c r="H71" t="s">
        <v>984</v>
      </c>
      <c r="I71">
        <f>1</f>
        <v>1</v>
      </c>
    </row>
    <row r="72" spans="1:9">
      <c r="A72" t="s">
        <v>778</v>
      </c>
      <c r="B72" s="26" t="s">
        <v>1414</v>
      </c>
      <c r="C72" t="s">
        <v>1441</v>
      </c>
      <c r="E72" t="s">
        <v>1436</v>
      </c>
      <c r="F72">
        <f>2</f>
        <v>2</v>
      </c>
      <c r="H72" t="s">
        <v>938</v>
      </c>
      <c r="I72">
        <f>1</f>
        <v>1</v>
      </c>
    </row>
    <row r="73" spans="1:9">
      <c r="A73" s="8" t="s">
        <v>785</v>
      </c>
      <c r="B73" t="s">
        <v>1411</v>
      </c>
      <c r="E73" t="s">
        <v>1428</v>
      </c>
      <c r="F73">
        <f>1</f>
        <v>1</v>
      </c>
      <c r="H73" t="s">
        <v>1428</v>
      </c>
      <c r="I73">
        <f>1</f>
        <v>1</v>
      </c>
    </row>
    <row r="74" spans="1:9">
      <c r="A74" t="s">
        <v>796</v>
      </c>
      <c r="B74" t="s">
        <v>1411</v>
      </c>
      <c r="E74" t="s">
        <v>1429</v>
      </c>
      <c r="F74">
        <f>1</f>
        <v>1</v>
      </c>
      <c r="H74" t="s">
        <v>1429</v>
      </c>
      <c r="I74">
        <f>1</f>
        <v>1</v>
      </c>
    </row>
    <row r="75" spans="1:9">
      <c r="A75" s="8" t="s">
        <v>800</v>
      </c>
      <c r="B75" t="s">
        <v>1411</v>
      </c>
      <c r="E75" s="30" t="s">
        <v>944</v>
      </c>
      <c r="F75">
        <f>1</f>
        <v>1</v>
      </c>
      <c r="H75" s="30" t="s">
        <v>944</v>
      </c>
      <c r="I75">
        <f>1</f>
        <v>1</v>
      </c>
    </row>
    <row r="76" spans="1:9">
      <c r="A76" t="s">
        <v>811</v>
      </c>
      <c r="B76" t="s">
        <v>1411</v>
      </c>
      <c r="E76" t="s">
        <v>1432</v>
      </c>
      <c r="F76">
        <f>1</f>
        <v>1</v>
      </c>
      <c r="H76" t="s">
        <v>1432</v>
      </c>
      <c r="I76">
        <f>1</f>
        <v>1</v>
      </c>
    </row>
    <row r="77" spans="1:9">
      <c r="A77" s="17" t="s">
        <v>816</v>
      </c>
      <c r="B77" t="s">
        <v>1411</v>
      </c>
      <c r="E77" t="s">
        <v>1433</v>
      </c>
      <c r="F77">
        <f>1</f>
        <v>1</v>
      </c>
      <c r="H77" t="s">
        <v>1433</v>
      </c>
      <c r="I77">
        <f>1</f>
        <v>1</v>
      </c>
    </row>
    <row r="78" spans="1:9">
      <c r="A78" t="s">
        <v>823</v>
      </c>
      <c r="B78" t="s">
        <v>1411</v>
      </c>
      <c r="E78" t="s">
        <v>1434</v>
      </c>
      <c r="F78">
        <f>1</f>
        <v>1</v>
      </c>
      <c r="H78" t="s">
        <v>1434</v>
      </c>
      <c r="I78">
        <f>1</f>
        <v>1</v>
      </c>
    </row>
    <row r="79" spans="1:9">
      <c r="A79" s="16" t="s">
        <v>828</v>
      </c>
      <c r="B79" t="s">
        <v>1411</v>
      </c>
      <c r="E79" t="s">
        <v>1391</v>
      </c>
      <c r="F79">
        <f>1</f>
        <v>1</v>
      </c>
      <c r="H79" t="s">
        <v>1391</v>
      </c>
      <c r="I79">
        <f>1</f>
        <v>1</v>
      </c>
    </row>
    <row r="80" spans="1:9">
      <c r="A80" s="10" t="s">
        <v>553</v>
      </c>
      <c r="B80" t="s">
        <v>1411</v>
      </c>
      <c r="E80" t="s">
        <v>1383</v>
      </c>
      <c r="F80">
        <f>1</f>
        <v>1</v>
      </c>
      <c r="H80" t="s">
        <v>1383</v>
      </c>
      <c r="I80">
        <f>1</f>
        <v>1</v>
      </c>
    </row>
    <row r="81" spans="1:9">
      <c r="A81" t="s">
        <v>838</v>
      </c>
      <c r="B81" t="s">
        <v>1411</v>
      </c>
      <c r="E81" t="s">
        <v>1438</v>
      </c>
      <c r="F81">
        <f>1</f>
        <v>1</v>
      </c>
      <c r="H81" t="s">
        <v>1438</v>
      </c>
      <c r="I81">
        <f>1</f>
        <v>1</v>
      </c>
    </row>
    <row r="82" spans="1:9">
      <c r="A82" t="s">
        <v>842</v>
      </c>
      <c r="B82" t="s">
        <v>1411</v>
      </c>
      <c r="E82" t="s">
        <v>738</v>
      </c>
      <c r="F82">
        <f>1</f>
        <v>1</v>
      </c>
      <c r="H82" t="s">
        <v>738</v>
      </c>
      <c r="I82">
        <f>1</f>
        <v>1</v>
      </c>
    </row>
    <row r="83" spans="1:9">
      <c r="A83" t="s">
        <v>846</v>
      </c>
      <c r="B83" t="s">
        <v>1411</v>
      </c>
      <c r="E83" s="32" t="s">
        <v>1443</v>
      </c>
      <c r="F83">
        <v>1</v>
      </c>
      <c r="H83" s="32" t="s">
        <v>1443</v>
      </c>
      <c r="I83">
        <v>1</v>
      </c>
    </row>
    <row r="84" spans="1:9">
      <c r="A84" s="29" t="s">
        <v>852</v>
      </c>
      <c r="B84" t="s">
        <v>1411</v>
      </c>
      <c r="E84" s="32" t="s">
        <v>1442</v>
      </c>
      <c r="F84">
        <v>1</v>
      </c>
      <c r="H84" s="32" t="s">
        <v>1442</v>
      </c>
      <c r="I84">
        <v>1</v>
      </c>
    </row>
    <row r="85" spans="1:9">
      <c r="A85" s="5" t="s">
        <v>859</v>
      </c>
      <c r="B85" t="s">
        <v>1411</v>
      </c>
    </row>
    <row r="86" spans="1:9">
      <c r="A86" s="19" t="s">
        <v>866</v>
      </c>
      <c r="B86" t="s">
        <v>1411</v>
      </c>
    </row>
    <row r="87" spans="1:9">
      <c r="A87" t="s">
        <v>877</v>
      </c>
      <c r="B87" t="s">
        <v>1411</v>
      </c>
    </row>
    <row r="88" spans="1:9">
      <c r="A88" t="s">
        <v>881</v>
      </c>
      <c r="B88" s="26" t="s">
        <v>1414</v>
      </c>
      <c r="C88" t="s">
        <v>1435</v>
      </c>
    </row>
    <row r="89" spans="1:9">
      <c r="A89" s="7" t="s">
        <v>886</v>
      </c>
      <c r="B89" t="s">
        <v>1411</v>
      </c>
    </row>
    <row r="90" spans="1:9">
      <c r="A90" t="s">
        <v>896</v>
      </c>
      <c r="B90" t="s">
        <v>1411</v>
      </c>
    </row>
    <row r="91" spans="1:9">
      <c r="A91" s="6" t="s">
        <v>903</v>
      </c>
      <c r="B91" t="s">
        <v>1411</v>
      </c>
    </row>
    <row r="92" spans="1:9">
      <c r="A92" t="s">
        <v>908</v>
      </c>
      <c r="B92" t="s">
        <v>1411</v>
      </c>
    </row>
    <row r="93" spans="1:9">
      <c r="A93" t="s">
        <v>914</v>
      </c>
      <c r="B93" t="s">
        <v>1411</v>
      </c>
    </row>
    <row r="94" spans="1:9">
      <c r="A94" t="s">
        <v>1431</v>
      </c>
      <c r="B94" t="s">
        <v>1411</v>
      </c>
    </row>
    <row r="95" spans="1:9">
      <c r="A95" s="27" t="s">
        <v>925</v>
      </c>
      <c r="B95" t="s">
        <v>1411</v>
      </c>
    </row>
    <row r="96" spans="1:9">
      <c r="A96" s="6" t="s">
        <v>932</v>
      </c>
      <c r="B96" t="s">
        <v>1411</v>
      </c>
    </row>
    <row r="97" spans="1:3">
      <c r="A97" t="s">
        <v>938</v>
      </c>
      <c r="B97" t="s">
        <v>1411</v>
      </c>
    </row>
    <row r="98" spans="1:3">
      <c r="A98" s="30" t="s">
        <v>944</v>
      </c>
      <c r="B98" t="s">
        <v>1411</v>
      </c>
      <c r="C98" t="s">
        <v>1430</v>
      </c>
    </row>
    <row r="99" spans="1:3">
      <c r="A99" t="s">
        <v>952</v>
      </c>
      <c r="B99" t="s">
        <v>1411</v>
      </c>
    </row>
    <row r="100" spans="1:3">
      <c r="A100" t="s">
        <v>962</v>
      </c>
      <c r="B100" t="s">
        <v>1411</v>
      </c>
    </row>
    <row r="101" spans="1:3">
      <c r="A101" t="s">
        <v>967</v>
      </c>
      <c r="B101" s="28" t="s">
        <v>1414</v>
      </c>
      <c r="C101" t="s">
        <v>1440</v>
      </c>
    </row>
    <row r="102" spans="1:3">
      <c r="A102" s="7" t="s">
        <v>972</v>
      </c>
      <c r="B102" t="s">
        <v>1411</v>
      </c>
    </row>
    <row r="103" spans="1:3">
      <c r="A103" s="9" t="s">
        <v>980</v>
      </c>
      <c r="B103" t="s">
        <v>1422</v>
      </c>
    </row>
    <row r="104" spans="1:3">
      <c r="A104" t="s">
        <v>984</v>
      </c>
      <c r="B104" t="s">
        <v>1411</v>
      </c>
    </row>
    <row r="105" spans="1:3">
      <c r="A105" t="s">
        <v>996</v>
      </c>
      <c r="B105" t="s">
        <v>1411</v>
      </c>
    </row>
    <row r="106" spans="1:3">
      <c r="A106" t="s">
        <v>1001</v>
      </c>
      <c r="B106" t="s">
        <v>1411</v>
      </c>
    </row>
    <row r="107" spans="1:3">
      <c r="A107" t="s">
        <v>1006</v>
      </c>
      <c r="B107" t="s">
        <v>1411</v>
      </c>
    </row>
    <row r="108" spans="1:3">
      <c r="A108" s="7" t="s">
        <v>1010</v>
      </c>
      <c r="B108" t="s">
        <v>1411</v>
      </c>
    </row>
    <row r="109" spans="1:3">
      <c r="A109" s="9" t="s">
        <v>1015</v>
      </c>
      <c r="B109" t="s">
        <v>1422</v>
      </c>
    </row>
    <row r="110" spans="1:3">
      <c r="A110" t="s">
        <v>1020</v>
      </c>
      <c r="B110" t="s">
        <v>1411</v>
      </c>
    </row>
    <row r="111" spans="1:3">
      <c r="A111" t="s">
        <v>1024</v>
      </c>
      <c r="B111" t="s">
        <v>1411</v>
      </c>
    </row>
    <row r="112" spans="1:3">
      <c r="A112" s="9" t="s">
        <v>269</v>
      </c>
      <c r="B112" t="s">
        <v>1422</v>
      </c>
    </row>
    <row r="113" spans="1:10">
      <c r="A113" s="5" t="s">
        <v>1039</v>
      </c>
      <c r="B113" t="s">
        <v>1411</v>
      </c>
    </row>
    <row r="114" spans="1:10">
      <c r="A114" t="s">
        <v>1047</v>
      </c>
      <c r="B114" t="s">
        <v>1411</v>
      </c>
    </row>
    <row r="115" spans="1:10">
      <c r="A115" s="8" t="s">
        <v>1055</v>
      </c>
      <c r="B115" t="s">
        <v>1411</v>
      </c>
    </row>
    <row r="116" spans="1:10">
      <c r="A116" t="s">
        <v>1061</v>
      </c>
      <c r="B116" t="s">
        <v>1411</v>
      </c>
    </row>
    <row r="117" spans="1:10">
      <c r="A117" t="s">
        <v>1068</v>
      </c>
      <c r="B117" t="s">
        <v>1411</v>
      </c>
    </row>
    <row r="118" spans="1:10">
      <c r="A118" s="7" t="s">
        <v>1073</v>
      </c>
      <c r="B118" t="s">
        <v>1411</v>
      </c>
    </row>
    <row r="119" spans="1:10">
      <c r="A119" t="s">
        <v>1085</v>
      </c>
      <c r="B119" t="s">
        <v>1411</v>
      </c>
    </row>
    <row r="120" spans="1:10">
      <c r="A120" t="s">
        <v>1090</v>
      </c>
      <c r="B120" t="s">
        <v>1411</v>
      </c>
    </row>
    <row r="121" spans="1:10">
      <c r="A121" s="3" t="s">
        <v>1100</v>
      </c>
      <c r="B121" t="s">
        <v>1411</v>
      </c>
    </row>
    <row r="122" spans="1:10">
      <c r="A122" s="7" t="s">
        <v>1106</v>
      </c>
      <c r="B122" t="s">
        <v>1411</v>
      </c>
      <c r="J122" t="s">
        <v>231</v>
      </c>
    </row>
    <row r="123" spans="1:10">
      <c r="A123" t="s">
        <v>1113</v>
      </c>
      <c r="B123" t="s">
        <v>1411</v>
      </c>
      <c r="J123" t="s">
        <v>231</v>
      </c>
    </row>
    <row r="124" spans="1:10">
      <c r="A124" s="7" t="s">
        <v>1119</v>
      </c>
      <c r="B124" t="s">
        <v>1411</v>
      </c>
      <c r="J124" t="s">
        <v>231</v>
      </c>
    </row>
    <row r="125" spans="1:10">
      <c r="A125" s="7" t="s">
        <v>1126</v>
      </c>
      <c r="B125" t="s">
        <v>1411</v>
      </c>
      <c r="J125" t="s">
        <v>231</v>
      </c>
    </row>
    <row r="126" spans="1:10">
      <c r="A126" t="s">
        <v>1131</v>
      </c>
      <c r="B126" t="s">
        <v>1411</v>
      </c>
      <c r="J126" t="s">
        <v>231</v>
      </c>
    </row>
    <row r="127" spans="1:10">
      <c r="A127" t="s">
        <v>1138</v>
      </c>
      <c r="B127" t="s">
        <v>1411</v>
      </c>
      <c r="J127" t="s">
        <v>231</v>
      </c>
    </row>
    <row r="128" spans="1:10">
      <c r="A128" s="5" t="s">
        <v>1149</v>
      </c>
      <c r="B128" t="s">
        <v>1411</v>
      </c>
      <c r="J128" t="s">
        <v>231</v>
      </c>
    </row>
    <row r="129" spans="1:10">
      <c r="A129" s="10" t="s">
        <v>1152</v>
      </c>
      <c r="B129" t="s">
        <v>1411</v>
      </c>
      <c r="J129" t="s">
        <v>231</v>
      </c>
    </row>
    <row r="130" spans="1:10">
      <c r="A130" s="8" t="s">
        <v>1407</v>
      </c>
      <c r="B130" t="s">
        <v>1411</v>
      </c>
    </row>
    <row r="131" spans="1:10">
      <c r="A131" s="27" t="s">
        <v>1396</v>
      </c>
      <c r="B131" t="s">
        <v>1411</v>
      </c>
    </row>
    <row r="132" spans="1:10">
      <c r="A132" t="s">
        <v>1383</v>
      </c>
      <c r="B132" t="s">
        <v>1411</v>
      </c>
    </row>
    <row r="133" spans="1:10">
      <c r="A133" t="s">
        <v>1391</v>
      </c>
      <c r="B133" t="s">
        <v>1411</v>
      </c>
    </row>
    <row r="134" spans="1:10">
      <c r="A134" s="32" t="s">
        <v>1443</v>
      </c>
      <c r="B134" t="s">
        <v>1411</v>
      </c>
    </row>
    <row r="135" spans="1:10">
      <c r="A135" s="32" t="s">
        <v>1442</v>
      </c>
      <c r="B135" t="s">
        <v>1411</v>
      </c>
    </row>
  </sheetData>
  <sortState ref="H3:I84">
    <sortCondition descending="1" ref="I3:I84"/>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A1:F11"/>
  <sheetViews>
    <sheetView workbookViewId="0">
      <selection activeCell="C7" sqref="C4:C7"/>
    </sheetView>
  </sheetViews>
  <sheetFormatPr baseColWidth="10" defaultColWidth="11.42578125" defaultRowHeight="12.75"/>
  <cols>
    <col min="2" max="2" width="19.5703125" customWidth="1"/>
  </cols>
  <sheetData>
    <row r="1" spans="1:6">
      <c r="A1" s="22" t="s">
        <v>1208</v>
      </c>
    </row>
    <row r="3" spans="1:6">
      <c r="A3" s="3" t="s">
        <v>1218</v>
      </c>
      <c r="B3" s="3"/>
      <c r="C3" s="3"/>
      <c r="D3" s="3"/>
      <c r="E3" s="3"/>
      <c r="F3" s="3"/>
    </row>
    <row r="4" spans="1:6">
      <c r="B4" t="s">
        <v>1219</v>
      </c>
      <c r="C4">
        <v>83</v>
      </c>
      <c r="D4">
        <v>62.41</v>
      </c>
    </row>
    <row r="5" spans="1:6">
      <c r="B5" t="s">
        <v>1220</v>
      </c>
      <c r="C5">
        <v>17</v>
      </c>
      <c r="D5">
        <v>12.78</v>
      </c>
    </row>
    <row r="6" spans="1:6">
      <c r="B6" t="s">
        <v>1221</v>
      </c>
      <c r="C6">
        <v>16</v>
      </c>
      <c r="D6">
        <v>12.03</v>
      </c>
    </row>
    <row r="7" spans="1:6">
      <c r="B7" t="s">
        <v>1222</v>
      </c>
      <c r="C7">
        <v>17</v>
      </c>
      <c r="D7">
        <v>12.78</v>
      </c>
    </row>
    <row r="8" spans="1:6">
      <c r="B8" t="s">
        <v>1164</v>
      </c>
      <c r="C8">
        <v>1.75</v>
      </c>
    </row>
    <row r="9" spans="1:6">
      <c r="B9" t="s">
        <v>1165</v>
      </c>
      <c r="C9">
        <v>1</v>
      </c>
    </row>
    <row r="10" spans="1:6">
      <c r="B10" t="s">
        <v>1166</v>
      </c>
      <c r="C10">
        <v>133</v>
      </c>
    </row>
    <row r="11" spans="1:6">
      <c r="B11" t="s">
        <v>1167</v>
      </c>
      <c r="C11">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M69"/>
  <sheetViews>
    <sheetView topLeftCell="I1" zoomScaleNormal="100" workbookViewId="0">
      <selection activeCell="A57" sqref="A57"/>
    </sheetView>
  </sheetViews>
  <sheetFormatPr baseColWidth="10" defaultColWidth="11.42578125" defaultRowHeight="12.75"/>
  <cols>
    <col min="1" max="1" width="123.5703125" style="38" customWidth="1"/>
    <col min="2" max="8" width="11.42578125" style="12"/>
    <col min="9" max="9" width="7.28515625" style="12" customWidth="1"/>
    <col min="10" max="10" width="29" customWidth="1"/>
  </cols>
  <sheetData>
    <row r="1" spans="1:12">
      <c r="A1" s="39" t="s">
        <v>1263</v>
      </c>
    </row>
    <row r="2" spans="1:12">
      <c r="F2" t="s">
        <v>1455</v>
      </c>
      <c r="G2" t="s">
        <v>1456</v>
      </c>
      <c r="H2"/>
    </row>
    <row r="3" spans="1:12" ht="25.5">
      <c r="A3" s="45" t="s">
        <v>332</v>
      </c>
      <c r="C3" t="s">
        <v>1571</v>
      </c>
      <c r="F3" t="s">
        <v>1457</v>
      </c>
      <c r="G3" t="s">
        <v>1458</v>
      </c>
      <c r="H3"/>
      <c r="J3" s="29" t="s">
        <v>1562</v>
      </c>
      <c r="K3" s="29" t="s">
        <v>1250</v>
      </c>
    </row>
    <row r="4" spans="1:12" ht="25.5">
      <c r="A4" s="45" t="s">
        <v>342</v>
      </c>
      <c r="C4" s="12" t="s">
        <v>1456</v>
      </c>
      <c r="F4"/>
      <c r="G4"/>
      <c r="H4"/>
      <c r="J4" t="s">
        <v>1592</v>
      </c>
      <c r="K4">
        <f>3</f>
        <v>3</v>
      </c>
    </row>
    <row r="5" spans="1:12">
      <c r="A5" s="46" t="s">
        <v>356</v>
      </c>
      <c r="E5" s="91" t="s">
        <v>1582</v>
      </c>
      <c r="F5" t="s">
        <v>1459</v>
      </c>
      <c r="G5"/>
      <c r="H5"/>
      <c r="J5" t="s">
        <v>1594</v>
      </c>
      <c r="K5">
        <f>2+1</f>
        <v>3</v>
      </c>
    </row>
    <row r="6" spans="1:12">
      <c r="A6" s="45" t="s">
        <v>466</v>
      </c>
      <c r="C6" s="12" t="s">
        <v>1571</v>
      </c>
      <c r="F6" t="s">
        <v>1459</v>
      </c>
      <c r="G6"/>
      <c r="H6"/>
      <c r="J6" t="s">
        <v>1461</v>
      </c>
      <c r="K6">
        <f>10</f>
        <v>10</v>
      </c>
    </row>
    <row r="7" spans="1:12">
      <c r="A7" s="45" t="s">
        <v>474</v>
      </c>
      <c r="C7" s="12" t="s">
        <v>1580</v>
      </c>
      <c r="F7" s="20" t="s">
        <v>1460</v>
      </c>
      <c r="G7" t="s">
        <v>1461</v>
      </c>
      <c r="H7"/>
      <c r="J7" t="s">
        <v>1569</v>
      </c>
      <c r="K7">
        <f>11</f>
        <v>11</v>
      </c>
    </row>
    <row r="8" spans="1:12" ht="38.25">
      <c r="A8" s="45" t="s">
        <v>482</v>
      </c>
      <c r="C8" s="12" t="s">
        <v>1580</v>
      </c>
      <c r="D8" s="4" t="s">
        <v>1581</v>
      </c>
      <c r="F8" s="91" t="s">
        <v>1462</v>
      </c>
      <c r="G8"/>
      <c r="H8"/>
      <c r="J8" t="s">
        <v>1570</v>
      </c>
      <c r="K8">
        <f>19</f>
        <v>19</v>
      </c>
    </row>
    <row r="9" spans="1:12" ht="25.5">
      <c r="A9" s="45" t="s">
        <v>504</v>
      </c>
      <c r="C9" s="12" t="s">
        <v>1461</v>
      </c>
      <c r="F9" t="s">
        <v>1459</v>
      </c>
      <c r="G9"/>
      <c r="H9"/>
      <c r="J9" t="s">
        <v>1593</v>
      </c>
      <c r="K9">
        <f>20</f>
        <v>20</v>
      </c>
      <c r="L9" t="s">
        <v>1585</v>
      </c>
    </row>
    <row r="10" spans="1:12">
      <c r="A10" s="46" t="s">
        <v>513</v>
      </c>
      <c r="E10" s="91" t="s">
        <v>1544</v>
      </c>
      <c r="F10"/>
      <c r="G10"/>
      <c r="H10"/>
    </row>
    <row r="11" spans="1:12">
      <c r="A11" s="38" t="s">
        <v>525</v>
      </c>
      <c r="E11" s="91" t="s">
        <v>1578</v>
      </c>
      <c r="F11" t="s">
        <v>1463</v>
      </c>
      <c r="G11" t="s">
        <v>1461</v>
      </c>
      <c r="H11" t="s">
        <v>1455</v>
      </c>
    </row>
    <row r="12" spans="1:12" ht="25.5">
      <c r="A12" s="38" t="s">
        <v>548</v>
      </c>
      <c r="C12" s="12" t="s">
        <v>1543</v>
      </c>
      <c r="F12" t="s">
        <v>1464</v>
      </c>
      <c r="G12"/>
      <c r="H12"/>
    </row>
    <row r="13" spans="1:12" ht="63.75">
      <c r="A13" s="38" t="s">
        <v>554</v>
      </c>
      <c r="C13" s="12" t="s">
        <v>1543</v>
      </c>
      <c r="D13" s="12" t="s">
        <v>1576</v>
      </c>
      <c r="E13" s="91" t="s">
        <v>1577</v>
      </c>
    </row>
    <row r="14" spans="1:12">
      <c r="A14" s="45" t="s">
        <v>563</v>
      </c>
      <c r="C14" s="12" t="s">
        <v>1543</v>
      </c>
    </row>
    <row r="15" spans="1:12">
      <c r="A15" s="45" t="s">
        <v>574</v>
      </c>
      <c r="C15" s="12" t="s">
        <v>1461</v>
      </c>
    </row>
    <row r="16" spans="1:12" ht="25.5">
      <c r="A16" s="38" t="s">
        <v>580</v>
      </c>
      <c r="C16" s="12" t="s">
        <v>1461</v>
      </c>
      <c r="D16" t="s">
        <v>1571</v>
      </c>
    </row>
    <row r="17" spans="1:13">
      <c r="A17" s="45" t="s">
        <v>589</v>
      </c>
      <c r="C17" t="s">
        <v>1571</v>
      </c>
    </row>
    <row r="18" spans="1:13">
      <c r="A18" s="38" t="s">
        <v>612</v>
      </c>
      <c r="C18" s="12" t="s">
        <v>1575</v>
      </c>
    </row>
    <row r="19" spans="1:13">
      <c r="A19" s="45" t="s">
        <v>620</v>
      </c>
      <c r="C19" s="12" t="s">
        <v>1543</v>
      </c>
    </row>
    <row r="20" spans="1:13">
      <c r="A20" s="38" t="s">
        <v>635</v>
      </c>
      <c r="C20" s="12" t="s">
        <v>1461</v>
      </c>
      <c r="J20" s="29" t="s">
        <v>1563</v>
      </c>
      <c r="K20" s="29" t="s">
        <v>1250</v>
      </c>
    </row>
    <row r="21" spans="1:13" ht="25.5">
      <c r="A21" s="38" t="s">
        <v>656</v>
      </c>
      <c r="C21" t="s">
        <v>1571</v>
      </c>
      <c r="J21" t="s">
        <v>1564</v>
      </c>
      <c r="K21">
        <f>1</f>
        <v>1</v>
      </c>
    </row>
    <row r="22" spans="1:13">
      <c r="A22" s="38" t="s">
        <v>672</v>
      </c>
      <c r="C22" t="s">
        <v>1571</v>
      </c>
      <c r="J22" t="s">
        <v>1567</v>
      </c>
      <c r="K22">
        <f>1</f>
        <v>1</v>
      </c>
    </row>
    <row r="23" spans="1:13">
      <c r="A23" s="45" t="s">
        <v>679</v>
      </c>
      <c r="C23" s="12" t="s">
        <v>1543</v>
      </c>
      <c r="J23" t="s">
        <v>1591</v>
      </c>
      <c r="K23">
        <f>1</f>
        <v>1</v>
      </c>
    </row>
    <row r="24" spans="1:13">
      <c r="A24" s="45" t="s">
        <v>684</v>
      </c>
      <c r="C24" t="s">
        <v>1571</v>
      </c>
      <c r="J24" t="s">
        <v>1566</v>
      </c>
      <c r="K24">
        <f>1+1</f>
        <v>2</v>
      </c>
    </row>
    <row r="25" spans="1:13" ht="25.5">
      <c r="A25" s="38" t="s">
        <v>695</v>
      </c>
      <c r="C25" s="12" t="s">
        <v>1543</v>
      </c>
      <c r="D25" t="s">
        <v>1571</v>
      </c>
      <c r="J25" t="s">
        <v>483</v>
      </c>
      <c r="K25">
        <f>1+1</f>
        <v>2</v>
      </c>
    </row>
    <row r="26" spans="1:13">
      <c r="A26" s="38" t="s">
        <v>702</v>
      </c>
      <c r="C26" t="s">
        <v>1571</v>
      </c>
      <c r="J26" t="s">
        <v>1565</v>
      </c>
      <c r="K26">
        <f>1+1+1+1</f>
        <v>4</v>
      </c>
    </row>
    <row r="27" spans="1:13" ht="25.5">
      <c r="A27" s="38" t="s">
        <v>709</v>
      </c>
      <c r="C27" t="s">
        <v>1571</v>
      </c>
      <c r="J27" t="s">
        <v>245</v>
      </c>
      <c r="K27">
        <f>5</f>
        <v>5</v>
      </c>
    </row>
    <row r="28" spans="1:13">
      <c r="A28" s="38" t="s">
        <v>717</v>
      </c>
      <c r="E28" s="91" t="s">
        <v>245</v>
      </c>
      <c r="L28" t="s">
        <v>1568</v>
      </c>
    </row>
    <row r="29" spans="1:13">
      <c r="A29" s="38" t="s">
        <v>724</v>
      </c>
      <c r="C29" s="12" t="s">
        <v>1543</v>
      </c>
      <c r="L29" t="s">
        <v>1579</v>
      </c>
      <c r="M29">
        <f>1+1+1+1</f>
        <v>4</v>
      </c>
    </row>
    <row r="30" spans="1:13">
      <c r="A30" s="38" t="s">
        <v>745</v>
      </c>
      <c r="C30" s="12" t="s">
        <v>1573</v>
      </c>
    </row>
    <row r="31" spans="1:13">
      <c r="A31" s="46" t="s">
        <v>769</v>
      </c>
      <c r="E31" s="91" t="s">
        <v>1590</v>
      </c>
    </row>
    <row r="32" spans="1:13">
      <c r="A32" s="38" t="s">
        <v>779</v>
      </c>
      <c r="C32" t="s">
        <v>1571</v>
      </c>
    </row>
    <row r="33" spans="1:5" ht="25.5">
      <c r="A33" s="38" t="s">
        <v>786</v>
      </c>
      <c r="C33" t="s">
        <v>1571</v>
      </c>
    </row>
    <row r="34" spans="1:5" ht="25.5">
      <c r="A34" s="40" t="s">
        <v>801</v>
      </c>
      <c r="C34" s="12" t="s">
        <v>1461</v>
      </c>
    </row>
    <row r="35" spans="1:5">
      <c r="A35" s="38" t="s">
        <v>817</v>
      </c>
      <c r="C35" t="s">
        <v>1571</v>
      </c>
    </row>
    <row r="36" spans="1:5">
      <c r="A36" s="40" t="s">
        <v>829</v>
      </c>
      <c r="C36" s="12" t="s">
        <v>1543</v>
      </c>
    </row>
    <row r="37" spans="1:5">
      <c r="A37" s="38" t="s">
        <v>847</v>
      </c>
      <c r="C37" s="4" t="s">
        <v>1589</v>
      </c>
      <c r="E37" s="91" t="s">
        <v>1243</v>
      </c>
    </row>
    <row r="38" spans="1:5" ht="25.5">
      <c r="A38" s="45" t="s">
        <v>1623</v>
      </c>
      <c r="C38" s="12" t="s">
        <v>1543</v>
      </c>
    </row>
    <row r="39" spans="1:5">
      <c r="A39" s="38" t="s">
        <v>860</v>
      </c>
      <c r="C39" s="12" t="s">
        <v>1543</v>
      </c>
    </row>
    <row r="40" spans="1:5">
      <c r="A40" s="92" t="s">
        <v>887</v>
      </c>
    </row>
    <row r="41" spans="1:5" ht="25.5">
      <c r="A41" s="38" t="s">
        <v>897</v>
      </c>
      <c r="C41" t="s">
        <v>1571</v>
      </c>
    </row>
    <row r="42" spans="1:5">
      <c r="A42" s="45" t="s">
        <v>904</v>
      </c>
      <c r="C42" s="12" t="s">
        <v>1572</v>
      </c>
    </row>
    <row r="43" spans="1:5">
      <c r="A43" s="38" t="s">
        <v>909</v>
      </c>
      <c r="E43" s="12" t="s">
        <v>1588</v>
      </c>
    </row>
    <row r="44" spans="1:5" ht="25.5">
      <c r="A44" s="38" t="s">
        <v>918</v>
      </c>
      <c r="E44" s="91" t="s">
        <v>1587</v>
      </c>
    </row>
    <row r="45" spans="1:5">
      <c r="A45" s="46" t="s">
        <v>926</v>
      </c>
      <c r="E45" s="91" t="s">
        <v>284</v>
      </c>
    </row>
    <row r="46" spans="1:5" ht="25.5">
      <c r="A46" s="38" t="s">
        <v>945</v>
      </c>
      <c r="C46" t="s">
        <v>1571</v>
      </c>
    </row>
    <row r="47" spans="1:5">
      <c r="A47" s="38" t="s">
        <v>953</v>
      </c>
      <c r="C47" t="s">
        <v>1571</v>
      </c>
    </row>
    <row r="48" spans="1:5" ht="25.5">
      <c r="A48" s="38" t="s">
        <v>973</v>
      </c>
      <c r="C48" s="12" t="s">
        <v>1573</v>
      </c>
      <c r="D48" s="4" t="s">
        <v>1586</v>
      </c>
    </row>
    <row r="49" spans="1:6">
      <c r="A49" s="93" t="s">
        <v>981</v>
      </c>
    </row>
    <row r="50" spans="1:6" ht="51">
      <c r="A50" s="38" t="s">
        <v>985</v>
      </c>
      <c r="C50" s="12" t="s">
        <v>1573</v>
      </c>
      <c r="D50" s="12" t="s">
        <v>1543</v>
      </c>
    </row>
    <row r="51" spans="1:6">
      <c r="A51" s="93" t="s">
        <v>997</v>
      </c>
    </row>
    <row r="52" spans="1:6">
      <c r="A52" s="38" t="s">
        <v>1011</v>
      </c>
      <c r="C52" s="12" t="s">
        <v>1543</v>
      </c>
      <c r="D52" s="4" t="s">
        <v>1581</v>
      </c>
    </row>
    <row r="53" spans="1:6">
      <c r="A53" s="38" t="s">
        <v>1025</v>
      </c>
      <c r="C53" s="12" t="s">
        <v>1573</v>
      </c>
      <c r="D53" s="12" t="s">
        <v>1543</v>
      </c>
    </row>
    <row r="54" spans="1:6">
      <c r="A54" s="40" t="s">
        <v>1040</v>
      </c>
      <c r="C54" s="12" t="s">
        <v>1244</v>
      </c>
    </row>
    <row r="55" spans="1:6">
      <c r="A55" s="40" t="s">
        <v>1048</v>
      </c>
      <c r="C55" s="12" t="s">
        <v>1584</v>
      </c>
    </row>
    <row r="56" spans="1:6" ht="25.5">
      <c r="A56" s="38" t="s">
        <v>1062</v>
      </c>
      <c r="C56" t="s">
        <v>1571</v>
      </c>
      <c r="D56" s="4" t="s">
        <v>1583</v>
      </c>
    </row>
    <row r="57" spans="1:6">
      <c r="A57" s="38" t="s">
        <v>1069</v>
      </c>
      <c r="C57" s="12" t="s">
        <v>1543</v>
      </c>
    </row>
    <row r="58" spans="1:6">
      <c r="A58" s="38" t="s">
        <v>1074</v>
      </c>
      <c r="C58" s="12" t="s">
        <v>1543</v>
      </c>
    </row>
    <row r="59" spans="1:6">
      <c r="A59" s="38" t="s">
        <v>1086</v>
      </c>
      <c r="E59" s="91" t="s">
        <v>1579</v>
      </c>
      <c r="F59" s="91" t="s">
        <v>1567</v>
      </c>
    </row>
    <row r="60" spans="1:6" ht="38.25">
      <c r="A60" s="38" t="s">
        <v>1091</v>
      </c>
      <c r="C60" s="12" t="s">
        <v>1574</v>
      </c>
      <c r="D60" s="12" t="s">
        <v>1543</v>
      </c>
    </row>
    <row r="61" spans="1:6">
      <c r="A61" s="38" t="s">
        <v>1101</v>
      </c>
      <c r="C61" t="s">
        <v>1571</v>
      </c>
    </row>
    <row r="62" spans="1:6">
      <c r="A62" s="40" t="s">
        <v>1107</v>
      </c>
      <c r="C62" s="12" t="s">
        <v>1461</v>
      </c>
    </row>
    <row r="63" spans="1:6" ht="38.25">
      <c r="A63" s="37" t="s">
        <v>1408</v>
      </c>
      <c r="C63" s="12" t="s">
        <v>1574</v>
      </c>
      <c r="D63" s="12" t="s">
        <v>1543</v>
      </c>
    </row>
    <row r="64" spans="1:6" ht="38.25">
      <c r="A64" s="37" t="s">
        <v>1397</v>
      </c>
      <c r="C64" t="s">
        <v>1571</v>
      </c>
      <c r="D64" s="12" t="s">
        <v>1543</v>
      </c>
    </row>
    <row r="65" spans="1:3">
      <c r="A65" s="37" t="s">
        <v>1384</v>
      </c>
      <c r="C65" s="12" t="s">
        <v>1567</v>
      </c>
    </row>
    <row r="66" spans="1:3" ht="25.5">
      <c r="A66" s="38" t="s">
        <v>1451</v>
      </c>
      <c r="C66" t="s">
        <v>1571</v>
      </c>
    </row>
    <row r="68" spans="1:3">
      <c r="A68" s="38" t="s">
        <v>1132</v>
      </c>
      <c r="C68" s="12" t="s">
        <v>1543</v>
      </c>
    </row>
    <row r="69" spans="1:3">
      <c r="A69" s="38" t="s">
        <v>1139</v>
      </c>
      <c r="C69" s="12" t="s">
        <v>1573</v>
      </c>
    </row>
  </sheetData>
  <sortState ref="J21:K27">
    <sortCondition ref="K21:K27"/>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I94"/>
  <sheetViews>
    <sheetView workbookViewId="0">
      <selection activeCell="B3" sqref="B3:E3"/>
    </sheetView>
  </sheetViews>
  <sheetFormatPr baseColWidth="10" defaultColWidth="11.42578125" defaultRowHeight="12.75"/>
  <cols>
    <col min="1" max="1" width="31.28515625" customWidth="1"/>
    <col min="2" max="2" width="19.42578125" customWidth="1"/>
    <col min="4" max="4" width="17.5703125" customWidth="1"/>
  </cols>
  <sheetData>
    <row r="1" spans="1:9">
      <c r="A1" s="8" t="s">
        <v>1241</v>
      </c>
      <c r="B1" s="8"/>
      <c r="C1" s="8"/>
      <c r="D1" s="8"/>
      <c r="E1" s="8"/>
      <c r="F1" s="8"/>
      <c r="G1" s="8"/>
      <c r="H1" s="8"/>
      <c r="I1" s="8"/>
    </row>
    <row r="2" spans="1:9">
      <c r="B2" s="16" t="s">
        <v>263</v>
      </c>
      <c r="C2" s="16" t="s">
        <v>234</v>
      </c>
      <c r="D2" s="16" t="s">
        <v>262</v>
      </c>
      <c r="E2" s="16" t="s">
        <v>1242</v>
      </c>
    </row>
    <row r="3" spans="1:9">
      <c r="A3" s="6" t="s">
        <v>1224</v>
      </c>
      <c r="B3">
        <v>16</v>
      </c>
      <c r="C3">
        <v>38</v>
      </c>
      <c r="D3" s="20">
        <v>71</v>
      </c>
      <c r="E3">
        <v>8</v>
      </c>
    </row>
    <row r="4" spans="1:9">
      <c r="A4" s="6" t="s">
        <v>1230</v>
      </c>
      <c r="B4">
        <v>33</v>
      </c>
      <c r="C4">
        <v>39</v>
      </c>
      <c r="D4" s="20">
        <v>51</v>
      </c>
      <c r="E4">
        <v>10</v>
      </c>
    </row>
    <row r="5" spans="1:9">
      <c r="A5" s="6" t="s">
        <v>1232</v>
      </c>
      <c r="B5">
        <v>29</v>
      </c>
      <c r="C5">
        <v>44</v>
      </c>
      <c r="D5">
        <v>47</v>
      </c>
      <c r="E5">
        <v>13</v>
      </c>
    </row>
    <row r="6" spans="1:9">
      <c r="A6" s="6" t="s">
        <v>1234</v>
      </c>
      <c r="B6">
        <v>22</v>
      </c>
      <c r="C6">
        <v>53</v>
      </c>
      <c r="D6">
        <v>43</v>
      </c>
      <c r="E6">
        <v>15</v>
      </c>
    </row>
    <row r="7" spans="1:9">
      <c r="A7" s="6" t="s">
        <v>1236</v>
      </c>
      <c r="B7" s="20">
        <v>65</v>
      </c>
      <c r="C7">
        <v>27</v>
      </c>
      <c r="D7">
        <v>33</v>
      </c>
      <c r="E7">
        <v>8</v>
      </c>
    </row>
    <row r="8" spans="1:9">
      <c r="A8" s="6" t="s">
        <v>1238</v>
      </c>
      <c r="B8">
        <v>24</v>
      </c>
      <c r="C8">
        <v>54</v>
      </c>
      <c r="D8">
        <v>45</v>
      </c>
      <c r="E8">
        <v>10</v>
      </c>
    </row>
    <row r="9" spans="1:9">
      <c r="A9" s="6" t="s">
        <v>1240</v>
      </c>
      <c r="B9">
        <v>26</v>
      </c>
      <c r="C9">
        <v>25</v>
      </c>
      <c r="D9" s="20">
        <v>74</v>
      </c>
      <c r="E9">
        <v>8</v>
      </c>
    </row>
    <row r="11" spans="1:9">
      <c r="A11" s="12"/>
      <c r="B11" s="12"/>
      <c r="C11" s="12"/>
      <c r="D11" s="12"/>
      <c r="E11" s="12"/>
    </row>
    <row r="12" spans="1:9">
      <c r="A12" s="12"/>
      <c r="B12" s="12"/>
      <c r="C12" s="12"/>
      <c r="D12" s="12"/>
      <c r="E12" s="12"/>
    </row>
    <row r="13" spans="1:9">
      <c r="A13" s="12"/>
      <c r="B13" s="12"/>
      <c r="C13" s="12"/>
      <c r="D13" s="12"/>
      <c r="E13" s="12"/>
    </row>
    <row r="14" spans="1:9">
      <c r="A14" s="12"/>
      <c r="B14" s="12"/>
      <c r="C14" s="12"/>
      <c r="D14" s="12"/>
      <c r="E14" s="12"/>
    </row>
    <row r="15" spans="1:9">
      <c r="A15" s="12"/>
      <c r="B15" s="12"/>
      <c r="C15" s="12"/>
      <c r="D15" s="12"/>
      <c r="E15" s="12"/>
    </row>
    <row r="19" spans="1:4">
      <c r="A19" t="s">
        <v>1223</v>
      </c>
    </row>
    <row r="20" spans="1:4">
      <c r="A20" t="s">
        <v>1224</v>
      </c>
    </row>
    <row r="21" spans="1:4">
      <c r="B21" t="s">
        <v>1225</v>
      </c>
      <c r="C21">
        <v>16</v>
      </c>
      <c r="D21">
        <v>12.03</v>
      </c>
    </row>
    <row r="22" spans="1:4">
      <c r="B22" t="s">
        <v>1226</v>
      </c>
      <c r="C22">
        <v>38</v>
      </c>
      <c r="D22">
        <v>28.57</v>
      </c>
    </row>
    <row r="23" spans="1:4">
      <c r="B23" t="s">
        <v>1227</v>
      </c>
      <c r="C23">
        <v>71</v>
      </c>
      <c r="D23">
        <v>53.38</v>
      </c>
    </row>
    <row r="24" spans="1:4">
      <c r="B24" t="s">
        <v>1228</v>
      </c>
      <c r="C24">
        <v>8</v>
      </c>
      <c r="D24">
        <v>6.02</v>
      </c>
    </row>
    <row r="25" spans="1:4">
      <c r="B25" t="s">
        <v>1164</v>
      </c>
      <c r="C25">
        <v>2.44</v>
      </c>
    </row>
    <row r="26" spans="1:4">
      <c r="B26" t="s">
        <v>1165</v>
      </c>
      <c r="C26">
        <v>3</v>
      </c>
    </row>
    <row r="27" spans="1:4">
      <c r="B27" t="s">
        <v>1166</v>
      </c>
      <c r="C27">
        <v>133</v>
      </c>
    </row>
    <row r="28" spans="1:4">
      <c r="B28" t="s">
        <v>1167</v>
      </c>
      <c r="C28">
        <v>0</v>
      </c>
    </row>
    <row r="30" spans="1:4">
      <c r="A30" t="s">
        <v>1229</v>
      </c>
    </row>
    <row r="31" spans="1:4">
      <c r="A31" t="s">
        <v>1230</v>
      </c>
    </row>
    <row r="32" spans="1:4">
      <c r="B32" t="s">
        <v>1225</v>
      </c>
      <c r="C32">
        <v>33</v>
      </c>
      <c r="D32">
        <v>24.81</v>
      </c>
    </row>
    <row r="33" spans="1:4">
      <c r="B33" t="s">
        <v>1226</v>
      </c>
      <c r="C33">
        <v>39</v>
      </c>
      <c r="D33">
        <v>29.32</v>
      </c>
    </row>
    <row r="34" spans="1:4">
      <c r="B34" t="s">
        <v>1227</v>
      </c>
      <c r="C34">
        <v>51</v>
      </c>
      <c r="D34">
        <v>38.35</v>
      </c>
    </row>
    <row r="35" spans="1:4">
      <c r="B35" t="s">
        <v>1228</v>
      </c>
      <c r="C35">
        <v>10</v>
      </c>
      <c r="D35">
        <v>7.52</v>
      </c>
    </row>
    <row r="36" spans="1:4">
      <c r="B36" t="s">
        <v>1164</v>
      </c>
      <c r="C36">
        <v>2.15</v>
      </c>
    </row>
    <row r="37" spans="1:4">
      <c r="B37" t="s">
        <v>1165</v>
      </c>
      <c r="C37">
        <v>2</v>
      </c>
    </row>
    <row r="38" spans="1:4">
      <c r="B38" t="s">
        <v>1166</v>
      </c>
      <c r="C38">
        <v>133</v>
      </c>
    </row>
    <row r="39" spans="1:4">
      <c r="B39" t="s">
        <v>1167</v>
      </c>
      <c r="C39">
        <v>0</v>
      </c>
    </row>
    <row r="41" spans="1:4">
      <c r="A41" t="s">
        <v>1231</v>
      </c>
    </row>
    <row r="42" spans="1:4">
      <c r="A42" t="s">
        <v>1232</v>
      </c>
    </row>
    <row r="43" spans="1:4">
      <c r="B43" t="s">
        <v>1225</v>
      </c>
      <c r="C43">
        <v>29</v>
      </c>
      <c r="D43" s="2">
        <v>21.8</v>
      </c>
    </row>
    <row r="44" spans="1:4">
      <c r="B44" t="s">
        <v>1226</v>
      </c>
      <c r="C44">
        <v>44</v>
      </c>
      <c r="D44">
        <v>33.08</v>
      </c>
    </row>
    <row r="45" spans="1:4">
      <c r="B45" t="s">
        <v>1227</v>
      </c>
      <c r="C45">
        <v>47</v>
      </c>
      <c r="D45">
        <v>35.340000000000003</v>
      </c>
    </row>
    <row r="46" spans="1:4">
      <c r="B46" t="s">
        <v>1228</v>
      </c>
      <c r="C46">
        <v>13</v>
      </c>
      <c r="D46">
        <v>9.77</v>
      </c>
    </row>
    <row r="47" spans="1:4">
      <c r="B47" t="s">
        <v>1164</v>
      </c>
      <c r="C47">
        <v>2.15</v>
      </c>
    </row>
    <row r="48" spans="1:4">
      <c r="B48" t="s">
        <v>1165</v>
      </c>
      <c r="C48">
        <v>2</v>
      </c>
    </row>
    <row r="49" spans="1:4">
      <c r="B49" t="s">
        <v>1166</v>
      </c>
      <c r="C49">
        <v>133</v>
      </c>
    </row>
    <row r="50" spans="1:4">
      <c r="B50" t="s">
        <v>1167</v>
      </c>
      <c r="C50">
        <v>0</v>
      </c>
    </row>
    <row r="52" spans="1:4">
      <c r="A52" t="s">
        <v>1233</v>
      </c>
    </row>
    <row r="53" spans="1:4">
      <c r="A53" t="s">
        <v>1234</v>
      </c>
    </row>
    <row r="54" spans="1:4">
      <c r="B54" t="s">
        <v>1225</v>
      </c>
      <c r="C54">
        <v>22</v>
      </c>
      <c r="D54">
        <v>16.54</v>
      </c>
    </row>
    <row r="55" spans="1:4">
      <c r="B55" t="s">
        <v>1226</v>
      </c>
      <c r="C55">
        <v>53</v>
      </c>
      <c r="D55">
        <v>39.85</v>
      </c>
    </row>
    <row r="56" spans="1:4">
      <c r="B56" t="s">
        <v>1227</v>
      </c>
      <c r="C56">
        <v>43</v>
      </c>
      <c r="D56">
        <v>32.33</v>
      </c>
    </row>
    <row r="57" spans="1:4">
      <c r="B57" t="s">
        <v>1228</v>
      </c>
      <c r="C57">
        <v>15</v>
      </c>
      <c r="D57">
        <v>11.28</v>
      </c>
    </row>
    <row r="58" spans="1:4">
      <c r="B58" t="s">
        <v>1164</v>
      </c>
      <c r="C58">
        <v>2.1800000000000002</v>
      </c>
    </row>
    <row r="59" spans="1:4">
      <c r="B59" t="s">
        <v>1165</v>
      </c>
      <c r="C59">
        <v>2</v>
      </c>
    </row>
    <row r="60" spans="1:4">
      <c r="B60" t="s">
        <v>1166</v>
      </c>
      <c r="C60">
        <v>133</v>
      </c>
    </row>
    <row r="61" spans="1:4">
      <c r="B61" t="s">
        <v>1167</v>
      </c>
      <c r="C61">
        <v>0</v>
      </c>
    </row>
    <row r="63" spans="1:4">
      <c r="A63" t="s">
        <v>1235</v>
      </c>
    </row>
    <row r="64" spans="1:4">
      <c r="A64" t="s">
        <v>1236</v>
      </c>
    </row>
    <row r="65" spans="1:4">
      <c r="B65" t="s">
        <v>1225</v>
      </c>
      <c r="C65">
        <v>65</v>
      </c>
      <c r="D65">
        <v>48.87</v>
      </c>
    </row>
    <row r="66" spans="1:4">
      <c r="B66" t="s">
        <v>1226</v>
      </c>
      <c r="C66">
        <v>27</v>
      </c>
      <c r="D66" s="2">
        <v>20.3</v>
      </c>
    </row>
    <row r="67" spans="1:4">
      <c r="B67" t="s">
        <v>1227</v>
      </c>
      <c r="C67">
        <v>33</v>
      </c>
      <c r="D67">
        <v>24.81</v>
      </c>
    </row>
    <row r="68" spans="1:4">
      <c r="B68" t="s">
        <v>1228</v>
      </c>
      <c r="C68">
        <v>8</v>
      </c>
      <c r="D68">
        <v>6.02</v>
      </c>
    </row>
    <row r="69" spans="1:4">
      <c r="B69" t="s">
        <v>1164</v>
      </c>
      <c r="C69">
        <v>1.74</v>
      </c>
    </row>
    <row r="70" spans="1:4">
      <c r="B70" t="s">
        <v>1165</v>
      </c>
      <c r="C70">
        <v>1</v>
      </c>
    </row>
    <row r="71" spans="1:4">
      <c r="B71" t="s">
        <v>1166</v>
      </c>
      <c r="C71">
        <v>133</v>
      </c>
    </row>
    <row r="72" spans="1:4">
      <c r="B72" t="s">
        <v>1167</v>
      </c>
      <c r="C72">
        <v>0</v>
      </c>
    </row>
    <row r="74" spans="1:4">
      <c r="A74" t="s">
        <v>1237</v>
      </c>
    </row>
    <row r="75" spans="1:4">
      <c r="A75" t="s">
        <v>1238</v>
      </c>
    </row>
    <row r="76" spans="1:4">
      <c r="B76" t="s">
        <v>1225</v>
      </c>
      <c r="C76">
        <v>24</v>
      </c>
      <c r="D76">
        <v>18.05</v>
      </c>
    </row>
    <row r="77" spans="1:4">
      <c r="B77" t="s">
        <v>1226</v>
      </c>
      <c r="C77">
        <v>54</v>
      </c>
      <c r="D77" s="2">
        <v>40.6</v>
      </c>
    </row>
    <row r="78" spans="1:4">
      <c r="B78" t="s">
        <v>1227</v>
      </c>
      <c r="C78">
        <v>45</v>
      </c>
      <c r="D78">
        <v>33.83</v>
      </c>
    </row>
    <row r="79" spans="1:4">
      <c r="B79" t="s">
        <v>1228</v>
      </c>
      <c r="C79">
        <v>10</v>
      </c>
      <c r="D79">
        <v>7.52</v>
      </c>
    </row>
    <row r="80" spans="1:4">
      <c r="B80" t="s">
        <v>1164</v>
      </c>
      <c r="C80">
        <v>2.17</v>
      </c>
    </row>
    <row r="81" spans="1:4">
      <c r="B81" t="s">
        <v>1165</v>
      </c>
      <c r="C81">
        <v>2</v>
      </c>
    </row>
    <row r="82" spans="1:4">
      <c r="B82" t="s">
        <v>1166</v>
      </c>
      <c r="C82">
        <v>133</v>
      </c>
    </row>
    <row r="83" spans="1:4">
      <c r="B83" t="s">
        <v>1167</v>
      </c>
      <c r="C83">
        <v>0</v>
      </c>
    </row>
    <row r="85" spans="1:4">
      <c r="A85" t="s">
        <v>1239</v>
      </c>
    </row>
    <row r="86" spans="1:4">
      <c r="A86" t="s">
        <v>1240</v>
      </c>
    </row>
    <row r="87" spans="1:4">
      <c r="B87" t="s">
        <v>1225</v>
      </c>
      <c r="C87">
        <v>26</v>
      </c>
      <c r="D87">
        <v>19.55</v>
      </c>
    </row>
    <row r="88" spans="1:4">
      <c r="B88" t="s">
        <v>1226</v>
      </c>
      <c r="C88">
        <v>25</v>
      </c>
      <c r="D88" s="2">
        <v>18.8</v>
      </c>
    </row>
    <row r="89" spans="1:4">
      <c r="B89" t="s">
        <v>1227</v>
      </c>
      <c r="C89">
        <v>74</v>
      </c>
      <c r="D89">
        <v>55.64</v>
      </c>
    </row>
    <row r="90" spans="1:4">
      <c r="B90" t="s">
        <v>1228</v>
      </c>
      <c r="C90">
        <v>8</v>
      </c>
      <c r="D90">
        <v>6.02</v>
      </c>
    </row>
    <row r="91" spans="1:4">
      <c r="B91" t="s">
        <v>1164</v>
      </c>
      <c r="C91">
        <v>2.38</v>
      </c>
    </row>
    <row r="92" spans="1:4">
      <c r="B92" t="s">
        <v>1165</v>
      </c>
      <c r="C92">
        <v>3</v>
      </c>
    </row>
    <row r="93" spans="1:4">
      <c r="B93" t="s">
        <v>1166</v>
      </c>
      <c r="C93">
        <v>133</v>
      </c>
    </row>
    <row r="94" spans="1:4">
      <c r="B94" t="s">
        <v>1167</v>
      </c>
      <c r="C94">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dimension ref="A2:J19"/>
  <sheetViews>
    <sheetView workbookViewId="0">
      <selection activeCell="H4" sqref="H4"/>
    </sheetView>
  </sheetViews>
  <sheetFormatPr baseColWidth="10" defaultColWidth="11.42578125" defaultRowHeight="12.75"/>
  <sheetData>
    <row r="2" spans="1:10">
      <c r="A2" s="3" t="s">
        <v>1245</v>
      </c>
      <c r="B2" s="3"/>
      <c r="C2" s="3"/>
      <c r="D2" s="3"/>
      <c r="E2" s="3"/>
      <c r="H2" s="6" t="s">
        <v>1290</v>
      </c>
    </row>
    <row r="3" spans="1:10">
      <c r="B3" t="s">
        <v>315</v>
      </c>
      <c r="C3">
        <v>28</v>
      </c>
      <c r="D3">
        <v>21.05</v>
      </c>
      <c r="H3" s="20" t="s">
        <v>323</v>
      </c>
    </row>
    <row r="4" spans="1:10">
      <c r="B4" s="20" t="s">
        <v>235</v>
      </c>
      <c r="C4">
        <v>40</v>
      </c>
      <c r="D4">
        <v>30.08</v>
      </c>
      <c r="H4" s="8" t="s">
        <v>411</v>
      </c>
      <c r="I4" s="18"/>
    </row>
    <row r="5" spans="1:10">
      <c r="B5" t="s">
        <v>264</v>
      </c>
      <c r="C5">
        <v>24</v>
      </c>
      <c r="D5">
        <v>18.05</v>
      </c>
      <c r="H5" s="8" t="s">
        <v>483</v>
      </c>
    </row>
    <row r="6" spans="1:10">
      <c r="B6" s="20" t="s">
        <v>284</v>
      </c>
      <c r="C6">
        <v>85</v>
      </c>
      <c r="D6">
        <v>63.91</v>
      </c>
      <c r="H6" s="13" t="s">
        <v>505</v>
      </c>
    </row>
    <row r="7" spans="1:10">
      <c r="B7" t="s">
        <v>236</v>
      </c>
      <c r="C7">
        <v>34</v>
      </c>
      <c r="D7">
        <v>25.56</v>
      </c>
      <c r="H7" s="18" t="s">
        <v>575</v>
      </c>
    </row>
    <row r="8" spans="1:10">
      <c r="B8" s="6" t="s">
        <v>569</v>
      </c>
      <c r="C8">
        <v>17</v>
      </c>
      <c r="D8">
        <v>12.78</v>
      </c>
      <c r="H8" s="20" t="s">
        <v>613</v>
      </c>
    </row>
    <row r="9" spans="1:10">
      <c r="B9" t="s">
        <v>364</v>
      </c>
      <c r="C9">
        <v>13</v>
      </c>
      <c r="D9">
        <v>9.77</v>
      </c>
      <c r="H9" s="20" t="s">
        <v>696</v>
      </c>
    </row>
    <row r="10" spans="1:10">
      <c r="B10" t="s">
        <v>1166</v>
      </c>
      <c r="C10">
        <v>133</v>
      </c>
      <c r="H10" s="18" t="s">
        <v>756</v>
      </c>
    </row>
    <row r="11" spans="1:10">
      <c r="B11" t="s">
        <v>1167</v>
      </c>
      <c r="C11">
        <v>0</v>
      </c>
      <c r="H11" s="21" t="s">
        <v>832</v>
      </c>
      <c r="I11" s="20"/>
    </row>
    <row r="12" spans="1:10">
      <c r="H12" s="21" t="s">
        <v>848</v>
      </c>
      <c r="I12" s="13"/>
      <c r="J12" s="13"/>
    </row>
    <row r="13" spans="1:10">
      <c r="H13" s="20" t="s">
        <v>898</v>
      </c>
    </row>
    <row r="14" spans="1:10">
      <c r="H14" s="13" t="s">
        <v>919</v>
      </c>
    </row>
    <row r="15" spans="1:10">
      <c r="A15" t="s">
        <v>1599</v>
      </c>
      <c r="H15" s="13" t="s">
        <v>974</v>
      </c>
    </row>
    <row r="16" spans="1:10">
      <c r="H16" s="21" t="s">
        <v>986</v>
      </c>
    </row>
    <row r="17" spans="8:8">
      <c r="H17" s="20" t="s">
        <v>1056</v>
      </c>
    </row>
    <row r="18" spans="8:8">
      <c r="H18" s="13" t="s">
        <v>1092</v>
      </c>
    </row>
    <row r="19" spans="8:8">
      <c r="H19" t="s">
        <v>1452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P65"/>
  <sheetViews>
    <sheetView zoomScale="90" zoomScaleNormal="90" workbookViewId="0">
      <selection activeCell="A18" sqref="A1:A1048576"/>
    </sheetView>
  </sheetViews>
  <sheetFormatPr baseColWidth="10" defaultColWidth="11.42578125" defaultRowHeight="12.75"/>
  <cols>
    <col min="1" max="1" width="92.7109375" style="38" customWidth="1"/>
    <col min="2" max="2" width="38.7109375" style="12" customWidth="1"/>
    <col min="3" max="6" width="11.42578125" style="12"/>
    <col min="7" max="7" width="31.28515625" style="12" customWidth="1"/>
    <col min="12" max="12" width="13.85546875" customWidth="1"/>
  </cols>
  <sheetData>
    <row r="1" spans="1:15">
      <c r="A1" s="39" t="s">
        <v>1264</v>
      </c>
    </row>
    <row r="2" spans="1:15">
      <c r="G2" s="10" t="s">
        <v>1265</v>
      </c>
      <c r="H2" s="10" t="s">
        <v>1250</v>
      </c>
    </row>
    <row r="3" spans="1:15">
      <c r="G3" s="9" t="s">
        <v>1548</v>
      </c>
      <c r="H3" s="9">
        <f>2</f>
        <v>2</v>
      </c>
      <c r="J3" s="12" t="s">
        <v>1536</v>
      </c>
      <c r="K3">
        <f>1</f>
        <v>1</v>
      </c>
      <c r="M3" s="89" t="s">
        <v>1550</v>
      </c>
      <c r="N3" s="12" t="s">
        <v>1545</v>
      </c>
      <c r="O3">
        <f>2</f>
        <v>2</v>
      </c>
    </row>
    <row r="4" spans="1:15">
      <c r="A4" s="71" t="s">
        <v>265</v>
      </c>
      <c r="B4" s="12" t="s">
        <v>1266</v>
      </c>
      <c r="G4" t="s">
        <v>1002</v>
      </c>
      <c r="H4">
        <f>3</f>
        <v>3</v>
      </c>
      <c r="J4" s="12" t="s">
        <v>1551</v>
      </c>
      <c r="K4">
        <f>5</f>
        <v>5</v>
      </c>
      <c r="N4" s="12" t="s">
        <v>1520</v>
      </c>
      <c r="O4">
        <f>1</f>
        <v>1</v>
      </c>
    </row>
    <row r="5" spans="1:15" ht="38.25">
      <c r="A5" s="67" t="s">
        <v>333</v>
      </c>
      <c r="B5" s="12" t="s">
        <v>493</v>
      </c>
      <c r="G5" s="12" t="s">
        <v>1552</v>
      </c>
      <c r="H5">
        <f>3</f>
        <v>3</v>
      </c>
      <c r="J5" t="s">
        <v>1268</v>
      </c>
      <c r="K5">
        <f>2</f>
        <v>2</v>
      </c>
    </row>
    <row r="6" spans="1:15">
      <c r="A6" s="71" t="s">
        <v>343</v>
      </c>
      <c r="B6" s="12" t="s">
        <v>1527</v>
      </c>
      <c r="G6" s="12" t="s">
        <v>1556</v>
      </c>
      <c r="H6">
        <f>4</f>
        <v>4</v>
      </c>
      <c r="J6" t="s">
        <v>1555</v>
      </c>
    </row>
    <row r="7" spans="1:15">
      <c r="A7" s="38" t="s">
        <v>357</v>
      </c>
      <c r="B7" s="12" t="s">
        <v>1538</v>
      </c>
      <c r="E7" s="12" t="s">
        <v>493</v>
      </c>
      <c r="G7" s="90" t="s">
        <v>1546</v>
      </c>
      <c r="H7" s="90">
        <f>5</f>
        <v>5</v>
      </c>
      <c r="J7" t="s">
        <v>506</v>
      </c>
      <c r="K7">
        <f>2</f>
        <v>2</v>
      </c>
    </row>
    <row r="8" spans="1:15">
      <c r="A8" s="69" t="s">
        <v>392</v>
      </c>
      <c r="B8" s="12" t="s">
        <v>1267</v>
      </c>
      <c r="G8" s="12" t="s">
        <v>1560</v>
      </c>
      <c r="H8">
        <f>6</f>
        <v>6</v>
      </c>
    </row>
    <row r="9" spans="1:15">
      <c r="A9" s="38" t="s">
        <v>401</v>
      </c>
      <c r="B9" s="12" t="s">
        <v>1528</v>
      </c>
      <c r="C9" s="12" t="s">
        <v>1517</v>
      </c>
      <c r="G9" s="12" t="s">
        <v>1517</v>
      </c>
      <c r="H9">
        <f>8</f>
        <v>8</v>
      </c>
      <c r="J9" s="90" t="s">
        <v>1547</v>
      </c>
      <c r="K9" s="90">
        <f>1</f>
        <v>1</v>
      </c>
    </row>
    <row r="10" spans="1:15" ht="38.25">
      <c r="A10" s="38" t="s">
        <v>412</v>
      </c>
      <c r="B10" s="12" t="s">
        <v>1520</v>
      </c>
      <c r="G10" t="s">
        <v>1558</v>
      </c>
      <c r="H10">
        <f>9</f>
        <v>9</v>
      </c>
    </row>
    <row r="11" spans="1:15">
      <c r="A11" s="38" t="s">
        <v>467</v>
      </c>
      <c r="B11" s="12" t="s">
        <v>1371</v>
      </c>
      <c r="C11" s="12" t="s">
        <v>1552</v>
      </c>
      <c r="G11" t="s">
        <v>1559</v>
      </c>
      <c r="H11">
        <f>13</f>
        <v>13</v>
      </c>
      <c r="J11" s="89" t="s">
        <v>1522</v>
      </c>
      <c r="K11">
        <f>1</f>
        <v>1</v>
      </c>
    </row>
    <row r="12" spans="1:15" ht="25.5">
      <c r="A12" s="38" t="s">
        <v>484</v>
      </c>
      <c r="B12" s="12" t="s">
        <v>1521</v>
      </c>
      <c r="C12" s="12" t="s">
        <v>1529</v>
      </c>
      <c r="G12" s="12" t="s">
        <v>493</v>
      </c>
      <c r="H12">
        <f>14</f>
        <v>14</v>
      </c>
      <c r="I12" t="s">
        <v>1561</v>
      </c>
    </row>
    <row r="13" spans="1:15">
      <c r="A13" s="67" t="s">
        <v>493</v>
      </c>
      <c r="B13" s="12" t="s">
        <v>493</v>
      </c>
      <c r="I13" t="s">
        <v>1518</v>
      </c>
    </row>
    <row r="14" spans="1:15">
      <c r="A14" s="72" t="s">
        <v>506</v>
      </c>
      <c r="B14" s="12" t="s">
        <v>506</v>
      </c>
      <c r="I14" t="s">
        <v>1525</v>
      </c>
    </row>
    <row r="15" spans="1:15">
      <c r="A15" s="59" t="s">
        <v>514</v>
      </c>
      <c r="B15" s="89" t="s">
        <v>1522</v>
      </c>
    </row>
    <row r="16" spans="1:15">
      <c r="A16" s="38" t="s">
        <v>526</v>
      </c>
      <c r="B16" s="12" t="s">
        <v>493</v>
      </c>
      <c r="I16" s="12" t="s">
        <v>1531</v>
      </c>
    </row>
    <row r="17" spans="1:16">
      <c r="A17" s="37" t="s">
        <v>576</v>
      </c>
      <c r="B17" s="12" t="s">
        <v>1539</v>
      </c>
      <c r="C17" s="12" t="s">
        <v>1551</v>
      </c>
    </row>
    <row r="18" spans="1:16">
      <c r="A18" s="69" t="s">
        <v>581</v>
      </c>
      <c r="B18" s="12" t="s">
        <v>1267</v>
      </c>
      <c r="I18" t="s">
        <v>1549</v>
      </c>
    </row>
    <row r="19" spans="1:16">
      <c r="A19" s="71" t="s">
        <v>590</v>
      </c>
      <c r="B19" s="12" t="s">
        <v>1266</v>
      </c>
    </row>
    <row r="20" spans="1:16">
      <c r="A20" s="59" t="s">
        <v>487</v>
      </c>
      <c r="B20" s="12" t="s">
        <v>487</v>
      </c>
    </row>
    <row r="21" spans="1:16">
      <c r="A21" s="73" t="s">
        <v>602</v>
      </c>
      <c r="B21" t="s">
        <v>1269</v>
      </c>
    </row>
    <row r="22" spans="1:16" ht="25.5">
      <c r="A22" s="38" t="s">
        <v>636</v>
      </c>
      <c r="B22" s="12" t="s">
        <v>1532</v>
      </c>
      <c r="C22" s="12" t="s">
        <v>1530</v>
      </c>
    </row>
    <row r="23" spans="1:16">
      <c r="A23" s="46" t="s">
        <v>657</v>
      </c>
      <c r="P23" t="s">
        <v>1596</v>
      </c>
    </row>
    <row r="24" spans="1:16">
      <c r="A24" s="38" t="s">
        <v>680</v>
      </c>
      <c r="B24" s="12" t="s">
        <v>1537</v>
      </c>
      <c r="D24" s="12" t="s">
        <v>1546</v>
      </c>
      <c r="E24" s="12" t="s">
        <v>1533</v>
      </c>
    </row>
    <row r="25" spans="1:16">
      <c r="A25" s="73" t="s">
        <v>685</v>
      </c>
      <c r="B25" t="s">
        <v>1269</v>
      </c>
    </row>
    <row r="26" spans="1:16">
      <c r="A26" s="71" t="s">
        <v>710</v>
      </c>
      <c r="B26" s="12" t="s">
        <v>1519</v>
      </c>
    </row>
    <row r="27" spans="1:16">
      <c r="A27" s="38" t="s">
        <v>739</v>
      </c>
      <c r="B27" s="12" t="s">
        <v>1371</v>
      </c>
    </row>
    <row r="28" spans="1:16">
      <c r="A28" s="73" t="s">
        <v>757</v>
      </c>
      <c r="B28" t="s">
        <v>1269</v>
      </c>
    </row>
    <row r="29" spans="1:16">
      <c r="A29" s="39" t="s">
        <v>770</v>
      </c>
      <c r="B29" s="12" t="s">
        <v>1002</v>
      </c>
    </row>
    <row r="30" spans="1:16">
      <c r="A30" s="38" t="s">
        <v>780</v>
      </c>
      <c r="B30" s="12" t="s">
        <v>1517</v>
      </c>
    </row>
    <row r="31" spans="1:16" ht="25.5">
      <c r="A31" s="37" t="s">
        <v>787</v>
      </c>
      <c r="B31" s="12" t="s">
        <v>1540</v>
      </c>
      <c r="C31" s="12" t="s">
        <v>1552</v>
      </c>
      <c r="H31" s="12"/>
    </row>
    <row r="32" spans="1:16">
      <c r="A32" s="38" t="s">
        <v>802</v>
      </c>
      <c r="B32" s="12" t="s">
        <v>1002</v>
      </c>
    </row>
    <row r="33" spans="1:4">
      <c r="A33" s="71" t="s">
        <v>818</v>
      </c>
      <c r="B33" s="12" t="s">
        <v>1266</v>
      </c>
    </row>
    <row r="34" spans="1:4">
      <c r="A34" s="38" t="s">
        <v>824</v>
      </c>
      <c r="B34" s="12" t="s">
        <v>1541</v>
      </c>
      <c r="C34" s="12" t="s">
        <v>493</v>
      </c>
    </row>
    <row r="35" spans="1:4">
      <c r="A35" s="38" t="s">
        <v>833</v>
      </c>
      <c r="B35" s="12" t="s">
        <v>1523</v>
      </c>
      <c r="C35" s="12" t="s">
        <v>1552</v>
      </c>
    </row>
    <row r="36" spans="1:4">
      <c r="A36" s="38" t="s">
        <v>843</v>
      </c>
      <c r="B36" s="12" t="s">
        <v>1536</v>
      </c>
    </row>
    <row r="37" spans="1:4">
      <c r="A37" s="73" t="s">
        <v>854</v>
      </c>
      <c r="B37" t="s">
        <v>1269</v>
      </c>
    </row>
    <row r="39" spans="1:4">
      <c r="A39" s="38" t="s">
        <v>868</v>
      </c>
      <c r="B39" s="12" t="s">
        <v>1524</v>
      </c>
      <c r="C39" s="12" t="s">
        <v>1551</v>
      </c>
    </row>
    <row r="40" spans="1:4" ht="25.5">
      <c r="A40" s="38" t="s">
        <v>888</v>
      </c>
      <c r="B40" s="12" t="s">
        <v>1517</v>
      </c>
    </row>
    <row r="41" spans="1:4">
      <c r="A41" s="74" t="s">
        <v>899</v>
      </c>
      <c r="B41" t="s">
        <v>1269</v>
      </c>
    </row>
    <row r="42" spans="1:4">
      <c r="A42" s="73" t="s">
        <v>920</v>
      </c>
      <c r="B42" t="s">
        <v>493</v>
      </c>
    </row>
    <row r="43" spans="1:4">
      <c r="A43" s="73" t="s">
        <v>927</v>
      </c>
      <c r="B43" t="s">
        <v>1269</v>
      </c>
    </row>
    <row r="44" spans="1:4" ht="38.25">
      <c r="A44" s="38" t="s">
        <v>946</v>
      </c>
      <c r="B44" s="12" t="s">
        <v>1553</v>
      </c>
    </row>
    <row r="45" spans="1:4">
      <c r="A45" s="74" t="s">
        <v>954</v>
      </c>
      <c r="B45" t="s">
        <v>1269</v>
      </c>
    </row>
    <row r="46" spans="1:4">
      <c r="A46" s="38" t="s">
        <v>975</v>
      </c>
      <c r="B46" s="12" t="s">
        <v>1542</v>
      </c>
      <c r="C46" s="12" t="s">
        <v>1551</v>
      </c>
      <c r="D46" s="12" t="s">
        <v>1533</v>
      </c>
    </row>
    <row r="47" spans="1:4">
      <c r="A47" s="38" t="s">
        <v>982</v>
      </c>
      <c r="B47" s="12" t="s">
        <v>1497</v>
      </c>
    </row>
    <row r="48" spans="1:4">
      <c r="A48" s="78" t="s">
        <v>1516</v>
      </c>
      <c r="B48" s="12" t="s">
        <v>1517</v>
      </c>
    </row>
    <row r="49" spans="1:3">
      <c r="A49" s="38" t="s">
        <v>998</v>
      </c>
      <c r="B49" s="12" t="s">
        <v>1533</v>
      </c>
    </row>
    <row r="50" spans="1:3">
      <c r="A50" s="39" t="s">
        <v>1002</v>
      </c>
      <c r="B50" t="s">
        <v>1002</v>
      </c>
    </row>
    <row r="51" spans="1:3">
      <c r="A51" s="78" t="s">
        <v>1624</v>
      </c>
      <c r="B51" s="12" t="s">
        <v>1517</v>
      </c>
    </row>
    <row r="52" spans="1:3" ht="38.25">
      <c r="A52" s="38" t="s">
        <v>1049</v>
      </c>
      <c r="B52" s="12" t="s">
        <v>1534</v>
      </c>
    </row>
    <row r="53" spans="1:3">
      <c r="A53" s="38" t="s">
        <v>1057</v>
      </c>
      <c r="B53" t="s">
        <v>1269</v>
      </c>
    </row>
    <row r="54" spans="1:3">
      <c r="A54" s="69" t="s">
        <v>1075</v>
      </c>
      <c r="B54" s="12" t="s">
        <v>1267</v>
      </c>
    </row>
    <row r="55" spans="1:3">
      <c r="A55" s="38" t="s">
        <v>1093</v>
      </c>
    </row>
    <row r="56" spans="1:3" ht="25.5">
      <c r="A56" s="38" t="s">
        <v>1102</v>
      </c>
      <c r="B56" s="12" t="s">
        <v>1517</v>
      </c>
    </row>
    <row r="57" spans="1:3">
      <c r="A57" s="38" t="s">
        <v>1108</v>
      </c>
      <c r="B57" s="12" t="s">
        <v>1497</v>
      </c>
    </row>
    <row r="58" spans="1:3">
      <c r="A58" s="38" t="s">
        <v>1120</v>
      </c>
      <c r="B58" s="12" t="s">
        <v>1120</v>
      </c>
    </row>
    <row r="59" spans="1:3" ht="25.5">
      <c r="A59" s="38" t="s">
        <v>1127</v>
      </c>
      <c r="B59" s="12" t="s">
        <v>1535</v>
      </c>
      <c r="C59" s="12" t="s">
        <v>1554</v>
      </c>
    </row>
    <row r="60" spans="1:3">
      <c r="A60" s="78" t="s">
        <v>1140</v>
      </c>
      <c r="B60" s="12" t="s">
        <v>1517</v>
      </c>
    </row>
    <row r="61" spans="1:3">
      <c r="A61" s="38" t="s">
        <v>1398</v>
      </c>
      <c r="B61" s="12" t="s">
        <v>493</v>
      </c>
    </row>
    <row r="62" spans="1:3" ht="38.25">
      <c r="A62" s="38" t="s">
        <v>1385</v>
      </c>
      <c r="B62" s="12" t="s">
        <v>1517</v>
      </c>
      <c r="C62" s="12" t="s">
        <v>1526</v>
      </c>
    </row>
    <row r="63" spans="1:3" ht="25.5">
      <c r="A63" s="78" t="s">
        <v>1392</v>
      </c>
      <c r="B63" s="12" t="s">
        <v>1517</v>
      </c>
    </row>
    <row r="65" spans="1:2">
      <c r="A65" s="38" t="s">
        <v>1453</v>
      </c>
      <c r="B65" s="12" t="s">
        <v>1557</v>
      </c>
    </row>
  </sheetData>
  <sortState ref="G3:H12">
    <sortCondition ref="H3:H12"/>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Feuilles de calcul</vt:lpstr>
      </vt:variant>
      <vt:variant>
        <vt:i4>28</vt:i4>
      </vt:variant>
    </vt:vector>
  </HeadingPairs>
  <TitlesOfParts>
    <vt:vector size="28" baseType="lpstr">
      <vt:lpstr>All Results Keeped</vt:lpstr>
      <vt:lpstr>Section I Background</vt:lpstr>
      <vt:lpstr>Section II Multi-language</vt:lpstr>
      <vt:lpstr>Section II Open Question 8</vt:lpstr>
      <vt:lpstr>Section II Question 9</vt:lpstr>
      <vt:lpstr>Section II Open Question 10</vt:lpstr>
      <vt:lpstr>Section II Question 11 Box</vt:lpstr>
      <vt:lpstr>Section II Question 12</vt:lpstr>
      <vt:lpstr>Section II Open Question 13</vt:lpstr>
      <vt:lpstr>Section II Open Question 14</vt:lpstr>
      <vt:lpstr>Section II Question 15</vt:lpstr>
      <vt:lpstr>Section III JNI</vt:lpstr>
      <vt:lpstr>Section III Open Question 17</vt:lpstr>
      <vt:lpstr>Section III Question 18</vt:lpstr>
      <vt:lpstr>Section III Open Question 19</vt:lpstr>
      <vt:lpstr>Section III Cross Question 21</vt:lpstr>
      <vt:lpstr>Section IV Practices</vt:lpstr>
      <vt:lpstr>Section IV Question 23</vt:lpstr>
      <vt:lpstr>Section IV Question 24</vt:lpstr>
      <vt:lpstr>Section IV Question 25</vt:lpstr>
      <vt:lpstr>Section IV Question 26</vt:lpstr>
      <vt:lpstr>Section IV Question 27</vt:lpstr>
      <vt:lpstr>Section IV Open Question 28</vt:lpstr>
      <vt:lpstr>Section IV Question 29</vt:lpstr>
      <vt:lpstr>Section IV Question 30</vt:lpstr>
      <vt:lpstr>Section IV Question 31</vt:lpstr>
      <vt:lpstr>Sheet1</vt:lpstr>
      <vt:lpstr>Feuil1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 Abidi</dc:creator>
  <cp:lastModifiedBy>Mona Abidi</cp:lastModifiedBy>
  <dcterms:created xsi:type="dcterms:W3CDTF">2018-10-10T17:48:54Z</dcterms:created>
  <dcterms:modified xsi:type="dcterms:W3CDTF">2019-08-07T13:49:49Z</dcterms:modified>
</cp:coreProperties>
</file>