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371" i="1" l="1"/>
  <c r="Z1371" i="1" s="1"/>
  <c r="N1371" i="1"/>
  <c r="K1371" i="1" s="1"/>
  <c r="M1371" i="1"/>
  <c r="I1371" i="1"/>
  <c r="W1370" i="1"/>
  <c r="Z1370" i="1" s="1"/>
  <c r="N1370" i="1"/>
  <c r="K1370" i="1" s="1"/>
  <c r="M1370" i="1"/>
  <c r="I1370" i="1"/>
  <c r="W1369" i="1"/>
  <c r="X1369" i="1" s="1"/>
  <c r="N1369" i="1"/>
  <c r="K1369" i="1" s="1"/>
  <c r="M1369" i="1"/>
  <c r="W1368" i="1"/>
  <c r="Z1368" i="1" s="1"/>
  <c r="N1368" i="1"/>
  <c r="K1368" i="1" s="1"/>
  <c r="M1368" i="1"/>
  <c r="W1367" i="1"/>
  <c r="Z1367" i="1" s="1"/>
  <c r="N1367" i="1"/>
  <c r="K1367" i="1" s="1"/>
  <c r="M1367" i="1"/>
  <c r="W1366" i="1"/>
  <c r="Z1366" i="1" s="1"/>
  <c r="N1366" i="1"/>
  <c r="M1366" i="1"/>
  <c r="W1365" i="1"/>
  <c r="Z1365" i="1" s="1"/>
  <c r="N1365" i="1"/>
  <c r="M1365" i="1"/>
  <c r="N1364" i="1"/>
  <c r="I1364" i="1"/>
  <c r="I1365" i="1" s="1"/>
  <c r="I1366" i="1" s="1"/>
  <c r="I1367" i="1" s="1"/>
  <c r="I1368" i="1" s="1"/>
  <c r="I1369" i="1" s="1"/>
  <c r="W1358" i="1"/>
  <c r="Z1358" i="1" s="1"/>
  <c r="N1358" i="1"/>
  <c r="K1358" i="1" s="1"/>
  <c r="M1358" i="1"/>
  <c r="I1358" i="1"/>
  <c r="J1360" i="1"/>
  <c r="K1360" i="1"/>
  <c r="M1360" i="1"/>
  <c r="N1360" i="1"/>
  <c r="W1360" i="1"/>
  <c r="X1360" i="1" s="1"/>
  <c r="W1359" i="1"/>
  <c r="Z1359" i="1" s="1"/>
  <c r="N1359" i="1"/>
  <c r="K1359" i="1" s="1"/>
  <c r="M1359" i="1"/>
  <c r="W1357" i="1"/>
  <c r="Z1357" i="1" s="1"/>
  <c r="N1357" i="1"/>
  <c r="K1357" i="1" s="1"/>
  <c r="M1357" i="1"/>
  <c r="J1357" i="1"/>
  <c r="I1357" i="1"/>
  <c r="W1356" i="1"/>
  <c r="Z1356" i="1" s="1"/>
  <c r="N1356" i="1"/>
  <c r="K1356" i="1" s="1"/>
  <c r="M1356" i="1"/>
  <c r="W1355" i="1"/>
  <c r="Z1355" i="1" s="1"/>
  <c r="N1355" i="1"/>
  <c r="M1355" i="1"/>
  <c r="K1355" i="1"/>
  <c r="J1355" i="1"/>
  <c r="W1354" i="1"/>
  <c r="Y1354" i="1" s="1"/>
  <c r="N1354" i="1"/>
  <c r="K1354" i="1" s="1"/>
  <c r="M1354" i="1"/>
  <c r="W1353" i="1"/>
  <c r="Y1353" i="1" s="1"/>
  <c r="N1353" i="1"/>
  <c r="M1353" i="1"/>
  <c r="W1352" i="1"/>
  <c r="Y1352" i="1" s="1"/>
  <c r="N1352" i="1"/>
  <c r="M1352" i="1"/>
  <c r="N1351" i="1"/>
  <c r="I1351" i="1"/>
  <c r="I1352" i="1" s="1"/>
  <c r="I1353" i="1" s="1"/>
  <c r="I1354" i="1" s="1"/>
  <c r="I1355" i="1" s="1"/>
  <c r="I1356" i="1" s="1"/>
  <c r="M1343" i="1"/>
  <c r="N1343" i="1"/>
  <c r="K1343" i="1" s="1"/>
  <c r="W1343" i="1"/>
  <c r="X1343" i="1" s="1"/>
  <c r="M1344" i="1"/>
  <c r="N1344" i="1"/>
  <c r="J1344" i="1" s="1"/>
  <c r="W1344" i="1"/>
  <c r="X1344" i="1" s="1"/>
  <c r="M1345" i="1"/>
  <c r="N1345" i="1"/>
  <c r="J1345" i="1" s="1"/>
  <c r="W1345" i="1"/>
  <c r="X1345" i="1" s="1"/>
  <c r="W1342" i="1"/>
  <c r="Z1342" i="1" s="1"/>
  <c r="N1342" i="1"/>
  <c r="K1342" i="1" s="1"/>
  <c r="M1342" i="1"/>
  <c r="W1341" i="1"/>
  <c r="Z1341" i="1" s="1"/>
  <c r="N1341" i="1"/>
  <c r="K1341" i="1" s="1"/>
  <c r="M1341" i="1"/>
  <c r="W1340" i="1"/>
  <c r="Z1340" i="1" s="1"/>
  <c r="N1340" i="1"/>
  <c r="K1340" i="1" s="1"/>
  <c r="M1340" i="1"/>
  <c r="W1339" i="1"/>
  <c r="Z1339" i="1" s="1"/>
  <c r="N1339" i="1"/>
  <c r="M1339" i="1"/>
  <c r="W1338" i="1"/>
  <c r="X1338" i="1" s="1"/>
  <c r="N1338" i="1"/>
  <c r="M1338" i="1"/>
  <c r="N1337" i="1"/>
  <c r="I1337" i="1"/>
  <c r="I1338" i="1" s="1"/>
  <c r="I1339" i="1" s="1"/>
  <c r="I1340" i="1" s="1"/>
  <c r="I1341" i="1" s="1"/>
  <c r="I1342" i="1" s="1"/>
  <c r="W1332" i="1"/>
  <c r="X1332" i="1" s="1"/>
  <c r="N1332" i="1"/>
  <c r="K1332" i="1" s="1"/>
  <c r="M1332" i="1"/>
  <c r="I1332" i="1"/>
  <c r="W1331" i="1"/>
  <c r="Z1331" i="1" s="1"/>
  <c r="N1331" i="1"/>
  <c r="J1331" i="1" s="1"/>
  <c r="M1331" i="1"/>
  <c r="W1330" i="1"/>
  <c r="X1330" i="1" s="1"/>
  <c r="N1330" i="1"/>
  <c r="K1330" i="1" s="1"/>
  <c r="M1330" i="1"/>
  <c r="W1329" i="1"/>
  <c r="Z1329" i="1" s="1"/>
  <c r="N1329" i="1"/>
  <c r="K1329" i="1" s="1"/>
  <c r="M1329" i="1"/>
  <c r="W1328" i="1"/>
  <c r="Z1328" i="1" s="1"/>
  <c r="N1328" i="1"/>
  <c r="K1328" i="1" s="1"/>
  <c r="M1328" i="1"/>
  <c r="W1327" i="1"/>
  <c r="Y1327" i="1" s="1"/>
  <c r="N1327" i="1"/>
  <c r="J1327" i="1" s="1"/>
  <c r="M1327" i="1"/>
  <c r="W1326" i="1"/>
  <c r="Y1326" i="1" s="1"/>
  <c r="N1326" i="1"/>
  <c r="K1326" i="1" s="1"/>
  <c r="M1326" i="1"/>
  <c r="W1325" i="1"/>
  <c r="Z1325" i="1" s="1"/>
  <c r="N1325" i="1"/>
  <c r="M1325" i="1"/>
  <c r="W1324" i="1"/>
  <c r="Z1324" i="1" s="1"/>
  <c r="N1324" i="1"/>
  <c r="M1324" i="1"/>
  <c r="N1323" i="1"/>
  <c r="I1323" i="1"/>
  <c r="I1359" i="1" s="1"/>
  <c r="N1300" i="1"/>
  <c r="K1300" i="1" s="1"/>
  <c r="N1299" i="1"/>
  <c r="K1299" i="1" s="1"/>
  <c r="N1298" i="1"/>
  <c r="N1297" i="1"/>
  <c r="K1297" i="1" s="1"/>
  <c r="N1296" i="1"/>
  <c r="N1295" i="1"/>
  <c r="N1294" i="1"/>
  <c r="W1290" i="1"/>
  <c r="Z1290" i="1" s="1"/>
  <c r="N1290" i="1"/>
  <c r="J1290" i="1" s="1"/>
  <c r="M1290" i="1"/>
  <c r="W1299" i="1"/>
  <c r="X1299" i="1" s="1"/>
  <c r="M1299" i="1"/>
  <c r="W1300" i="1"/>
  <c r="Y1300" i="1" s="1"/>
  <c r="M1300" i="1"/>
  <c r="W1298" i="1"/>
  <c r="Z1298" i="1" s="1"/>
  <c r="K1298" i="1"/>
  <c r="M1298" i="1"/>
  <c r="W1297" i="1"/>
  <c r="Z1297" i="1" s="1"/>
  <c r="M1297" i="1"/>
  <c r="I1297" i="1"/>
  <c r="Y1357" i="1" l="1"/>
  <c r="J1367" i="1"/>
  <c r="J1370" i="1"/>
  <c r="J1343" i="1"/>
  <c r="Z1352" i="1"/>
  <c r="Y1355" i="1"/>
  <c r="Y1370" i="1"/>
  <c r="J1371" i="1"/>
  <c r="Y1365" i="1"/>
  <c r="X1368" i="1"/>
  <c r="Y1368" i="1"/>
  <c r="X1365" i="1"/>
  <c r="X1367" i="1"/>
  <c r="X1371" i="1"/>
  <c r="Y1367" i="1"/>
  <c r="J1369" i="1"/>
  <c r="Y1371" i="1"/>
  <c r="Y1369" i="1"/>
  <c r="Z1369" i="1"/>
  <c r="X1366" i="1"/>
  <c r="X1370" i="1"/>
  <c r="Y1366" i="1"/>
  <c r="J1368" i="1"/>
  <c r="X1358" i="1"/>
  <c r="Y1358" i="1"/>
  <c r="J1358" i="1"/>
  <c r="Z1360" i="1"/>
  <c r="Y1360" i="1"/>
  <c r="J1356" i="1"/>
  <c r="X1354" i="1"/>
  <c r="X1359" i="1"/>
  <c r="Y1359" i="1"/>
  <c r="Z1354" i="1"/>
  <c r="X1353" i="1"/>
  <c r="X1357" i="1"/>
  <c r="Z1353" i="1"/>
  <c r="X1356" i="1"/>
  <c r="J1354" i="1"/>
  <c r="Y1356" i="1"/>
  <c r="J1359" i="1"/>
  <c r="X1352" i="1"/>
  <c r="X1355" i="1"/>
  <c r="K1344" i="1"/>
  <c r="K1345" i="1"/>
  <c r="Z1343" i="1"/>
  <c r="Y1343" i="1"/>
  <c r="Z1344" i="1"/>
  <c r="J1326" i="1"/>
  <c r="Y1344" i="1"/>
  <c r="Z1345" i="1"/>
  <c r="Y1345" i="1"/>
  <c r="J1341" i="1"/>
  <c r="Y1338" i="1"/>
  <c r="Z1338" i="1"/>
  <c r="X1341" i="1"/>
  <c r="Y1341" i="1"/>
  <c r="J1342" i="1"/>
  <c r="X1340" i="1"/>
  <c r="Y1340" i="1"/>
  <c r="X1339" i="1"/>
  <c r="Y1339" i="1"/>
  <c r="X1342" i="1"/>
  <c r="J1340" i="1"/>
  <c r="Y1342" i="1"/>
  <c r="J1328" i="1"/>
  <c r="Y1330" i="1"/>
  <c r="Z1330" i="1"/>
  <c r="Z1327" i="1"/>
  <c r="K1327" i="1"/>
  <c r="J1332" i="1"/>
  <c r="K1331" i="1"/>
  <c r="J1330" i="1"/>
  <c r="X1325" i="1"/>
  <c r="X1329" i="1"/>
  <c r="I1324" i="1"/>
  <c r="I1325" i="1" s="1"/>
  <c r="I1326" i="1" s="1"/>
  <c r="I1327" i="1" s="1"/>
  <c r="I1328" i="1" s="1"/>
  <c r="Y1325" i="1"/>
  <c r="Y1329" i="1"/>
  <c r="Y1332" i="1"/>
  <c r="Z1332" i="1"/>
  <c r="X1324" i="1"/>
  <c r="Y1324" i="1"/>
  <c r="X1327" i="1"/>
  <c r="X1331" i="1"/>
  <c r="Z1326" i="1"/>
  <c r="X1328" i="1"/>
  <c r="Y1328" i="1"/>
  <c r="J1329" i="1"/>
  <c r="Y1331" i="1"/>
  <c r="X1326" i="1"/>
  <c r="K1290" i="1"/>
  <c r="X1290" i="1"/>
  <c r="Y1290" i="1"/>
  <c r="J1299" i="1"/>
  <c r="Y1299" i="1"/>
  <c r="Z1299" i="1"/>
  <c r="J1298" i="1"/>
  <c r="J1297" i="1"/>
  <c r="X1298" i="1"/>
  <c r="Y1298" i="1"/>
  <c r="Z1300" i="1"/>
  <c r="X1297" i="1"/>
  <c r="Y1297" i="1"/>
  <c r="J1300" i="1"/>
  <c r="X1300" i="1"/>
  <c r="W1296" i="1"/>
  <c r="Z1296" i="1" s="1"/>
  <c r="J1296" i="1"/>
  <c r="M1296" i="1"/>
  <c r="W1295" i="1"/>
  <c r="Z1295" i="1" s="1"/>
  <c r="J1295" i="1"/>
  <c r="M1295" i="1"/>
  <c r="I1295" i="1"/>
  <c r="I1330" i="1" s="1"/>
  <c r="W1294" i="1"/>
  <c r="Z1294" i="1" s="1"/>
  <c r="J1294" i="1"/>
  <c r="M1294" i="1"/>
  <c r="I1294" i="1"/>
  <c r="I1329" i="1" s="1"/>
  <c r="W1293" i="1"/>
  <c r="Y1293" i="1" s="1"/>
  <c r="N1293" i="1"/>
  <c r="K1293" i="1" s="1"/>
  <c r="M1293" i="1"/>
  <c r="W1292" i="1"/>
  <c r="Y1292" i="1" s="1"/>
  <c r="N1292" i="1"/>
  <c r="K1292" i="1" s="1"/>
  <c r="M1292" i="1"/>
  <c r="W1291" i="1"/>
  <c r="Z1291" i="1" s="1"/>
  <c r="N1291" i="1"/>
  <c r="K1291" i="1" s="1"/>
  <c r="M1291" i="1"/>
  <c r="W1289" i="1"/>
  <c r="Z1289" i="1" s="1"/>
  <c r="N1289" i="1"/>
  <c r="J1289" i="1" s="1"/>
  <c r="M1289" i="1"/>
  <c r="W1288" i="1"/>
  <c r="Y1288" i="1" s="1"/>
  <c r="N1288" i="1"/>
  <c r="J1288" i="1" s="1"/>
  <c r="M1288" i="1"/>
  <c r="W1287" i="1"/>
  <c r="Y1287" i="1" s="1"/>
  <c r="N1287" i="1"/>
  <c r="M1287" i="1"/>
  <c r="W1286" i="1"/>
  <c r="Z1286" i="1" s="1"/>
  <c r="N1286" i="1"/>
  <c r="M1286" i="1"/>
  <c r="N1285" i="1"/>
  <c r="I1285" i="1"/>
  <c r="I1296" i="1" s="1"/>
  <c r="W1319" i="1"/>
  <c r="Y1319" i="1" s="1"/>
  <c r="N1319" i="1"/>
  <c r="K1319" i="1" s="1"/>
  <c r="M1319" i="1"/>
  <c r="W1318" i="1"/>
  <c r="Y1318" i="1" s="1"/>
  <c r="N1318" i="1"/>
  <c r="K1318" i="1" s="1"/>
  <c r="M1318" i="1"/>
  <c r="W1317" i="1"/>
  <c r="Z1317" i="1" s="1"/>
  <c r="N1317" i="1"/>
  <c r="J1317" i="1" s="1"/>
  <c r="M1317" i="1"/>
  <c r="I1317" i="1"/>
  <c r="W1316" i="1"/>
  <c r="Z1316" i="1" s="1"/>
  <c r="N1316" i="1"/>
  <c r="K1316" i="1" s="1"/>
  <c r="M1316" i="1"/>
  <c r="W1315" i="1"/>
  <c r="Z1315" i="1" s="1"/>
  <c r="N1315" i="1"/>
  <c r="J1315" i="1" s="1"/>
  <c r="M1315" i="1"/>
  <c r="I1315" i="1"/>
  <c r="W1314" i="1"/>
  <c r="Z1314" i="1" s="1"/>
  <c r="N1314" i="1"/>
  <c r="K1314" i="1" s="1"/>
  <c r="M1314" i="1"/>
  <c r="W1313" i="1"/>
  <c r="Z1313" i="1" s="1"/>
  <c r="N1313" i="1"/>
  <c r="K1313" i="1" s="1"/>
  <c r="M1313" i="1"/>
  <c r="W1312" i="1"/>
  <c r="Z1312" i="1" s="1"/>
  <c r="N1312" i="1"/>
  <c r="J1312" i="1" s="1"/>
  <c r="M1312" i="1"/>
  <c r="W1311" i="1"/>
  <c r="Z1311" i="1" s="1"/>
  <c r="N1311" i="1"/>
  <c r="K1311" i="1" s="1"/>
  <c r="M1311" i="1"/>
  <c r="W1310" i="1"/>
  <c r="X1310" i="1" s="1"/>
  <c r="N1310" i="1"/>
  <c r="M1310" i="1"/>
  <c r="W1309" i="1"/>
  <c r="Z1309" i="1" s="1"/>
  <c r="N1309" i="1"/>
  <c r="M1309" i="1"/>
  <c r="N1308" i="1"/>
  <c r="I1308" i="1"/>
  <c r="J1318" i="1" l="1"/>
  <c r="K1312" i="1"/>
  <c r="I1309" i="1"/>
  <c r="I1343" i="1"/>
  <c r="I1318" i="1"/>
  <c r="K1288" i="1"/>
  <c r="Z1292" i="1"/>
  <c r="Y1294" i="1"/>
  <c r="Z1287" i="1"/>
  <c r="K1289" i="1"/>
  <c r="Y1310" i="1"/>
  <c r="X1286" i="1"/>
  <c r="Z1310" i="1"/>
  <c r="Y1286" i="1"/>
  <c r="X1296" i="1"/>
  <c r="J1311" i="1"/>
  <c r="J1314" i="1"/>
  <c r="X1294" i="1"/>
  <c r="K1296" i="1"/>
  <c r="K1295" i="1"/>
  <c r="K1294" i="1"/>
  <c r="J1292" i="1"/>
  <c r="J1291" i="1"/>
  <c r="X1289" i="1"/>
  <c r="Z1288" i="1"/>
  <c r="Z1293" i="1"/>
  <c r="X1287" i="1"/>
  <c r="X1292" i="1"/>
  <c r="I1286" i="1"/>
  <c r="Y1296" i="1"/>
  <c r="Y1289" i="1"/>
  <c r="X1291" i="1"/>
  <c r="X1295" i="1"/>
  <c r="Y1291" i="1"/>
  <c r="J1293" i="1"/>
  <c r="Y1295" i="1"/>
  <c r="X1288" i="1"/>
  <c r="X1293" i="1"/>
  <c r="Y1314" i="1"/>
  <c r="K1317" i="1"/>
  <c r="Z1319" i="1"/>
  <c r="X1318" i="1"/>
  <c r="Z1318" i="1"/>
  <c r="Y1317" i="1"/>
  <c r="J1319" i="1"/>
  <c r="X1317" i="1"/>
  <c r="X1319" i="1"/>
  <c r="K1315" i="1"/>
  <c r="X1315" i="1"/>
  <c r="Y1313" i="1"/>
  <c r="X1309" i="1"/>
  <c r="Y1309" i="1"/>
  <c r="X1312" i="1"/>
  <c r="Y1312" i="1"/>
  <c r="X1311" i="1"/>
  <c r="Y1311" i="1"/>
  <c r="J1313" i="1"/>
  <c r="Y1315" i="1"/>
  <c r="X1313" i="1"/>
  <c r="X1314" i="1"/>
  <c r="J1316" i="1"/>
  <c r="X1316" i="1"/>
  <c r="Y1316" i="1"/>
  <c r="K1280" i="1"/>
  <c r="K1281" i="1"/>
  <c r="W1279" i="1"/>
  <c r="Z1279" i="1" s="1"/>
  <c r="N1279" i="1"/>
  <c r="K1279" i="1"/>
  <c r="W1278" i="1"/>
  <c r="Z1278" i="1" s="1"/>
  <c r="N1278" i="1"/>
  <c r="W1277" i="1"/>
  <c r="X1277" i="1" s="1"/>
  <c r="N1277" i="1"/>
  <c r="K1277" i="1"/>
  <c r="W1276" i="1"/>
  <c r="Y1276" i="1" s="1"/>
  <c r="N1276" i="1"/>
  <c r="K1276" i="1"/>
  <c r="W1275" i="1"/>
  <c r="Z1275" i="1" s="1"/>
  <c r="N1275" i="1"/>
  <c r="K1275" i="1"/>
  <c r="W1274" i="1"/>
  <c r="X1274" i="1" s="1"/>
  <c r="N1274" i="1"/>
  <c r="M1274" i="1"/>
  <c r="K1274" i="1"/>
  <c r="W1273" i="1"/>
  <c r="Z1273" i="1" s="1"/>
  <c r="N1273" i="1"/>
  <c r="K1273" i="1"/>
  <c r="W1272" i="1"/>
  <c r="Z1272" i="1" s="1"/>
  <c r="N1272" i="1"/>
  <c r="M1272" i="1"/>
  <c r="K1272" i="1"/>
  <c r="W1271" i="1"/>
  <c r="Z1271" i="1" s="1"/>
  <c r="N1271" i="1"/>
  <c r="M1271" i="1"/>
  <c r="K1271" i="1"/>
  <c r="W1270" i="1"/>
  <c r="Y1270" i="1" s="1"/>
  <c r="N1270" i="1"/>
  <c r="M1270" i="1"/>
  <c r="K1270" i="1"/>
  <c r="W1269" i="1"/>
  <c r="Z1269" i="1" s="1"/>
  <c r="N1269" i="1"/>
  <c r="M1269" i="1"/>
  <c r="K1269" i="1"/>
  <c r="W1268" i="1"/>
  <c r="Z1268" i="1" s="1"/>
  <c r="N1268" i="1"/>
  <c r="M1268" i="1"/>
  <c r="K1268" i="1"/>
  <c r="N1267" i="1"/>
  <c r="K1267" i="1"/>
  <c r="I1267" i="1"/>
  <c r="I1268" i="1" s="1"/>
  <c r="I1269" i="1" s="1"/>
  <c r="I1270" i="1" s="1"/>
  <c r="I1271" i="1" s="1"/>
  <c r="W1261" i="1"/>
  <c r="X1261" i="1" s="1"/>
  <c r="N1261" i="1"/>
  <c r="J1261" i="1" s="1"/>
  <c r="M1261" i="1"/>
  <c r="W1262" i="1"/>
  <c r="Z1262" i="1" s="1"/>
  <c r="N1262" i="1"/>
  <c r="K1262" i="1" s="1"/>
  <c r="M1262" i="1"/>
  <c r="I1262" i="1"/>
  <c r="W1260" i="1"/>
  <c r="Z1260" i="1" s="1"/>
  <c r="N1260" i="1"/>
  <c r="K1260" i="1" s="1"/>
  <c r="M1260" i="1"/>
  <c r="W1259" i="1"/>
  <c r="Z1259" i="1" s="1"/>
  <c r="N1259" i="1"/>
  <c r="J1259" i="1" s="1"/>
  <c r="M1259" i="1"/>
  <c r="W1258" i="1"/>
  <c r="Z1258" i="1" s="1"/>
  <c r="N1258" i="1"/>
  <c r="K1258" i="1" s="1"/>
  <c r="M1258" i="1"/>
  <c r="W1257" i="1"/>
  <c r="X1257" i="1" s="1"/>
  <c r="N1257" i="1"/>
  <c r="K1257" i="1" s="1"/>
  <c r="M1257" i="1"/>
  <c r="W1256" i="1"/>
  <c r="Z1256" i="1" s="1"/>
  <c r="N1256" i="1"/>
  <c r="M1256" i="1"/>
  <c r="W1255" i="1"/>
  <c r="Z1255" i="1" s="1"/>
  <c r="N1255" i="1"/>
  <c r="M1255" i="1"/>
  <c r="N1254" i="1"/>
  <c r="I1254" i="1"/>
  <c r="I1255" i="1" s="1"/>
  <c r="I1256" i="1" s="1"/>
  <c r="I1257" i="1" s="1"/>
  <c r="I1258" i="1" s="1"/>
  <c r="I1259" i="1" s="1"/>
  <c r="W1068" i="1"/>
  <c r="Z1068" i="1" s="1"/>
  <c r="N1068" i="1"/>
  <c r="K1068" i="1" s="1"/>
  <c r="M1068" i="1"/>
  <c r="W1067" i="1"/>
  <c r="Y1067" i="1" s="1"/>
  <c r="N1067" i="1"/>
  <c r="J1067" i="1" s="1"/>
  <c r="M1067" i="1"/>
  <c r="W1250" i="1"/>
  <c r="Y1250" i="1" s="1"/>
  <c r="N1250" i="1"/>
  <c r="K1250" i="1" s="1"/>
  <c r="M1250" i="1"/>
  <c r="I1310" i="1" l="1"/>
  <c r="I1311" i="1" s="1"/>
  <c r="I1312" i="1" s="1"/>
  <c r="I1313" i="1" s="1"/>
  <c r="I1344" i="1"/>
  <c r="I1287" i="1"/>
  <c r="I1298" i="1"/>
  <c r="X1276" i="1"/>
  <c r="Z1274" i="1"/>
  <c r="Z1270" i="1"/>
  <c r="X1273" i="1"/>
  <c r="Y1275" i="1"/>
  <c r="Y1274" i="1"/>
  <c r="Z1276" i="1"/>
  <c r="Y1268" i="1"/>
  <c r="Y1271" i="1"/>
  <c r="X1278" i="1"/>
  <c r="X1268" i="1"/>
  <c r="Y1278" i="1"/>
  <c r="Y1273" i="1"/>
  <c r="X1271" i="1"/>
  <c r="X1270" i="1"/>
  <c r="X1275" i="1"/>
  <c r="X1269" i="1"/>
  <c r="X1272" i="1"/>
  <c r="Y1277" i="1"/>
  <c r="X1279" i="1"/>
  <c r="Z1277" i="1"/>
  <c r="Y1279" i="1"/>
  <c r="Y1269" i="1"/>
  <c r="Y1272" i="1"/>
  <c r="Y1261" i="1"/>
  <c r="Z1261" i="1"/>
  <c r="K1261" i="1"/>
  <c r="K1259" i="1"/>
  <c r="Y1259" i="1"/>
  <c r="J1257" i="1"/>
  <c r="X1256" i="1"/>
  <c r="X1260" i="1"/>
  <c r="Z1257" i="1"/>
  <c r="Y1256" i="1"/>
  <c r="J1258" i="1"/>
  <c r="Y1260" i="1"/>
  <c r="Y1257" i="1"/>
  <c r="X1259" i="1"/>
  <c r="J1262" i="1"/>
  <c r="X1255" i="1"/>
  <c r="Y1255" i="1"/>
  <c r="X1258" i="1"/>
  <c r="Y1258" i="1"/>
  <c r="J1260" i="1"/>
  <c r="X1262" i="1"/>
  <c r="Y1262" i="1"/>
  <c r="K1067" i="1"/>
  <c r="X1068" i="1"/>
  <c r="Z1067" i="1"/>
  <c r="Y1068" i="1"/>
  <c r="X1067" i="1"/>
  <c r="J1068" i="1"/>
  <c r="X1250" i="1"/>
  <c r="Z1250" i="1"/>
  <c r="J1250" i="1"/>
  <c r="N1248" i="1"/>
  <c r="J1248" i="1" s="1"/>
  <c r="N1246" i="1"/>
  <c r="K1246" i="1" s="1"/>
  <c r="N1232" i="1"/>
  <c r="K1232" i="1" s="1"/>
  <c r="N1227" i="1"/>
  <c r="K1227" i="1" s="1"/>
  <c r="W1222" i="1"/>
  <c r="X1222" i="1" s="1"/>
  <c r="N1222" i="1"/>
  <c r="K1222" i="1" s="1"/>
  <c r="M1222" i="1"/>
  <c r="I1222" i="1"/>
  <c r="M1252" i="1"/>
  <c r="W1251" i="1"/>
  <c r="Z1251" i="1" s="1"/>
  <c r="N1251" i="1"/>
  <c r="K1251" i="1" s="1"/>
  <c r="M1251" i="1"/>
  <c r="W1249" i="1"/>
  <c r="Z1249" i="1" s="1"/>
  <c r="N1249" i="1"/>
  <c r="K1249" i="1" s="1"/>
  <c r="M1249" i="1"/>
  <c r="W1248" i="1"/>
  <c r="Z1248" i="1" s="1"/>
  <c r="M1248" i="1"/>
  <c r="W1247" i="1"/>
  <c r="Z1247" i="1" s="1"/>
  <c r="N1247" i="1"/>
  <c r="J1247" i="1" s="1"/>
  <c r="M1247" i="1"/>
  <c r="W1246" i="1"/>
  <c r="X1246" i="1" s="1"/>
  <c r="M1246" i="1"/>
  <c r="W1245" i="1"/>
  <c r="Z1245" i="1" s="1"/>
  <c r="N1245" i="1"/>
  <c r="J1245" i="1" s="1"/>
  <c r="M1245" i="1"/>
  <c r="W1244" i="1"/>
  <c r="Z1244" i="1" s="1"/>
  <c r="N1244" i="1"/>
  <c r="K1244" i="1" s="1"/>
  <c r="M1244" i="1"/>
  <c r="W1243" i="1"/>
  <c r="Z1243" i="1" s="1"/>
  <c r="N1243" i="1"/>
  <c r="K1243" i="1" s="1"/>
  <c r="M1243" i="1"/>
  <c r="W1242" i="1"/>
  <c r="X1242" i="1" s="1"/>
  <c r="N1242" i="1"/>
  <c r="J1242" i="1" s="1"/>
  <c r="M1242" i="1"/>
  <c r="W1241" i="1"/>
  <c r="Z1241" i="1" s="1"/>
  <c r="N1241" i="1"/>
  <c r="K1241" i="1" s="1"/>
  <c r="M1241" i="1"/>
  <c r="W1240" i="1"/>
  <c r="Y1240" i="1" s="1"/>
  <c r="N1240" i="1"/>
  <c r="J1240" i="1" s="1"/>
  <c r="M1240" i="1"/>
  <c r="W1239" i="1"/>
  <c r="Z1239" i="1" s="1"/>
  <c r="N1239" i="1"/>
  <c r="M1239" i="1"/>
  <c r="W1238" i="1"/>
  <c r="X1238" i="1" s="1"/>
  <c r="N1238" i="1"/>
  <c r="M1238" i="1"/>
  <c r="N1237" i="1"/>
  <c r="I1237" i="1"/>
  <c r="W1231" i="1"/>
  <c r="Z1231" i="1" s="1"/>
  <c r="N1231" i="1"/>
  <c r="K1231" i="1" s="1"/>
  <c r="M1231" i="1"/>
  <c r="I1231" i="1"/>
  <c r="W1230" i="1"/>
  <c r="Z1230" i="1" s="1"/>
  <c r="N1230" i="1"/>
  <c r="K1230" i="1" s="1"/>
  <c r="M1230" i="1"/>
  <c r="W1229" i="1"/>
  <c r="Z1229" i="1" s="1"/>
  <c r="N1229" i="1"/>
  <c r="K1229" i="1" s="1"/>
  <c r="M1229" i="1"/>
  <c r="W1228" i="1"/>
  <c r="Z1228" i="1" s="1"/>
  <c r="N1228" i="1"/>
  <c r="K1228" i="1" s="1"/>
  <c r="M1228" i="1"/>
  <c r="I1228" i="1"/>
  <c r="W1227" i="1"/>
  <c r="X1227" i="1" s="1"/>
  <c r="M1227" i="1"/>
  <c r="I1227" i="1"/>
  <c r="I1229" i="1" s="1"/>
  <c r="I1230" i="1" s="1"/>
  <c r="W1226" i="1"/>
  <c r="Z1226" i="1" s="1"/>
  <c r="N1226" i="1"/>
  <c r="J1226" i="1" s="1"/>
  <c r="M1226" i="1"/>
  <c r="W1225" i="1"/>
  <c r="Z1225" i="1" s="1"/>
  <c r="N1225" i="1"/>
  <c r="K1225" i="1" s="1"/>
  <c r="M1225" i="1"/>
  <c r="W1224" i="1"/>
  <c r="Y1224" i="1" s="1"/>
  <c r="N1224" i="1"/>
  <c r="J1224" i="1" s="1"/>
  <c r="M1224" i="1"/>
  <c r="W1223" i="1"/>
  <c r="Z1223" i="1" s="1"/>
  <c r="N1223" i="1"/>
  <c r="K1223" i="1" s="1"/>
  <c r="M1223" i="1"/>
  <c r="I1223" i="1"/>
  <c r="I1225" i="1" s="1"/>
  <c r="I1226" i="1" s="1"/>
  <c r="M1234" i="1"/>
  <c r="W1233" i="1"/>
  <c r="Z1233" i="1" s="1"/>
  <c r="N1233" i="1"/>
  <c r="K1233" i="1" s="1"/>
  <c r="M1233" i="1"/>
  <c r="W1232" i="1"/>
  <c r="Z1232" i="1" s="1"/>
  <c r="M1232" i="1"/>
  <c r="W1221" i="1"/>
  <c r="Z1221" i="1" s="1"/>
  <c r="N1221" i="1"/>
  <c r="J1221" i="1" s="1"/>
  <c r="M1221" i="1"/>
  <c r="W1220" i="1"/>
  <c r="X1220" i="1" s="1"/>
  <c r="N1220" i="1"/>
  <c r="K1220" i="1" s="1"/>
  <c r="M1220" i="1"/>
  <c r="I1220" i="1"/>
  <c r="I1232" i="1" s="1"/>
  <c r="W1219" i="1"/>
  <c r="Z1219" i="1" s="1"/>
  <c r="N1219" i="1"/>
  <c r="M1219" i="1"/>
  <c r="W1218" i="1"/>
  <c r="Z1218" i="1" s="1"/>
  <c r="N1218" i="1"/>
  <c r="M1218" i="1"/>
  <c r="N1217" i="1"/>
  <c r="I1217" i="1"/>
  <c r="I1218" i="1" s="1"/>
  <c r="I1219" i="1" s="1"/>
  <c r="N667" i="1"/>
  <c r="N668" i="1"/>
  <c r="N669" i="1"/>
  <c r="N670" i="1"/>
  <c r="N671" i="1"/>
  <c r="N672" i="1"/>
  <c r="N673" i="1"/>
  <c r="N674" i="1"/>
  <c r="N666" i="1"/>
  <c r="M665" i="1"/>
  <c r="N665" i="1"/>
  <c r="K608" i="1"/>
  <c r="K607" i="1"/>
  <c r="K606" i="1"/>
  <c r="K605" i="1"/>
  <c r="W608" i="1"/>
  <c r="Y608" i="1" s="1"/>
  <c r="N608" i="1"/>
  <c r="J608" i="1" s="1"/>
  <c r="M608" i="1"/>
  <c r="W607" i="1"/>
  <c r="Z607" i="1" s="1"/>
  <c r="N607" i="1"/>
  <c r="J607" i="1" s="1"/>
  <c r="M607" i="1"/>
  <c r="W606" i="1"/>
  <c r="X606" i="1" s="1"/>
  <c r="N606" i="1"/>
  <c r="J606" i="1" s="1"/>
  <c r="M606" i="1"/>
  <c r="W605" i="1"/>
  <c r="Z605" i="1" s="1"/>
  <c r="N605" i="1"/>
  <c r="M605" i="1"/>
  <c r="W560" i="1"/>
  <c r="Z560" i="1" s="1"/>
  <c r="N560" i="1"/>
  <c r="J560" i="1" s="1"/>
  <c r="M560" i="1"/>
  <c r="W559" i="1"/>
  <c r="Z559" i="1" s="1"/>
  <c r="N559" i="1"/>
  <c r="J559" i="1" s="1"/>
  <c r="M559" i="1"/>
  <c r="W558" i="1"/>
  <c r="Z558" i="1" s="1"/>
  <c r="N558" i="1"/>
  <c r="K558" i="1" s="1"/>
  <c r="M558" i="1"/>
  <c r="W557" i="1"/>
  <c r="Z557" i="1" s="1"/>
  <c r="N557" i="1"/>
  <c r="K557" i="1" s="1"/>
  <c r="M557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288" i="1" l="1"/>
  <c r="I1299" i="1"/>
  <c r="J1244" i="1"/>
  <c r="J1223" i="1"/>
  <c r="K1242" i="1"/>
  <c r="K1240" i="1"/>
  <c r="J1243" i="1"/>
  <c r="Y1246" i="1"/>
  <c r="Z1246" i="1"/>
  <c r="Y1247" i="1"/>
  <c r="X1247" i="1"/>
  <c r="Y1251" i="1"/>
  <c r="Y1231" i="1"/>
  <c r="K1221" i="1"/>
  <c r="Z1222" i="1"/>
  <c r="Y606" i="1"/>
  <c r="X1231" i="1"/>
  <c r="K1247" i="1"/>
  <c r="X1229" i="1"/>
  <c r="Y1242" i="1"/>
  <c r="Y1229" i="1"/>
  <c r="Z1242" i="1"/>
  <c r="Y1227" i="1"/>
  <c r="Z1227" i="1"/>
  <c r="Y1222" i="1"/>
  <c r="J1222" i="1"/>
  <c r="K1248" i="1"/>
  <c r="Z1240" i="1"/>
  <c r="X1239" i="1"/>
  <c r="X1243" i="1"/>
  <c r="I1238" i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Y1239" i="1"/>
  <c r="J1241" i="1"/>
  <c r="Y1243" i="1"/>
  <c r="K1245" i="1"/>
  <c r="J1249" i="1"/>
  <c r="X1251" i="1"/>
  <c r="Y1238" i="1"/>
  <c r="X1241" i="1"/>
  <c r="X1245" i="1"/>
  <c r="X1249" i="1"/>
  <c r="Z1238" i="1"/>
  <c r="Y1241" i="1"/>
  <c r="Y1245" i="1"/>
  <c r="Y1249" i="1"/>
  <c r="X1240" i="1"/>
  <c r="X1248" i="1"/>
  <c r="X1244" i="1"/>
  <c r="Y1244" i="1"/>
  <c r="J1246" i="1"/>
  <c r="Y1248" i="1"/>
  <c r="J1251" i="1"/>
  <c r="X114" i="1"/>
  <c r="Z112" i="1"/>
  <c r="Z475" i="1"/>
  <c r="Y558" i="1"/>
  <c r="J1220" i="1"/>
  <c r="I1224" i="1"/>
  <c r="J1227" i="1"/>
  <c r="X475" i="1"/>
  <c r="Y112" i="1"/>
  <c r="K1224" i="1"/>
  <c r="J1229" i="1"/>
  <c r="J1231" i="1"/>
  <c r="Z606" i="1"/>
  <c r="I1221" i="1"/>
  <c r="I1233" i="1" s="1"/>
  <c r="J1232" i="1"/>
  <c r="X1230" i="1"/>
  <c r="J1228" i="1"/>
  <c r="Y1230" i="1"/>
  <c r="X1228" i="1"/>
  <c r="X1224" i="1"/>
  <c r="Y1228" i="1"/>
  <c r="J1230" i="1"/>
  <c r="J558" i="1"/>
  <c r="Z1224" i="1"/>
  <c r="K1226" i="1"/>
  <c r="J1225" i="1"/>
  <c r="X1225" i="1"/>
  <c r="K560" i="1"/>
  <c r="Y1225" i="1"/>
  <c r="Y1220" i="1"/>
  <c r="X1223" i="1"/>
  <c r="Z1220" i="1"/>
  <c r="Y1223" i="1"/>
  <c r="X1226" i="1"/>
  <c r="Y1226" i="1"/>
  <c r="X1219" i="1"/>
  <c r="X1233" i="1"/>
  <c r="Y1219" i="1"/>
  <c r="Y1233" i="1"/>
  <c r="X1232" i="1"/>
  <c r="Y1232" i="1"/>
  <c r="X1218" i="1"/>
  <c r="Y1218" i="1"/>
  <c r="X1221" i="1"/>
  <c r="Y1221" i="1"/>
  <c r="J1233" i="1"/>
  <c r="X605" i="1"/>
  <c r="Y605" i="1"/>
  <c r="X608" i="1"/>
  <c r="Z608" i="1"/>
  <c r="K477" i="1"/>
  <c r="X607" i="1"/>
  <c r="J605" i="1"/>
  <c r="Y607" i="1"/>
  <c r="K559" i="1"/>
  <c r="X559" i="1"/>
  <c r="J557" i="1"/>
  <c r="Y559" i="1"/>
  <c r="X558" i="1"/>
  <c r="X557" i="1"/>
  <c r="Y557" i="1"/>
  <c r="X560" i="1"/>
  <c r="Y560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06" i="1"/>
  <c r="Z1206" i="1" s="1"/>
  <c r="N1206" i="1"/>
  <c r="K1206" i="1" s="1"/>
  <c r="M1206" i="1"/>
  <c r="M1211" i="1"/>
  <c r="W1210" i="1"/>
  <c r="Z1210" i="1" s="1"/>
  <c r="N1210" i="1"/>
  <c r="K1210" i="1" s="1"/>
  <c r="M1210" i="1"/>
  <c r="W1209" i="1"/>
  <c r="X1209" i="1" s="1"/>
  <c r="N1209" i="1"/>
  <c r="K1209" i="1" s="1"/>
  <c r="M1209" i="1"/>
  <c r="W1208" i="1"/>
  <c r="Z1208" i="1" s="1"/>
  <c r="N1208" i="1"/>
  <c r="J1208" i="1" s="1"/>
  <c r="M1208" i="1"/>
  <c r="W1207" i="1"/>
  <c r="Y1207" i="1" s="1"/>
  <c r="N1207" i="1"/>
  <c r="K1207" i="1" s="1"/>
  <c r="M1207" i="1"/>
  <c r="W1205" i="1"/>
  <c r="X1205" i="1" s="1"/>
  <c r="N1205" i="1"/>
  <c r="J1205" i="1" s="1"/>
  <c r="M1205" i="1"/>
  <c r="W1204" i="1"/>
  <c r="Z1204" i="1" s="1"/>
  <c r="N1204" i="1"/>
  <c r="J1204" i="1" s="1"/>
  <c r="M1204" i="1"/>
  <c r="W1203" i="1"/>
  <c r="Y1203" i="1" s="1"/>
  <c r="N1203" i="1"/>
  <c r="M1203" i="1"/>
  <c r="W1202" i="1"/>
  <c r="Y1202" i="1" s="1"/>
  <c r="N1202" i="1"/>
  <c r="M1202" i="1"/>
  <c r="N1201" i="1"/>
  <c r="I1201" i="1"/>
  <c r="I1202" i="1" s="1"/>
  <c r="I1203" i="1" s="1"/>
  <c r="I1289" i="1" l="1"/>
  <c r="I1291" i="1" s="1"/>
  <c r="I1290" i="1"/>
  <c r="I1300" i="1"/>
  <c r="K1205" i="1"/>
  <c r="I1251" i="1"/>
  <c r="I1261" i="1" s="1"/>
  <c r="I1293" i="1" s="1"/>
  <c r="I1260" i="1"/>
  <c r="I1292" i="1" s="1"/>
  <c r="J1209" i="1"/>
  <c r="J1207" i="1"/>
  <c r="J1206" i="1"/>
  <c r="X1206" i="1"/>
  <c r="Y1206" i="1"/>
  <c r="K1208" i="1"/>
  <c r="X1210" i="1"/>
  <c r="X1202" i="1"/>
  <c r="Z1203" i="1"/>
  <c r="K1204" i="1"/>
  <c r="Z1207" i="1"/>
  <c r="Z1202" i="1"/>
  <c r="Y1205" i="1"/>
  <c r="Y1209" i="1"/>
  <c r="Z1205" i="1"/>
  <c r="Z1209" i="1"/>
  <c r="X1204" i="1"/>
  <c r="X1208" i="1"/>
  <c r="Y1204" i="1"/>
  <c r="Y1208" i="1"/>
  <c r="J1210" i="1"/>
  <c r="X1203" i="1"/>
  <c r="X1207" i="1"/>
  <c r="Y1210" i="1"/>
  <c r="W669" i="1"/>
  <c r="X669" i="1" s="1"/>
  <c r="W671" i="1"/>
  <c r="Z671" i="1" s="1"/>
  <c r="K671" i="1"/>
  <c r="M671" i="1"/>
  <c r="J671" i="1"/>
  <c r="W670" i="1"/>
  <c r="Z670" i="1" s="1"/>
  <c r="K670" i="1"/>
  <c r="M670" i="1"/>
  <c r="K669" i="1"/>
  <c r="M669" i="1"/>
  <c r="W674" i="1"/>
  <c r="Z674" i="1" s="1"/>
  <c r="K674" i="1"/>
  <c r="M674" i="1"/>
  <c r="W673" i="1"/>
  <c r="Z673" i="1" s="1"/>
  <c r="K673" i="1"/>
  <c r="M673" i="1"/>
  <c r="W672" i="1"/>
  <c r="Z672" i="1" s="1"/>
  <c r="J672" i="1"/>
  <c r="M672" i="1"/>
  <c r="W1193" i="1"/>
  <c r="X1193" i="1" s="1"/>
  <c r="N1193" i="1"/>
  <c r="K1193" i="1" s="1"/>
  <c r="M1193" i="1"/>
  <c r="M1197" i="1"/>
  <c r="W1196" i="1"/>
  <c r="X1196" i="1" s="1"/>
  <c r="N1196" i="1"/>
  <c r="K1196" i="1" s="1"/>
  <c r="M1196" i="1"/>
  <c r="W1195" i="1"/>
  <c r="Z1195" i="1" s="1"/>
  <c r="N1195" i="1"/>
  <c r="K1195" i="1" s="1"/>
  <c r="M1195" i="1"/>
  <c r="W1194" i="1"/>
  <c r="Z1194" i="1" s="1"/>
  <c r="N1194" i="1"/>
  <c r="J1194" i="1" s="1"/>
  <c r="M1194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K1190" i="1" s="1"/>
  <c r="M1190" i="1"/>
  <c r="W1189" i="1"/>
  <c r="X1189" i="1" s="1"/>
  <c r="N1189" i="1"/>
  <c r="M1189" i="1"/>
  <c r="W1188" i="1"/>
  <c r="Y1188" i="1" s="1"/>
  <c r="N1188" i="1"/>
  <c r="M1188" i="1"/>
  <c r="N1187" i="1"/>
  <c r="I1187" i="1"/>
  <c r="I1188" i="1" s="1"/>
  <c r="I1189" i="1" s="1"/>
  <c r="W1182" i="1"/>
  <c r="Z1182" i="1" s="1"/>
  <c r="N1182" i="1"/>
  <c r="K1182" i="1" s="1"/>
  <c r="M1182" i="1"/>
  <c r="W1181" i="1"/>
  <c r="X1181" i="1" s="1"/>
  <c r="N1181" i="1"/>
  <c r="K1181" i="1" s="1"/>
  <c r="M1181" i="1"/>
  <c r="M1184" i="1"/>
  <c r="W1183" i="1"/>
  <c r="Z1183" i="1" s="1"/>
  <c r="N1183" i="1"/>
  <c r="J1183" i="1" s="1"/>
  <c r="M1183" i="1"/>
  <c r="W1180" i="1"/>
  <c r="X1180" i="1" s="1"/>
  <c r="N1180" i="1"/>
  <c r="J1180" i="1" s="1"/>
  <c r="M1180" i="1"/>
  <c r="W1179" i="1"/>
  <c r="Z1179" i="1" s="1"/>
  <c r="N1179" i="1"/>
  <c r="K1179" i="1" s="1"/>
  <c r="M1179" i="1"/>
  <c r="W1178" i="1"/>
  <c r="Z1178" i="1" s="1"/>
  <c r="N1178" i="1"/>
  <c r="K1178" i="1" s="1"/>
  <c r="M1178" i="1"/>
  <c r="I1178" i="1"/>
  <c r="I1179" i="1" s="1"/>
  <c r="I1180" i="1" s="1"/>
  <c r="I1181" i="1" s="1"/>
  <c r="I1182" i="1" s="1"/>
  <c r="I1190" i="1" s="1"/>
  <c r="I1191" i="1" s="1"/>
  <c r="W1177" i="1"/>
  <c r="Z1177" i="1" s="1"/>
  <c r="N1177" i="1"/>
  <c r="M1177" i="1"/>
  <c r="W1176" i="1"/>
  <c r="Z1176" i="1" s="1"/>
  <c r="N1176" i="1"/>
  <c r="M1176" i="1"/>
  <c r="N1175" i="1"/>
  <c r="I1175" i="1"/>
  <c r="I1176" i="1" s="1"/>
  <c r="I1177" i="1" s="1"/>
  <c r="M1170" i="1"/>
  <c r="W1169" i="1"/>
  <c r="X1169" i="1" s="1"/>
  <c r="N1169" i="1"/>
  <c r="K1169" i="1" s="1"/>
  <c r="M1169" i="1"/>
  <c r="W1168" i="1"/>
  <c r="Z1168" i="1" s="1"/>
  <c r="N1168" i="1"/>
  <c r="J1168" i="1" s="1"/>
  <c r="M1168" i="1"/>
  <c r="W1167" i="1"/>
  <c r="Z1167" i="1" s="1"/>
  <c r="N1167" i="1"/>
  <c r="K1167" i="1" s="1"/>
  <c r="M1167" i="1"/>
  <c r="W1166" i="1"/>
  <c r="Y1166" i="1" s="1"/>
  <c r="N1166" i="1"/>
  <c r="K1166" i="1" s="1"/>
  <c r="M1166" i="1"/>
  <c r="W1165" i="1"/>
  <c r="X1165" i="1" s="1"/>
  <c r="N1165" i="1"/>
  <c r="M1165" i="1"/>
  <c r="W1164" i="1"/>
  <c r="X1164" i="1" s="1"/>
  <c r="N1164" i="1"/>
  <c r="M1164" i="1"/>
  <c r="N1163" i="1"/>
  <c r="I1163" i="1"/>
  <c r="I1164" i="1" s="1"/>
  <c r="I1165" i="1" s="1"/>
  <c r="W668" i="1"/>
  <c r="Y668" i="1" s="1"/>
  <c r="K668" i="1"/>
  <c r="M668" i="1"/>
  <c r="W667" i="1"/>
  <c r="Y667" i="1" s="1"/>
  <c r="J667" i="1"/>
  <c r="M667" i="1"/>
  <c r="W666" i="1"/>
  <c r="Z666" i="1" s="1"/>
  <c r="K666" i="1"/>
  <c r="M666" i="1"/>
  <c r="W665" i="1"/>
  <c r="Z665" i="1" s="1"/>
  <c r="K665" i="1"/>
  <c r="W664" i="1"/>
  <c r="Z664" i="1" s="1"/>
  <c r="N664" i="1"/>
  <c r="J664" i="1" s="1"/>
  <c r="M664" i="1"/>
  <c r="W663" i="1"/>
  <c r="Z663" i="1" s="1"/>
  <c r="N663" i="1"/>
  <c r="K663" i="1" s="1"/>
  <c r="M663" i="1"/>
  <c r="J1181" i="1" l="1"/>
  <c r="J1179" i="1"/>
  <c r="J1191" i="1"/>
  <c r="Z1189" i="1"/>
  <c r="J1196" i="1"/>
  <c r="X1188" i="1"/>
  <c r="J669" i="1"/>
  <c r="I1196" i="1"/>
  <c r="I1204" i="1" s="1"/>
  <c r="I1272" i="1" s="1"/>
  <c r="I1192" i="1"/>
  <c r="I1194" i="1" s="1"/>
  <c r="I1195" i="1" s="1"/>
  <c r="I1193" i="1"/>
  <c r="K1194" i="1"/>
  <c r="Z1188" i="1"/>
  <c r="K1180" i="1"/>
  <c r="J1178" i="1"/>
  <c r="Y1189" i="1"/>
  <c r="Y1191" i="1"/>
  <c r="Y674" i="1"/>
  <c r="X674" i="1"/>
  <c r="Y672" i="1"/>
  <c r="X672" i="1"/>
  <c r="X671" i="1"/>
  <c r="Y671" i="1"/>
  <c r="Y669" i="1"/>
  <c r="Z669" i="1"/>
  <c r="K672" i="1"/>
  <c r="X670" i="1"/>
  <c r="Y670" i="1"/>
  <c r="J670" i="1"/>
  <c r="J674" i="1"/>
  <c r="X673" i="1"/>
  <c r="Y673" i="1"/>
  <c r="J673" i="1"/>
  <c r="Y1196" i="1"/>
  <c r="Z1196" i="1"/>
  <c r="Y1194" i="1"/>
  <c r="Y1193" i="1"/>
  <c r="Z1193" i="1"/>
  <c r="Z1181" i="1"/>
  <c r="Y1181" i="1"/>
  <c r="J1193" i="1"/>
  <c r="X1195" i="1"/>
  <c r="Y1190" i="1"/>
  <c r="J1192" i="1"/>
  <c r="Y1195" i="1"/>
  <c r="Z1191" i="1"/>
  <c r="X1190" i="1"/>
  <c r="X1194" i="1"/>
  <c r="X1192" i="1"/>
  <c r="J1190" i="1"/>
  <c r="Y1192" i="1"/>
  <c r="J1195" i="1"/>
  <c r="J1182" i="1"/>
  <c r="K1183" i="1"/>
  <c r="X1182" i="1"/>
  <c r="Y1182" i="1"/>
  <c r="Z1180" i="1"/>
  <c r="Y1180" i="1"/>
  <c r="X1176" i="1"/>
  <c r="Y1176" i="1"/>
  <c r="X1179" i="1"/>
  <c r="I1183" i="1"/>
  <c r="Y1179" i="1"/>
  <c r="X1178" i="1"/>
  <c r="Y1178" i="1"/>
  <c r="X1177" i="1"/>
  <c r="Y1183" i="1"/>
  <c r="X1183" i="1"/>
  <c r="Y1177" i="1"/>
  <c r="Z1165" i="1"/>
  <c r="Y1165" i="1"/>
  <c r="J663" i="1"/>
  <c r="J1166" i="1"/>
  <c r="Y1169" i="1"/>
  <c r="J1167" i="1"/>
  <c r="Z1169" i="1"/>
  <c r="X1168" i="1"/>
  <c r="Y1168" i="1"/>
  <c r="Y1164" i="1"/>
  <c r="X1167" i="1"/>
  <c r="Z1164" i="1"/>
  <c r="Y1167" i="1"/>
  <c r="J1169" i="1"/>
  <c r="X1166" i="1"/>
  <c r="Z1166" i="1"/>
  <c r="K1168" i="1"/>
  <c r="J665" i="1"/>
  <c r="Z667" i="1"/>
  <c r="J668" i="1"/>
  <c r="J666" i="1"/>
  <c r="K667" i="1"/>
  <c r="Z668" i="1"/>
  <c r="X667" i="1"/>
  <c r="Y666" i="1"/>
  <c r="X666" i="1"/>
  <c r="X668" i="1"/>
  <c r="X665" i="1"/>
  <c r="Y665" i="1"/>
  <c r="X664" i="1"/>
  <c r="Y664" i="1"/>
  <c r="X663" i="1"/>
  <c r="Y663" i="1"/>
  <c r="K664" i="1"/>
  <c r="N1146" i="1"/>
  <c r="K1146" i="1" s="1"/>
  <c r="N1149" i="1"/>
  <c r="K1149" i="1" s="1"/>
  <c r="N1157" i="1"/>
  <c r="J1157" i="1" s="1"/>
  <c r="M1149" i="1"/>
  <c r="M1150" i="1"/>
  <c r="M1151" i="1"/>
  <c r="M1152" i="1"/>
  <c r="M1153" i="1"/>
  <c r="M1154" i="1"/>
  <c r="M1155" i="1"/>
  <c r="M1156" i="1"/>
  <c r="M1157" i="1"/>
  <c r="M1158" i="1"/>
  <c r="M1159" i="1"/>
  <c r="M1144" i="1"/>
  <c r="N1144" i="1"/>
  <c r="K1144" i="1" s="1"/>
  <c r="M1145" i="1"/>
  <c r="N1145" i="1"/>
  <c r="J1145" i="1" s="1"/>
  <c r="M1146" i="1"/>
  <c r="M1147" i="1"/>
  <c r="N1147" i="1"/>
  <c r="K1147" i="1" s="1"/>
  <c r="M1148" i="1"/>
  <c r="N1148" i="1"/>
  <c r="J1148" i="1" s="1"/>
  <c r="N1150" i="1"/>
  <c r="K1150" i="1" s="1"/>
  <c r="N1151" i="1"/>
  <c r="K1151" i="1" s="1"/>
  <c r="N1152" i="1"/>
  <c r="K1152" i="1" s="1"/>
  <c r="N1153" i="1"/>
  <c r="K1153" i="1" s="1"/>
  <c r="N1154" i="1"/>
  <c r="K1154" i="1" s="1"/>
  <c r="N1155" i="1"/>
  <c r="J1155" i="1" s="1"/>
  <c r="N1156" i="1"/>
  <c r="J1156" i="1" s="1"/>
  <c r="N1158" i="1"/>
  <c r="K1158" i="1" s="1"/>
  <c r="W1157" i="1"/>
  <c r="Y1157" i="1" s="1"/>
  <c r="I1157" i="1"/>
  <c r="W1156" i="1"/>
  <c r="Z1156" i="1" s="1"/>
  <c r="W1155" i="1"/>
  <c r="Z1155" i="1" s="1"/>
  <c r="W1154" i="1"/>
  <c r="Y1154" i="1" s="1"/>
  <c r="W1158" i="1"/>
  <c r="Z1158" i="1" s="1"/>
  <c r="W1153" i="1"/>
  <c r="X1153" i="1" s="1"/>
  <c r="W1152" i="1"/>
  <c r="Z1152" i="1" s="1"/>
  <c r="W1151" i="1"/>
  <c r="Y1151" i="1" s="1"/>
  <c r="W1150" i="1"/>
  <c r="Y1150" i="1" s="1"/>
  <c r="W1149" i="1"/>
  <c r="X1149" i="1" s="1"/>
  <c r="W1148" i="1"/>
  <c r="Z1148" i="1" s="1"/>
  <c r="I1148" i="1"/>
  <c r="W1147" i="1"/>
  <c r="Z1147" i="1" s="1"/>
  <c r="I1147" i="1"/>
  <c r="W1146" i="1"/>
  <c r="Y1146" i="1" s="1"/>
  <c r="W1145" i="1"/>
  <c r="Z1145" i="1" s="1"/>
  <c r="W1144" i="1"/>
  <c r="Z1144" i="1" s="1"/>
  <c r="W1143" i="1"/>
  <c r="Z1143" i="1" s="1"/>
  <c r="N1143" i="1"/>
  <c r="K1143" i="1" s="1"/>
  <c r="M1143" i="1"/>
  <c r="W1142" i="1"/>
  <c r="Z1142" i="1" s="1"/>
  <c r="N1142" i="1"/>
  <c r="K1142" i="1" s="1"/>
  <c r="M1142" i="1"/>
  <c r="I1142" i="1"/>
  <c r="I1143" i="1" s="1"/>
  <c r="W1141" i="1"/>
  <c r="Y1141" i="1" s="1"/>
  <c r="N1141" i="1"/>
  <c r="M1141" i="1"/>
  <c r="W1140" i="1"/>
  <c r="Z1140" i="1" s="1"/>
  <c r="N1140" i="1"/>
  <c r="M1140" i="1"/>
  <c r="N1139" i="1"/>
  <c r="I1139" i="1"/>
  <c r="I1140" i="1" s="1"/>
  <c r="I1205" i="1" l="1"/>
  <c r="I1206" i="1"/>
  <c r="I1274" i="1" s="1"/>
  <c r="Y1149" i="1"/>
  <c r="K1157" i="1"/>
  <c r="I1156" i="1"/>
  <c r="J1142" i="1"/>
  <c r="J1154" i="1"/>
  <c r="Z1151" i="1"/>
  <c r="K1155" i="1"/>
  <c r="K1156" i="1"/>
  <c r="Z1154" i="1"/>
  <c r="X1151" i="1"/>
  <c r="Y1153" i="1"/>
  <c r="Z1157" i="1"/>
  <c r="X1156" i="1"/>
  <c r="Y1156" i="1"/>
  <c r="X1157" i="1"/>
  <c r="X1155" i="1"/>
  <c r="Y1155" i="1"/>
  <c r="X1154" i="1"/>
  <c r="Z1149" i="1"/>
  <c r="J1151" i="1"/>
  <c r="J1153" i="1"/>
  <c r="J1149" i="1"/>
  <c r="Z1153" i="1"/>
  <c r="X1150" i="1"/>
  <c r="X1158" i="1"/>
  <c r="J1152" i="1"/>
  <c r="Y1158" i="1"/>
  <c r="K1148" i="1"/>
  <c r="Z1150" i="1"/>
  <c r="Y1148" i="1"/>
  <c r="J1150" i="1"/>
  <c r="Y1152" i="1"/>
  <c r="J1158" i="1"/>
  <c r="X1148" i="1"/>
  <c r="X1152" i="1"/>
  <c r="K1145" i="1"/>
  <c r="X1144" i="1"/>
  <c r="X1146" i="1"/>
  <c r="Y1144" i="1"/>
  <c r="J1144" i="1"/>
  <c r="J1146" i="1"/>
  <c r="I1144" i="1"/>
  <c r="I1145" i="1"/>
  <c r="X1143" i="1"/>
  <c r="X1147" i="1"/>
  <c r="Y1143" i="1"/>
  <c r="Y1147" i="1"/>
  <c r="X1142" i="1"/>
  <c r="Z1146" i="1"/>
  <c r="X1145" i="1"/>
  <c r="Y1142" i="1"/>
  <c r="J1143" i="1"/>
  <c r="Y1145" i="1"/>
  <c r="J1147" i="1"/>
  <c r="I1141" i="1"/>
  <c r="Y1140" i="1"/>
  <c r="X1140" i="1"/>
  <c r="Z1141" i="1"/>
  <c r="X1141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08" i="1" l="1"/>
  <c r="I1210" i="1"/>
  <c r="I1279" i="1" s="1"/>
  <c r="I1314" i="1" s="1"/>
  <c r="I1207" i="1"/>
  <c r="I1275" i="1" s="1"/>
  <c r="X108" i="1"/>
  <c r="Z108" i="1"/>
  <c r="X57" i="1"/>
  <c r="J57" i="1"/>
  <c r="Y57" i="1"/>
  <c r="W1133" i="1"/>
  <c r="Z1133" i="1" s="1"/>
  <c r="N1133" i="1"/>
  <c r="K1133" i="1" s="1"/>
  <c r="M1133" i="1"/>
  <c r="W1132" i="1"/>
  <c r="Z1132" i="1" s="1"/>
  <c r="N1132" i="1"/>
  <c r="J1132" i="1" s="1"/>
  <c r="M1132" i="1"/>
  <c r="W1131" i="1"/>
  <c r="Y1131" i="1" s="1"/>
  <c r="N1131" i="1"/>
  <c r="K1131" i="1" s="1"/>
  <c r="M1131" i="1"/>
  <c r="W1130" i="1"/>
  <c r="X1130" i="1" s="1"/>
  <c r="N1130" i="1"/>
  <c r="J1130" i="1" s="1"/>
  <c r="M1130" i="1"/>
  <c r="W1129" i="1"/>
  <c r="Z1129" i="1" s="1"/>
  <c r="N1129" i="1"/>
  <c r="J1129" i="1" s="1"/>
  <c r="M1129" i="1"/>
  <c r="W1128" i="1"/>
  <c r="Z1128" i="1" s="1"/>
  <c r="N1128" i="1"/>
  <c r="J1128" i="1" s="1"/>
  <c r="M1128" i="1"/>
  <c r="W1127" i="1"/>
  <c r="Y1127" i="1" s="1"/>
  <c r="N1127" i="1"/>
  <c r="J1127" i="1" s="1"/>
  <c r="M1127" i="1"/>
  <c r="W1126" i="1"/>
  <c r="X1126" i="1" s="1"/>
  <c r="N1126" i="1"/>
  <c r="M1126" i="1"/>
  <c r="W1125" i="1"/>
  <c r="Z1125" i="1" s="1"/>
  <c r="N1125" i="1"/>
  <c r="M1125" i="1"/>
  <c r="N1124" i="1"/>
  <c r="I1124" i="1"/>
  <c r="I1125" i="1" s="1"/>
  <c r="W1121" i="1"/>
  <c r="Z1121" i="1" s="1"/>
  <c r="N1121" i="1"/>
  <c r="K1121" i="1" s="1"/>
  <c r="M1121" i="1"/>
  <c r="W1120" i="1"/>
  <c r="Z1120" i="1" s="1"/>
  <c r="N1120" i="1"/>
  <c r="J1120" i="1" s="1"/>
  <c r="M1120" i="1"/>
  <c r="W1119" i="1"/>
  <c r="X1119" i="1" s="1"/>
  <c r="N1119" i="1"/>
  <c r="K1119" i="1" s="1"/>
  <c r="M1119" i="1"/>
  <c r="W1118" i="1"/>
  <c r="Y1118" i="1" s="1"/>
  <c r="N1118" i="1"/>
  <c r="J1118" i="1" s="1"/>
  <c r="M1118" i="1"/>
  <c r="W1117" i="1"/>
  <c r="Z1117" i="1" s="1"/>
  <c r="N1117" i="1"/>
  <c r="K1117" i="1" s="1"/>
  <c r="M1117" i="1"/>
  <c r="W1116" i="1"/>
  <c r="Z1116" i="1" s="1"/>
  <c r="N1116" i="1"/>
  <c r="J1116" i="1" s="1"/>
  <c r="M1116" i="1"/>
  <c r="W1115" i="1"/>
  <c r="X1115" i="1" s="1"/>
  <c r="N1115" i="1"/>
  <c r="M1115" i="1"/>
  <c r="W1114" i="1"/>
  <c r="Y1114" i="1" s="1"/>
  <c r="N1114" i="1"/>
  <c r="M1114" i="1"/>
  <c r="N1113" i="1"/>
  <c r="I1113" i="1"/>
  <c r="I1114" i="1" s="1"/>
  <c r="I1209" i="1" l="1"/>
  <c r="I1276" i="1"/>
  <c r="K1129" i="1"/>
  <c r="K1128" i="1"/>
  <c r="K1132" i="1"/>
  <c r="K1118" i="1"/>
  <c r="Z1127" i="1"/>
  <c r="J1117" i="1"/>
  <c r="K1130" i="1"/>
  <c r="Y1128" i="1"/>
  <c r="Y1132" i="1"/>
  <c r="Z1131" i="1"/>
  <c r="J1133" i="1"/>
  <c r="J1119" i="1"/>
  <c r="I1126" i="1"/>
  <c r="I1131" i="1"/>
  <c r="I1133" i="1" s="1"/>
  <c r="X1129" i="1"/>
  <c r="Y1129" i="1"/>
  <c r="J1131" i="1"/>
  <c r="X1125" i="1"/>
  <c r="K1127" i="1"/>
  <c r="Y1125" i="1"/>
  <c r="X1128" i="1"/>
  <c r="X1132" i="1"/>
  <c r="Y1126" i="1"/>
  <c r="Y1130" i="1"/>
  <c r="Z1126" i="1"/>
  <c r="Z1130" i="1"/>
  <c r="X1127" i="1"/>
  <c r="X1131" i="1"/>
  <c r="X1133" i="1"/>
  <c r="Y1133" i="1"/>
  <c r="X1114" i="1"/>
  <c r="K1120" i="1"/>
  <c r="Y1120" i="1"/>
  <c r="Z1114" i="1"/>
  <c r="K1116" i="1"/>
  <c r="J1121" i="1"/>
  <c r="Z1118" i="1"/>
  <c r="I1115" i="1"/>
  <c r="I1121" i="1"/>
  <c r="X1116" i="1"/>
  <c r="X1120" i="1"/>
  <c r="Y1115" i="1"/>
  <c r="Y1116" i="1"/>
  <c r="Z1115" i="1"/>
  <c r="Z1119" i="1"/>
  <c r="Y1119" i="1"/>
  <c r="X1118" i="1"/>
  <c r="X1117" i="1"/>
  <c r="X1121" i="1"/>
  <c r="Y1117" i="1"/>
  <c r="Y1121" i="1"/>
  <c r="W1105" i="1"/>
  <c r="Z1105" i="1" s="1"/>
  <c r="N1105" i="1"/>
  <c r="J1105" i="1" s="1"/>
  <c r="M1105" i="1"/>
  <c r="W1088" i="1"/>
  <c r="Z1088" i="1" s="1"/>
  <c r="N1088" i="1"/>
  <c r="J1088" i="1" s="1"/>
  <c r="M1088" i="1"/>
  <c r="W1089" i="1"/>
  <c r="Z1089" i="1" s="1"/>
  <c r="N1089" i="1"/>
  <c r="K1089" i="1" s="1"/>
  <c r="M1089" i="1"/>
  <c r="W1079" i="1"/>
  <c r="Z1079" i="1" s="1"/>
  <c r="N1079" i="1"/>
  <c r="K1079" i="1" s="1"/>
  <c r="M1079" i="1"/>
  <c r="W646" i="1"/>
  <c r="Y646" i="1" s="1"/>
  <c r="N646" i="1"/>
  <c r="N1106" i="1"/>
  <c r="K1106" i="1" s="1"/>
  <c r="N1104" i="1"/>
  <c r="J1104" i="1" s="1"/>
  <c r="N1103" i="1"/>
  <c r="K1103" i="1" s="1"/>
  <c r="W1106" i="1"/>
  <c r="Y1106" i="1" s="1"/>
  <c r="M1106" i="1"/>
  <c r="W1104" i="1"/>
  <c r="Z1104" i="1" s="1"/>
  <c r="M1104" i="1"/>
  <c r="W1103" i="1"/>
  <c r="Z1103" i="1" s="1"/>
  <c r="M1103" i="1"/>
  <c r="W1102" i="1"/>
  <c r="X1102" i="1" s="1"/>
  <c r="N1102" i="1"/>
  <c r="K1102" i="1" s="1"/>
  <c r="M1102" i="1"/>
  <c r="W1101" i="1"/>
  <c r="Z1101" i="1" s="1"/>
  <c r="N1101" i="1"/>
  <c r="J1101" i="1" s="1"/>
  <c r="M1101" i="1"/>
  <c r="W1100" i="1"/>
  <c r="Z1100" i="1" s="1"/>
  <c r="N1100" i="1"/>
  <c r="K1100" i="1" s="1"/>
  <c r="M1100" i="1"/>
  <c r="W1099" i="1"/>
  <c r="Z1099" i="1" s="1"/>
  <c r="N1099" i="1"/>
  <c r="J1099" i="1" s="1"/>
  <c r="M1099" i="1"/>
  <c r="W1098" i="1"/>
  <c r="X1098" i="1" s="1"/>
  <c r="N1098" i="1"/>
  <c r="M1098" i="1"/>
  <c r="W1097" i="1"/>
  <c r="Z1097" i="1" s="1"/>
  <c r="N1097" i="1"/>
  <c r="M1097" i="1"/>
  <c r="N1096" i="1"/>
  <c r="I1096" i="1"/>
  <c r="I1097" i="1" s="1"/>
  <c r="I1098" i="1" s="1"/>
  <c r="N1083" i="1"/>
  <c r="N1084" i="1"/>
  <c r="N1085" i="1"/>
  <c r="N1086" i="1"/>
  <c r="N1087" i="1"/>
  <c r="N1082" i="1"/>
  <c r="I1278" i="1" l="1"/>
  <c r="I1277" i="1"/>
  <c r="I1146" i="1"/>
  <c r="I1149" i="1"/>
  <c r="I1158" i="1"/>
  <c r="I1166" i="1" s="1"/>
  <c r="I1167" i="1" s="1"/>
  <c r="Y1079" i="1"/>
  <c r="I1132" i="1"/>
  <c r="I1153" i="1" s="1"/>
  <c r="I1127" i="1"/>
  <c r="I1128" i="1" s="1"/>
  <c r="J1100" i="1"/>
  <c r="K1099" i="1"/>
  <c r="I1116" i="1"/>
  <c r="X1105" i="1"/>
  <c r="Y1105" i="1"/>
  <c r="K1105" i="1"/>
  <c r="K1088" i="1"/>
  <c r="Y1088" i="1"/>
  <c r="X1088" i="1"/>
  <c r="J1089" i="1"/>
  <c r="X1089" i="1"/>
  <c r="Y1089" i="1"/>
  <c r="J1079" i="1"/>
  <c r="X1079" i="1"/>
  <c r="Y1099" i="1"/>
  <c r="Z646" i="1"/>
  <c r="X646" i="1"/>
  <c r="K1104" i="1"/>
  <c r="Y1102" i="1"/>
  <c r="Z1102" i="1"/>
  <c r="Z1098" i="1"/>
  <c r="Y1098" i="1"/>
  <c r="X1103" i="1"/>
  <c r="Y1103" i="1"/>
  <c r="X1099" i="1"/>
  <c r="J1103" i="1"/>
  <c r="I1099" i="1"/>
  <c r="I1100" i="1" s="1"/>
  <c r="I1104" i="1"/>
  <c r="I1360" i="1" s="1"/>
  <c r="Y1101" i="1"/>
  <c r="X1097" i="1"/>
  <c r="Z1106" i="1"/>
  <c r="Y1097" i="1"/>
  <c r="X1100" i="1"/>
  <c r="X1104" i="1"/>
  <c r="Y1100" i="1"/>
  <c r="J1102" i="1"/>
  <c r="Y1104" i="1"/>
  <c r="I1103" i="1"/>
  <c r="I1106" i="1" s="1"/>
  <c r="K1101" i="1"/>
  <c r="J1106" i="1"/>
  <c r="X1101" i="1"/>
  <c r="X1106" i="1"/>
  <c r="W1085" i="1"/>
  <c r="Z1085" i="1" s="1"/>
  <c r="K1085" i="1"/>
  <c r="M1085" i="1"/>
  <c r="W1084" i="1"/>
  <c r="Z1084" i="1" s="1"/>
  <c r="K1084" i="1"/>
  <c r="M1084" i="1"/>
  <c r="W1083" i="1"/>
  <c r="Z1083" i="1" s="1"/>
  <c r="K1083" i="1"/>
  <c r="M1083" i="1"/>
  <c r="W1082" i="1"/>
  <c r="Y1082" i="1" s="1"/>
  <c r="K1082" i="1"/>
  <c r="M1082" i="1"/>
  <c r="W1090" i="1"/>
  <c r="Z1090" i="1" s="1"/>
  <c r="N1090" i="1"/>
  <c r="K1090" i="1" s="1"/>
  <c r="M1090" i="1"/>
  <c r="W1087" i="1"/>
  <c r="Z1087" i="1" s="1"/>
  <c r="K1087" i="1"/>
  <c r="M1087" i="1"/>
  <c r="W1086" i="1"/>
  <c r="Z1086" i="1" s="1"/>
  <c r="J1086" i="1"/>
  <c r="M1086" i="1"/>
  <c r="W1081" i="1"/>
  <c r="Z1081" i="1" s="1"/>
  <c r="N1081" i="1"/>
  <c r="K1081" i="1" s="1"/>
  <c r="M1081" i="1"/>
  <c r="W1080" i="1"/>
  <c r="Z1080" i="1" s="1"/>
  <c r="N1080" i="1"/>
  <c r="K1080" i="1" s="1"/>
  <c r="M1080" i="1"/>
  <c r="W1078" i="1"/>
  <c r="Z1078" i="1" s="1"/>
  <c r="N1078" i="1"/>
  <c r="K1078" i="1" s="1"/>
  <c r="M1078" i="1"/>
  <c r="W1077" i="1"/>
  <c r="Z1077" i="1" s="1"/>
  <c r="N1077" i="1"/>
  <c r="K1077" i="1" s="1"/>
  <c r="M1077" i="1"/>
  <c r="W1076" i="1"/>
  <c r="Z1076" i="1" s="1"/>
  <c r="N1076" i="1"/>
  <c r="M1076" i="1"/>
  <c r="W1075" i="1"/>
  <c r="X1075" i="1" s="1"/>
  <c r="N1075" i="1"/>
  <c r="M1075" i="1"/>
  <c r="N1074" i="1"/>
  <c r="I1074" i="1"/>
  <c r="I1075" i="1" s="1"/>
  <c r="I1076" i="1" s="1"/>
  <c r="I1077" i="1" l="1"/>
  <c r="I1078" i="1" s="1"/>
  <c r="I1080" i="1" s="1"/>
  <c r="I1086" i="1" s="1"/>
  <c r="I1090" i="1" s="1"/>
  <c r="I1345" i="1" s="1"/>
  <c r="I1331" i="1"/>
  <c r="I1168" i="1"/>
  <c r="I1169" i="1"/>
  <c r="I1150" i="1"/>
  <c r="I1151" i="1" s="1"/>
  <c r="I1155" i="1"/>
  <c r="I1129" i="1"/>
  <c r="I1154" i="1" s="1"/>
  <c r="I1130" i="1"/>
  <c r="I1117" i="1"/>
  <c r="I1118" i="1"/>
  <c r="J1080" i="1"/>
  <c r="I1101" i="1"/>
  <c r="I1102" i="1"/>
  <c r="I1105" i="1" s="1"/>
  <c r="X1082" i="1"/>
  <c r="Z1082" i="1"/>
  <c r="J1083" i="1"/>
  <c r="X1077" i="1"/>
  <c r="I1082" i="1"/>
  <c r="I1084" i="1" s="1"/>
  <c r="I1088" i="1" s="1"/>
  <c r="Y1077" i="1"/>
  <c r="J1078" i="1"/>
  <c r="K1086" i="1"/>
  <c r="J1084" i="1"/>
  <c r="J1077" i="1"/>
  <c r="I1083" i="1"/>
  <c r="I1085" i="1" s="1"/>
  <c r="I1089" i="1" s="1"/>
  <c r="X1085" i="1"/>
  <c r="Y1085" i="1"/>
  <c r="X1084" i="1"/>
  <c r="J1082" i="1"/>
  <c r="Y1084" i="1"/>
  <c r="Y1083" i="1"/>
  <c r="J1085" i="1"/>
  <c r="X1083" i="1"/>
  <c r="Y1086" i="1"/>
  <c r="X1086" i="1"/>
  <c r="J1087" i="1"/>
  <c r="X1090" i="1"/>
  <c r="Y1090" i="1"/>
  <c r="X1076" i="1"/>
  <c r="X1081" i="1"/>
  <c r="Y1076" i="1"/>
  <c r="Y1081" i="1"/>
  <c r="X1080" i="1"/>
  <c r="Y1080" i="1"/>
  <c r="Y1075" i="1"/>
  <c r="X1078" i="1"/>
  <c r="X1087" i="1"/>
  <c r="Z1075" i="1"/>
  <c r="Y1078" i="1"/>
  <c r="J1081" i="1"/>
  <c r="Y1087" i="1"/>
  <c r="J1090" i="1"/>
  <c r="W551" i="1"/>
  <c r="Z551" i="1" s="1"/>
  <c r="N551" i="1"/>
  <c r="J551" i="1" s="1"/>
  <c r="M551" i="1"/>
  <c r="I1079" i="1" l="1"/>
  <c r="I1152" i="1"/>
  <c r="I1081" i="1"/>
  <c r="I1087" i="1" s="1"/>
  <c r="I1119" i="1"/>
  <c r="I1120" i="1"/>
  <c r="X551" i="1"/>
  <c r="Y551" i="1"/>
  <c r="W552" i="1"/>
  <c r="Z552" i="1" s="1"/>
  <c r="N552" i="1"/>
  <c r="J552" i="1" s="1"/>
  <c r="M552" i="1"/>
  <c r="W553" i="1"/>
  <c r="Y553" i="1" s="1"/>
  <c r="N553" i="1"/>
  <c r="J553" i="1" s="1"/>
  <c r="M553" i="1"/>
  <c r="W548" i="1"/>
  <c r="X548" i="1" s="1"/>
  <c r="N548" i="1"/>
  <c r="J548" i="1" s="1"/>
  <c r="M548" i="1"/>
  <c r="W550" i="1"/>
  <c r="Z550" i="1" s="1"/>
  <c r="N550" i="1"/>
  <c r="J550" i="1" s="1"/>
  <c r="M550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2" i="1"/>
  <c r="Y552" i="1"/>
  <c r="X553" i="1"/>
  <c r="Z553" i="1"/>
  <c r="Y548" i="1"/>
  <c r="Z548" i="1"/>
  <c r="Y550" i="1"/>
  <c r="X550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7" i="1"/>
  <c r="Z687" i="1" s="1"/>
  <c r="N687" i="1"/>
  <c r="J687" i="1" s="1"/>
  <c r="M687" i="1"/>
  <c r="W1070" i="1"/>
  <c r="Z1070" i="1" s="1"/>
  <c r="N1070" i="1"/>
  <c r="K1070" i="1" s="1"/>
  <c r="M1070" i="1"/>
  <c r="W1069" i="1"/>
  <c r="Y1069" i="1" s="1"/>
  <c r="N1069" i="1"/>
  <c r="J1069" i="1" s="1"/>
  <c r="M1069" i="1"/>
  <c r="W1066" i="1"/>
  <c r="Y1066" i="1" s="1"/>
  <c r="N1066" i="1"/>
  <c r="J1066" i="1" s="1"/>
  <c r="M1066" i="1"/>
  <c r="W1065" i="1"/>
  <c r="Z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J1063" i="1" s="1"/>
  <c r="M1063" i="1"/>
  <c r="W1062" i="1"/>
  <c r="Y1062" i="1" s="1"/>
  <c r="N1062" i="1"/>
  <c r="J1062" i="1" s="1"/>
  <c r="M1062" i="1"/>
  <c r="W1061" i="1"/>
  <c r="Z1061" i="1" s="1"/>
  <c r="N1061" i="1"/>
  <c r="J1061" i="1" s="1"/>
  <c r="M1061" i="1"/>
  <c r="W1060" i="1"/>
  <c r="Y1060" i="1" s="1"/>
  <c r="N1060" i="1"/>
  <c r="M1060" i="1"/>
  <c r="W1059" i="1"/>
  <c r="Z1059" i="1" s="1"/>
  <c r="N1059" i="1"/>
  <c r="M1059" i="1"/>
  <c r="N1058" i="1"/>
  <c r="I1058" i="1"/>
  <c r="I1059" i="1" s="1"/>
  <c r="I1060" i="1" s="1"/>
  <c r="I1061" i="1" s="1"/>
  <c r="I1062" i="1" l="1"/>
  <c r="I1063" i="1" s="1"/>
  <c r="I1316" i="1"/>
  <c r="K375" i="1"/>
  <c r="K687" i="1"/>
  <c r="K1063" i="1"/>
  <c r="Z375" i="1"/>
  <c r="X375" i="1"/>
  <c r="J88" i="1"/>
  <c r="X88" i="1"/>
  <c r="Y88" i="1"/>
  <c r="X39" i="1"/>
  <c r="Y39" i="1"/>
  <c r="J39" i="1"/>
  <c r="X687" i="1"/>
  <c r="Y687" i="1"/>
  <c r="K1061" i="1"/>
  <c r="Z1066" i="1"/>
  <c r="X1059" i="1"/>
  <c r="Z1062" i="1"/>
  <c r="J1070" i="1"/>
  <c r="K1062" i="1"/>
  <c r="K1069" i="1"/>
  <c r="K1066" i="1"/>
  <c r="K1065" i="1"/>
  <c r="K1064" i="1"/>
  <c r="I1064" i="1"/>
  <c r="I1319" i="1" s="1"/>
  <c r="Z1060" i="1"/>
  <c r="Z1069" i="1"/>
  <c r="Y1059" i="1"/>
  <c r="X1062" i="1"/>
  <c r="X1066" i="1"/>
  <c r="Z1063" i="1"/>
  <c r="X1061" i="1"/>
  <c r="X1065" i="1"/>
  <c r="Y1061" i="1"/>
  <c r="Y1065" i="1"/>
  <c r="X1060" i="1"/>
  <c r="X1064" i="1"/>
  <c r="X1070" i="1"/>
  <c r="Y1064" i="1"/>
  <c r="Y1070" i="1"/>
  <c r="X1063" i="1"/>
  <c r="X1069" i="1"/>
  <c r="W765" i="1"/>
  <c r="Z765" i="1" s="1"/>
  <c r="N765" i="1"/>
  <c r="K765" i="1" s="1"/>
  <c r="M765" i="1"/>
  <c r="W739" i="1"/>
  <c r="Z739" i="1" s="1"/>
  <c r="N739" i="1"/>
  <c r="K739" i="1" s="1"/>
  <c r="M739" i="1"/>
  <c r="I1065" i="1" l="1"/>
  <c r="I1069" i="1" s="1"/>
  <c r="I1067" i="1"/>
  <c r="I1066" i="1"/>
  <c r="I1070" i="1" s="1"/>
  <c r="I1068" i="1"/>
  <c r="J765" i="1"/>
  <c r="X765" i="1"/>
  <c r="Y765" i="1"/>
  <c r="X739" i="1"/>
  <c r="J739" i="1"/>
  <c r="Y739" i="1"/>
  <c r="W658" i="1"/>
  <c r="Y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W655" i="1"/>
  <c r="Z655" i="1" s="1"/>
  <c r="N655" i="1"/>
  <c r="K655" i="1" s="1"/>
  <c r="M655" i="1"/>
  <c r="X656" i="1" l="1"/>
  <c r="Y656" i="1"/>
  <c r="J658" i="1"/>
  <c r="J657" i="1"/>
  <c r="J656" i="1"/>
  <c r="Z658" i="1"/>
  <c r="X657" i="1"/>
  <c r="X658" i="1"/>
  <c r="J655" i="1"/>
  <c r="Y657" i="1"/>
  <c r="X655" i="1"/>
  <c r="Y655" i="1"/>
  <c r="K582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09" i="1"/>
  <c r="K604" i="1"/>
  <c r="W609" i="1"/>
  <c r="Z609" i="1" s="1"/>
  <c r="N609" i="1"/>
  <c r="J609" i="1" s="1"/>
  <c r="M609" i="1"/>
  <c r="W604" i="1"/>
  <c r="Z604" i="1" s="1"/>
  <c r="N604" i="1"/>
  <c r="J604" i="1" s="1"/>
  <c r="M604" i="1"/>
  <c r="I604" i="1"/>
  <c r="I605" i="1" s="1"/>
  <c r="I606" i="1" s="1"/>
  <c r="I607" i="1" s="1"/>
  <c r="I608" i="1" s="1"/>
  <c r="W555" i="1"/>
  <c r="Z555" i="1" s="1"/>
  <c r="N555" i="1"/>
  <c r="J555" i="1" s="1"/>
  <c r="M555" i="1"/>
  <c r="W556" i="1"/>
  <c r="X556" i="1" s="1"/>
  <c r="N556" i="1"/>
  <c r="J556" i="1" s="1"/>
  <c r="M556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7" i="1"/>
  <c r="Z977" i="1" s="1"/>
  <c r="N977" i="1"/>
  <c r="J977" i="1" s="1"/>
  <c r="M977" i="1"/>
  <c r="W978" i="1"/>
  <c r="Z978" i="1" s="1"/>
  <c r="N978" i="1"/>
  <c r="K978" i="1" s="1"/>
  <c r="M978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Y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K971" i="1" s="1"/>
  <c r="M971" i="1"/>
  <c r="W970" i="1"/>
  <c r="Z970" i="1" s="1"/>
  <c r="N970" i="1"/>
  <c r="J970" i="1" s="1"/>
  <c r="M970" i="1"/>
  <c r="W969" i="1"/>
  <c r="Y969" i="1" s="1"/>
  <c r="N969" i="1"/>
  <c r="J969" i="1" s="1"/>
  <c r="M969" i="1"/>
  <c r="W968" i="1"/>
  <c r="Z968" i="1" s="1"/>
  <c r="N968" i="1"/>
  <c r="J968" i="1" s="1"/>
  <c r="M968" i="1"/>
  <c r="W967" i="1"/>
  <c r="Z967" i="1" s="1"/>
  <c r="N967" i="1"/>
  <c r="M967" i="1"/>
  <c r="W966" i="1"/>
  <c r="X966" i="1" s="1"/>
  <c r="N966" i="1"/>
  <c r="M966" i="1"/>
  <c r="N965" i="1"/>
  <c r="I965" i="1"/>
  <c r="I966" i="1" s="1"/>
  <c r="I967" i="1" s="1"/>
  <c r="I968" i="1" s="1"/>
  <c r="I969" i="1" s="1"/>
  <c r="K969" i="1" l="1"/>
  <c r="X609" i="1"/>
  <c r="Y609" i="1"/>
  <c r="X604" i="1"/>
  <c r="Y604" i="1"/>
  <c r="X437" i="1"/>
  <c r="Y437" i="1"/>
  <c r="X436" i="1"/>
  <c r="Y436" i="1"/>
  <c r="X401" i="1"/>
  <c r="Y401" i="1"/>
  <c r="X402" i="1"/>
  <c r="Y402" i="1"/>
  <c r="Y555" i="1"/>
  <c r="X555" i="1"/>
  <c r="K49" i="1"/>
  <c r="Z102" i="1"/>
  <c r="X105" i="1"/>
  <c r="Y556" i="1"/>
  <c r="Y105" i="1"/>
  <c r="Z556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7" i="1"/>
  <c r="Y977" i="1"/>
  <c r="X977" i="1"/>
  <c r="K968" i="1"/>
  <c r="J976" i="1"/>
  <c r="J975" i="1"/>
  <c r="J972" i="1"/>
  <c r="J971" i="1"/>
  <c r="K970" i="1"/>
  <c r="I971" i="1"/>
  <c r="I973" i="1" s="1"/>
  <c r="I975" i="1" s="1"/>
  <c r="I978" i="1" s="1"/>
  <c r="I970" i="1"/>
  <c r="I972" i="1" s="1"/>
  <c r="I974" i="1" s="1"/>
  <c r="Z969" i="1"/>
  <c r="X976" i="1"/>
  <c r="Z973" i="1"/>
  <c r="X968" i="1"/>
  <c r="X972" i="1"/>
  <c r="Y968" i="1"/>
  <c r="Y972" i="1"/>
  <c r="J974" i="1"/>
  <c r="Y976" i="1"/>
  <c r="X967" i="1"/>
  <c r="X971" i="1"/>
  <c r="X975" i="1"/>
  <c r="Y967" i="1"/>
  <c r="Y971" i="1"/>
  <c r="J973" i="1"/>
  <c r="Y975" i="1"/>
  <c r="J978" i="1"/>
  <c r="X970" i="1"/>
  <c r="X974" i="1"/>
  <c r="Y970" i="1"/>
  <c r="Y974" i="1"/>
  <c r="Y966" i="1"/>
  <c r="X969" i="1"/>
  <c r="X973" i="1"/>
  <c r="X978" i="1"/>
  <c r="Z966" i="1"/>
  <c r="Y978" i="1"/>
  <c r="W397" i="1"/>
  <c r="Z397" i="1" s="1"/>
  <c r="N397" i="1"/>
  <c r="K397" i="1" s="1"/>
  <c r="W396" i="1"/>
  <c r="Y396" i="1" s="1"/>
  <c r="N396" i="1"/>
  <c r="K396" i="1" s="1"/>
  <c r="W961" i="1"/>
  <c r="Z961" i="1" s="1"/>
  <c r="N961" i="1"/>
  <c r="K961" i="1" s="1"/>
  <c r="M961" i="1"/>
  <c r="W960" i="1"/>
  <c r="Z960" i="1" s="1"/>
  <c r="N960" i="1"/>
  <c r="K960" i="1" s="1"/>
  <c r="M960" i="1"/>
  <c r="W959" i="1"/>
  <c r="X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Z956" i="1" s="1"/>
  <c r="N956" i="1"/>
  <c r="J956" i="1" s="1"/>
  <c r="M956" i="1"/>
  <c r="W955" i="1"/>
  <c r="X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K953" i="1" s="1"/>
  <c r="M953" i="1"/>
  <c r="W952" i="1"/>
  <c r="Z952" i="1" s="1"/>
  <c r="N952" i="1"/>
  <c r="J952" i="1" s="1"/>
  <c r="M952" i="1"/>
  <c r="W951" i="1"/>
  <c r="X951" i="1" s="1"/>
  <c r="N951" i="1"/>
  <c r="M951" i="1"/>
  <c r="W950" i="1"/>
  <c r="Z950" i="1" s="1"/>
  <c r="N950" i="1"/>
  <c r="M950" i="1"/>
  <c r="N949" i="1"/>
  <c r="I949" i="1"/>
  <c r="I950" i="1" s="1"/>
  <c r="I951" i="1" s="1"/>
  <c r="I952" i="1" s="1"/>
  <c r="I953" i="1" s="1"/>
  <c r="J397" i="1" l="1"/>
  <c r="I976" i="1"/>
  <c r="I977" i="1"/>
  <c r="J396" i="1"/>
  <c r="K957" i="1"/>
  <c r="X397" i="1"/>
  <c r="Y397" i="1"/>
  <c r="Z396" i="1"/>
  <c r="X396" i="1"/>
  <c r="J953" i="1"/>
  <c r="Z955" i="1"/>
  <c r="Y955" i="1"/>
  <c r="K956" i="1"/>
  <c r="Z959" i="1"/>
  <c r="Y951" i="1"/>
  <c r="Z951" i="1"/>
  <c r="Y959" i="1"/>
  <c r="K952" i="1"/>
  <c r="J961" i="1"/>
  <c r="J960" i="1"/>
  <c r="J959" i="1"/>
  <c r="J955" i="1"/>
  <c r="I954" i="1"/>
  <c r="I956" i="1" s="1"/>
  <c r="I958" i="1" s="1"/>
  <c r="I960" i="1" s="1"/>
  <c r="I955" i="1"/>
  <c r="I957" i="1" s="1"/>
  <c r="I959" i="1" s="1"/>
  <c r="I961" i="1" s="1"/>
  <c r="X954" i="1"/>
  <c r="X958" i="1"/>
  <c r="Y954" i="1"/>
  <c r="Y958" i="1"/>
  <c r="X950" i="1"/>
  <c r="Y950" i="1"/>
  <c r="X953" i="1"/>
  <c r="X957" i="1"/>
  <c r="X961" i="1"/>
  <c r="Y953" i="1"/>
  <c r="Y957" i="1"/>
  <c r="Y961" i="1"/>
  <c r="X952" i="1"/>
  <c r="X956" i="1"/>
  <c r="X960" i="1"/>
  <c r="Y952" i="1"/>
  <c r="J954" i="1"/>
  <c r="Y956" i="1"/>
  <c r="J958" i="1"/>
  <c r="Y960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3" i="1" l="1"/>
  <c r="X863" i="1" s="1"/>
  <c r="N863" i="1"/>
  <c r="K863" i="1" s="1"/>
  <c r="M863" i="1"/>
  <c r="W865" i="1"/>
  <c r="Y865" i="1" s="1"/>
  <c r="N865" i="1"/>
  <c r="K865" i="1" s="1"/>
  <c r="M865" i="1"/>
  <c r="W864" i="1"/>
  <c r="Y864" i="1" s="1"/>
  <c r="N864" i="1"/>
  <c r="K864" i="1" s="1"/>
  <c r="M864" i="1"/>
  <c r="W861" i="1"/>
  <c r="Y861" i="1" s="1"/>
  <c r="N861" i="1"/>
  <c r="J861" i="1" s="1"/>
  <c r="M861" i="1"/>
  <c r="Z863" i="1" l="1"/>
  <c r="Y863" i="1"/>
  <c r="J863" i="1"/>
  <c r="Z865" i="1"/>
  <c r="J865" i="1"/>
  <c r="X865" i="1"/>
  <c r="Z864" i="1"/>
  <c r="J864" i="1"/>
  <c r="X864" i="1"/>
  <c r="Z861" i="1"/>
  <c r="K861" i="1"/>
  <c r="X861" i="1"/>
  <c r="K94" i="11"/>
  <c r="W94" i="11"/>
  <c r="Z94" i="11" s="1"/>
  <c r="N94" i="11"/>
  <c r="K430" i="1"/>
  <c r="W430" i="1"/>
  <c r="X430" i="1" s="1"/>
  <c r="N430" i="1"/>
  <c r="K790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0" i="1"/>
  <c r="K599" i="1"/>
  <c r="K598" i="1"/>
  <c r="W600" i="1"/>
  <c r="X600" i="1" s="1"/>
  <c r="N600" i="1"/>
  <c r="J600" i="1" s="1"/>
  <c r="M600" i="1"/>
  <c r="I600" i="1"/>
  <c r="W599" i="1"/>
  <c r="Y599" i="1" s="1"/>
  <c r="N599" i="1"/>
  <c r="J599" i="1" s="1"/>
  <c r="M599" i="1"/>
  <c r="I599" i="1"/>
  <c r="W598" i="1"/>
  <c r="Y598" i="1" s="1"/>
  <c r="N598" i="1"/>
  <c r="J598" i="1" s="1"/>
  <c r="M598" i="1"/>
  <c r="I598" i="1"/>
  <c r="I609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8" i="1"/>
  <c r="X327" i="1"/>
  <c r="X312" i="1"/>
  <c r="Y312" i="1"/>
  <c r="X599" i="1"/>
  <c r="Z599" i="1"/>
  <c r="K54" i="1"/>
  <c r="X598" i="1"/>
  <c r="Z600" i="1"/>
  <c r="Y600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3" i="1"/>
  <c r="Z1003" i="1" s="1"/>
  <c r="N1003" i="1"/>
  <c r="W578" i="1"/>
  <c r="Y578" i="1" s="1"/>
  <c r="N578" i="1"/>
  <c r="Y1003" i="1" l="1"/>
  <c r="X1003" i="1"/>
  <c r="Z578" i="1"/>
  <c r="X578" i="1"/>
  <c r="K944" i="1"/>
  <c r="K943" i="1"/>
  <c r="W944" i="1"/>
  <c r="X944" i="1" s="1"/>
  <c r="N944" i="1"/>
  <c r="J944" i="1" s="1"/>
  <c r="M944" i="1"/>
  <c r="I944" i="1"/>
  <c r="W943" i="1"/>
  <c r="X943" i="1" s="1"/>
  <c r="N943" i="1"/>
  <c r="M943" i="1"/>
  <c r="I943" i="1"/>
  <c r="W883" i="1"/>
  <c r="X883" i="1" s="1"/>
  <c r="N883" i="1"/>
  <c r="J883" i="1" s="1"/>
  <c r="M883" i="1"/>
  <c r="W884" i="1"/>
  <c r="X884" i="1" s="1"/>
  <c r="N884" i="1"/>
  <c r="J884" i="1" s="1"/>
  <c r="M884" i="1"/>
  <c r="J943" i="1" l="1"/>
  <c r="Z943" i="1"/>
  <c r="Y944" i="1"/>
  <c r="Z944" i="1"/>
  <c r="Y943" i="1"/>
  <c r="Z883" i="1"/>
  <c r="Y883" i="1"/>
  <c r="K883" i="1"/>
  <c r="Z884" i="1"/>
  <c r="Y884" i="1"/>
  <c r="K884" i="1"/>
  <c r="K601" i="1"/>
  <c r="W601" i="1"/>
  <c r="Z601" i="1" s="1"/>
  <c r="N601" i="1"/>
  <c r="J601" i="1" s="1"/>
  <c r="M601" i="1"/>
  <c r="I601" i="1"/>
  <c r="W561" i="1"/>
  <c r="Z561" i="1" s="1"/>
  <c r="N561" i="1"/>
  <c r="J561" i="1" s="1"/>
  <c r="M561" i="1"/>
  <c r="Y601" i="1" l="1"/>
  <c r="X601" i="1"/>
  <c r="X561" i="1"/>
  <c r="Y561" i="1"/>
  <c r="W936" i="1"/>
  <c r="Y936" i="1" s="1"/>
  <c r="N936" i="1"/>
  <c r="J936" i="1" s="1"/>
  <c r="M936" i="1"/>
  <c r="K946" i="1"/>
  <c r="K935" i="1"/>
  <c r="W935" i="1"/>
  <c r="Z935" i="1" s="1"/>
  <c r="N935" i="1"/>
  <c r="J935" i="1" s="1"/>
  <c r="M935" i="1"/>
  <c r="W937" i="1"/>
  <c r="Z937" i="1" s="1"/>
  <c r="N937" i="1"/>
  <c r="M937" i="1"/>
  <c r="W877" i="1"/>
  <c r="Z877" i="1" s="1"/>
  <c r="N877" i="1"/>
  <c r="K877" i="1" s="1"/>
  <c r="M877" i="1"/>
  <c r="W857" i="1"/>
  <c r="Z857" i="1" s="1"/>
  <c r="N857" i="1"/>
  <c r="K857" i="1" s="1"/>
  <c r="M857" i="1"/>
  <c r="K930" i="1"/>
  <c r="K931" i="1"/>
  <c r="K932" i="1"/>
  <c r="K933" i="1"/>
  <c r="K934" i="1"/>
  <c r="K938" i="1"/>
  <c r="K939" i="1"/>
  <c r="K940" i="1"/>
  <c r="K941" i="1"/>
  <c r="K942" i="1"/>
  <c r="K945" i="1"/>
  <c r="W946" i="1"/>
  <c r="Z946" i="1" s="1"/>
  <c r="N946" i="1"/>
  <c r="J946" i="1" s="1"/>
  <c r="M946" i="1"/>
  <c r="I946" i="1"/>
  <c r="W945" i="1"/>
  <c r="Z945" i="1" s="1"/>
  <c r="N945" i="1"/>
  <c r="J945" i="1" s="1"/>
  <c r="M945" i="1"/>
  <c r="W942" i="1"/>
  <c r="Z942" i="1" s="1"/>
  <c r="N942" i="1"/>
  <c r="J942" i="1" s="1"/>
  <c r="M942" i="1"/>
  <c r="W941" i="1"/>
  <c r="Z941" i="1" s="1"/>
  <c r="N941" i="1"/>
  <c r="M941" i="1"/>
  <c r="W940" i="1"/>
  <c r="Z940" i="1" s="1"/>
  <c r="N940" i="1"/>
  <c r="J940" i="1" s="1"/>
  <c r="M940" i="1"/>
  <c r="I940" i="1"/>
  <c r="W939" i="1"/>
  <c r="Z939" i="1" s="1"/>
  <c r="N939" i="1"/>
  <c r="J939" i="1" s="1"/>
  <c r="M939" i="1"/>
  <c r="W938" i="1"/>
  <c r="Z938" i="1" s="1"/>
  <c r="N938" i="1"/>
  <c r="J938" i="1" s="1"/>
  <c r="M938" i="1"/>
  <c r="I938" i="1"/>
  <c r="W934" i="1"/>
  <c r="X934" i="1" s="1"/>
  <c r="N934" i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Z931" i="1" s="1"/>
  <c r="N931" i="1"/>
  <c r="M931" i="1"/>
  <c r="W930" i="1"/>
  <c r="Z930" i="1" s="1"/>
  <c r="N930" i="1"/>
  <c r="M930" i="1"/>
  <c r="K947" i="1"/>
  <c r="N929" i="1"/>
  <c r="K929" i="1"/>
  <c r="I929" i="1"/>
  <c r="I930" i="1" s="1"/>
  <c r="I931" i="1" s="1"/>
  <c r="I932" i="1" s="1"/>
  <c r="I936" i="1" s="1"/>
  <c r="K481" i="1"/>
  <c r="Y942" i="1" l="1"/>
  <c r="Y941" i="1"/>
  <c r="Y938" i="1"/>
  <c r="X941" i="1"/>
  <c r="Z934" i="1"/>
  <c r="Y934" i="1"/>
  <c r="X942" i="1"/>
  <c r="X945" i="1"/>
  <c r="Z936" i="1"/>
  <c r="X936" i="1"/>
  <c r="I933" i="1"/>
  <c r="I935" i="1"/>
  <c r="X930" i="1"/>
  <c r="X931" i="1"/>
  <c r="X939" i="1"/>
  <c r="J877" i="1"/>
  <c r="Y931" i="1"/>
  <c r="X932" i="1"/>
  <c r="X938" i="1"/>
  <c r="J937" i="1"/>
  <c r="X935" i="1"/>
  <c r="Y935" i="1"/>
  <c r="X937" i="1"/>
  <c r="Y937" i="1"/>
  <c r="X877" i="1"/>
  <c r="Y877" i="1"/>
  <c r="J857" i="1"/>
  <c r="X857" i="1"/>
  <c r="Y857" i="1"/>
  <c r="Y930" i="1"/>
  <c r="Y932" i="1"/>
  <c r="X933" i="1"/>
  <c r="J934" i="1"/>
  <c r="Y939" i="1"/>
  <c r="X940" i="1"/>
  <c r="J941" i="1"/>
  <c r="Y945" i="1"/>
  <c r="X946" i="1"/>
  <c r="Y933" i="1"/>
  <c r="Y940" i="1"/>
  <c r="Y946" i="1"/>
  <c r="W886" i="1"/>
  <c r="Z886" i="1" s="1"/>
  <c r="N886" i="1"/>
  <c r="K886" i="1" s="1"/>
  <c r="M886" i="1"/>
  <c r="W885" i="1"/>
  <c r="Z885" i="1" s="1"/>
  <c r="N885" i="1"/>
  <c r="K885" i="1" s="1"/>
  <c r="M885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K878" i="1" s="1"/>
  <c r="M878" i="1"/>
  <c r="W876" i="1"/>
  <c r="X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K874" i="1" s="1"/>
  <c r="M874" i="1"/>
  <c r="W873" i="1"/>
  <c r="Z873" i="1" s="1"/>
  <c r="N873" i="1"/>
  <c r="M873" i="1"/>
  <c r="W872" i="1"/>
  <c r="Z872" i="1" s="1"/>
  <c r="N872" i="1"/>
  <c r="M872" i="1"/>
  <c r="N871" i="1"/>
  <c r="I871" i="1"/>
  <c r="I872" i="1" s="1"/>
  <c r="I873" i="1" s="1"/>
  <c r="I874" i="1" s="1"/>
  <c r="I875" i="1" s="1"/>
  <c r="W860" i="1"/>
  <c r="Z860" i="1" s="1"/>
  <c r="N860" i="1"/>
  <c r="K860" i="1" s="1"/>
  <c r="M860" i="1"/>
  <c r="W862" i="1"/>
  <c r="Z862" i="1" s="1"/>
  <c r="N862" i="1"/>
  <c r="K862" i="1" s="1"/>
  <c r="M862" i="1"/>
  <c r="J860" i="1" l="1"/>
  <c r="J874" i="1"/>
  <c r="X873" i="1"/>
  <c r="J886" i="1"/>
  <c r="I876" i="1"/>
  <c r="I878" i="1" s="1"/>
  <c r="I880" i="1" s="1"/>
  <c r="I882" i="1" s="1"/>
  <c r="I884" i="1" s="1"/>
  <c r="I877" i="1"/>
  <c r="I879" i="1" s="1"/>
  <c r="I881" i="1" s="1"/>
  <c r="I883" i="1" s="1"/>
  <c r="I885" i="1" s="1"/>
  <c r="J875" i="1"/>
  <c r="Y873" i="1"/>
  <c r="J880" i="1"/>
  <c r="I934" i="1"/>
  <c r="I937" i="1"/>
  <c r="X885" i="1"/>
  <c r="Y882" i="1"/>
  <c r="X882" i="1"/>
  <c r="X881" i="1"/>
  <c r="Y881" i="1"/>
  <c r="X879" i="1"/>
  <c r="X878" i="1"/>
  <c r="Y878" i="1"/>
  <c r="Y876" i="1"/>
  <c r="Z876" i="1"/>
  <c r="J882" i="1"/>
  <c r="J885" i="1"/>
  <c r="J879" i="1"/>
  <c r="J878" i="1"/>
  <c r="Y872" i="1"/>
  <c r="Y874" i="1"/>
  <c r="X875" i="1"/>
  <c r="J876" i="1"/>
  <c r="Y879" i="1"/>
  <c r="X880" i="1"/>
  <c r="J881" i="1"/>
  <c r="Y885" i="1"/>
  <c r="X886" i="1"/>
  <c r="X872" i="1"/>
  <c r="X874" i="1"/>
  <c r="Y875" i="1"/>
  <c r="Y880" i="1"/>
  <c r="Y886" i="1"/>
  <c r="X860" i="1"/>
  <c r="Y860" i="1"/>
  <c r="J862" i="1"/>
  <c r="X862" i="1"/>
  <c r="Y862" i="1"/>
  <c r="W866" i="1"/>
  <c r="Z866" i="1" s="1"/>
  <c r="N866" i="1"/>
  <c r="K866" i="1" s="1"/>
  <c r="M866" i="1"/>
  <c r="W858" i="1"/>
  <c r="Z858" i="1" s="1"/>
  <c r="N858" i="1"/>
  <c r="J858" i="1" s="1"/>
  <c r="M858" i="1"/>
  <c r="W856" i="1"/>
  <c r="Z856" i="1" s="1"/>
  <c r="N856" i="1"/>
  <c r="K856" i="1" s="1"/>
  <c r="M856" i="1"/>
  <c r="W867" i="1"/>
  <c r="Z867" i="1" s="1"/>
  <c r="N867" i="1"/>
  <c r="K867" i="1" s="1"/>
  <c r="M867" i="1"/>
  <c r="W859" i="1"/>
  <c r="Z859" i="1" s="1"/>
  <c r="N859" i="1"/>
  <c r="K859" i="1" s="1"/>
  <c r="M859" i="1"/>
  <c r="W855" i="1"/>
  <c r="Z855" i="1" s="1"/>
  <c r="N855" i="1"/>
  <c r="K855" i="1" s="1"/>
  <c r="M855" i="1"/>
  <c r="W854" i="1"/>
  <c r="Z854" i="1" s="1"/>
  <c r="N854" i="1"/>
  <c r="K854" i="1" s="1"/>
  <c r="M854" i="1"/>
  <c r="W853" i="1"/>
  <c r="Z853" i="1" s="1"/>
  <c r="N853" i="1"/>
  <c r="J853" i="1" s="1"/>
  <c r="M853" i="1"/>
  <c r="W852" i="1"/>
  <c r="X852" i="1" s="1"/>
  <c r="N852" i="1"/>
  <c r="M852" i="1"/>
  <c r="W851" i="1"/>
  <c r="Z851" i="1" s="1"/>
  <c r="N851" i="1"/>
  <c r="M851" i="1"/>
  <c r="N850" i="1"/>
  <c r="I850" i="1"/>
  <c r="I851" i="1" s="1"/>
  <c r="I852" i="1" s="1"/>
  <c r="I853" i="1" s="1"/>
  <c r="I854" i="1" s="1"/>
  <c r="I855" i="1" s="1"/>
  <c r="I857" i="1" l="1"/>
  <c r="I856" i="1"/>
  <c r="I858" i="1" s="1"/>
  <c r="I859" i="1" s="1"/>
  <c r="J854" i="1"/>
  <c r="J855" i="1"/>
  <c r="X851" i="1"/>
  <c r="Z852" i="1"/>
  <c r="K853" i="1"/>
  <c r="X853" i="1"/>
  <c r="J866" i="1"/>
  <c r="Y851" i="1"/>
  <c r="Y853" i="1"/>
  <c r="J856" i="1"/>
  <c r="Y852" i="1"/>
  <c r="Y856" i="1"/>
  <c r="X856" i="1"/>
  <c r="J859" i="1"/>
  <c r="K858" i="1"/>
  <c r="J867" i="1"/>
  <c r="X866" i="1"/>
  <c r="Y866" i="1"/>
  <c r="Y858" i="1"/>
  <c r="X858" i="1"/>
  <c r="X854" i="1"/>
  <c r="Y854" i="1"/>
  <c r="X855" i="1"/>
  <c r="Y855" i="1"/>
  <c r="X859" i="1"/>
  <c r="Y859" i="1"/>
  <c r="X867" i="1"/>
  <c r="Y867" i="1"/>
  <c r="I860" i="1" l="1"/>
  <c r="I863" i="1" s="1"/>
  <c r="I682" i="1"/>
  <c r="W660" i="1"/>
  <c r="Z660" i="1" s="1"/>
  <c r="N660" i="1"/>
  <c r="M660" i="1"/>
  <c r="W659" i="1"/>
  <c r="Z659" i="1" s="1"/>
  <c r="N659" i="1"/>
  <c r="K659" i="1" s="1"/>
  <c r="M659" i="1"/>
  <c r="W661" i="1"/>
  <c r="Z661" i="1" s="1"/>
  <c r="N661" i="1"/>
  <c r="M661" i="1"/>
  <c r="W653" i="1"/>
  <c r="Z653" i="1" s="1"/>
  <c r="N653" i="1"/>
  <c r="J653" i="1" s="1"/>
  <c r="M653" i="1"/>
  <c r="W652" i="1"/>
  <c r="Z652" i="1" s="1"/>
  <c r="N652" i="1"/>
  <c r="K652" i="1" s="1"/>
  <c r="M652" i="1"/>
  <c r="W651" i="1"/>
  <c r="Y651" i="1" s="1"/>
  <c r="N651" i="1"/>
  <c r="K651" i="1" s="1"/>
  <c r="M651" i="1"/>
  <c r="W654" i="1"/>
  <c r="Z654" i="1" s="1"/>
  <c r="N654" i="1"/>
  <c r="J654" i="1" s="1"/>
  <c r="M654" i="1"/>
  <c r="W650" i="1"/>
  <c r="Y650" i="1" s="1"/>
  <c r="N650" i="1"/>
  <c r="J650" i="1" s="1"/>
  <c r="M650" i="1"/>
  <c r="W662" i="1"/>
  <c r="Y662" i="1" s="1"/>
  <c r="N662" i="1"/>
  <c r="J662" i="1" s="1"/>
  <c r="M662" i="1"/>
  <c r="K661" i="1" l="1"/>
  <c r="J661" i="1"/>
  <c r="K660" i="1"/>
  <c r="J660" i="1"/>
  <c r="I862" i="1"/>
  <c r="I866" i="1" s="1"/>
  <c r="I867" i="1" s="1"/>
  <c r="I861" i="1"/>
  <c r="J659" i="1"/>
  <c r="Y659" i="1"/>
  <c r="X660" i="1"/>
  <c r="X659" i="1"/>
  <c r="Y660" i="1"/>
  <c r="X661" i="1"/>
  <c r="Y661" i="1"/>
  <c r="Y652" i="1"/>
  <c r="X651" i="1"/>
  <c r="Z651" i="1"/>
  <c r="J652" i="1"/>
  <c r="X652" i="1"/>
  <c r="K653" i="1"/>
  <c r="X653" i="1"/>
  <c r="J651" i="1"/>
  <c r="Y653" i="1"/>
  <c r="X650" i="1"/>
  <c r="Z650" i="1"/>
  <c r="K654" i="1"/>
  <c r="K650" i="1"/>
  <c r="X654" i="1"/>
  <c r="Y654" i="1"/>
  <c r="K662" i="1"/>
  <c r="X662" i="1"/>
  <c r="Z662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4" i="1" l="1"/>
  <c r="I865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5" i="1"/>
  <c r="K843" i="1"/>
  <c r="K842" i="1"/>
  <c r="K841" i="1"/>
  <c r="K840" i="1"/>
  <c r="K839" i="1"/>
  <c r="K838" i="1"/>
  <c r="K837" i="1"/>
  <c r="W845" i="1"/>
  <c r="Z845" i="1" s="1"/>
  <c r="N845" i="1"/>
  <c r="M845" i="1"/>
  <c r="W843" i="1"/>
  <c r="Z843" i="1" s="1"/>
  <c r="N843" i="1"/>
  <c r="M843" i="1"/>
  <c r="I843" i="1"/>
  <c r="W846" i="1"/>
  <c r="Z846" i="1" s="1"/>
  <c r="N846" i="1"/>
  <c r="M846" i="1"/>
  <c r="W844" i="1"/>
  <c r="Z844" i="1" s="1"/>
  <c r="N844" i="1"/>
  <c r="M844" i="1"/>
  <c r="I844" i="1"/>
  <c r="W842" i="1"/>
  <c r="Y842" i="1" s="1"/>
  <c r="N842" i="1"/>
  <c r="M842" i="1"/>
  <c r="W841" i="1"/>
  <c r="Y841" i="1" s="1"/>
  <c r="N841" i="1"/>
  <c r="M841" i="1"/>
  <c r="W840" i="1"/>
  <c r="Z840" i="1" s="1"/>
  <c r="N840" i="1"/>
  <c r="M840" i="1"/>
  <c r="W839" i="1"/>
  <c r="Z839" i="1" s="1"/>
  <c r="N839" i="1"/>
  <c r="M839" i="1"/>
  <c r="W838" i="1"/>
  <c r="Z838" i="1" s="1"/>
  <c r="N838" i="1"/>
  <c r="M838" i="1"/>
  <c r="N837" i="1"/>
  <c r="I837" i="1"/>
  <c r="I838" i="1" s="1"/>
  <c r="I839" i="1" s="1"/>
  <c r="I840" i="1" s="1"/>
  <c r="I841" i="1" s="1"/>
  <c r="I842" i="1" s="1"/>
  <c r="W831" i="1"/>
  <c r="Z831" i="1" s="1"/>
  <c r="N831" i="1"/>
  <c r="K831" i="1" s="1"/>
  <c r="M831" i="1"/>
  <c r="W830" i="1"/>
  <c r="Z830" i="1" s="1"/>
  <c r="N830" i="1"/>
  <c r="J830" i="1" s="1"/>
  <c r="M830" i="1"/>
  <c r="W829" i="1"/>
  <c r="X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X826" i="1" s="1"/>
  <c r="N826" i="1"/>
  <c r="M826" i="1"/>
  <c r="W825" i="1"/>
  <c r="Z825" i="1" s="1"/>
  <c r="N825" i="1"/>
  <c r="M825" i="1"/>
  <c r="N824" i="1"/>
  <c r="I824" i="1"/>
  <c r="Z842" i="1" l="1"/>
  <c r="X839" i="1"/>
  <c r="Z841" i="1"/>
  <c r="X842" i="1"/>
  <c r="Y826" i="1"/>
  <c r="Y839" i="1"/>
  <c r="X844" i="1"/>
  <c r="Y844" i="1"/>
  <c r="J831" i="1"/>
  <c r="X845" i="1"/>
  <c r="Y845" i="1"/>
  <c r="Y843" i="1"/>
  <c r="X843" i="1"/>
  <c r="X838" i="1"/>
  <c r="X840" i="1"/>
  <c r="X846" i="1"/>
  <c r="Y838" i="1"/>
  <c r="Y840" i="1"/>
  <c r="X841" i="1"/>
  <c r="Y846" i="1"/>
  <c r="Z826" i="1"/>
  <c r="K830" i="1"/>
  <c r="X830" i="1"/>
  <c r="Y830" i="1"/>
  <c r="J827" i="1"/>
  <c r="Z829" i="1"/>
  <c r="Y829" i="1"/>
  <c r="I825" i="1"/>
  <c r="I826" i="1" s="1"/>
  <c r="I827" i="1" s="1"/>
  <c r="I828" i="1" s="1"/>
  <c r="I829" i="1" s="1"/>
  <c r="X827" i="1"/>
  <c r="J828" i="1"/>
  <c r="Y825" i="1"/>
  <c r="Y827" i="1"/>
  <c r="X828" i="1"/>
  <c r="J829" i="1"/>
  <c r="Y831" i="1"/>
  <c r="X825" i="1"/>
  <c r="X831" i="1"/>
  <c r="Y828" i="1"/>
  <c r="W716" i="1"/>
  <c r="Y716" i="1" s="1"/>
  <c r="N716" i="1"/>
  <c r="J716" i="1" s="1"/>
  <c r="M716" i="1"/>
  <c r="K716" i="1"/>
  <c r="W717" i="1"/>
  <c r="Z717" i="1" s="1"/>
  <c r="N717" i="1"/>
  <c r="J717" i="1" s="1"/>
  <c r="M717" i="1"/>
  <c r="W698" i="1"/>
  <c r="Y698" i="1" s="1"/>
  <c r="N698" i="1"/>
  <c r="K698" i="1" s="1"/>
  <c r="M698" i="1"/>
  <c r="K728" i="1"/>
  <c r="K727" i="1"/>
  <c r="K726" i="1"/>
  <c r="W728" i="1"/>
  <c r="Z728" i="1" s="1"/>
  <c r="N728" i="1"/>
  <c r="J728" i="1" s="1"/>
  <c r="M728" i="1"/>
  <c r="W727" i="1"/>
  <c r="Z727" i="1" s="1"/>
  <c r="N727" i="1"/>
  <c r="J727" i="1" s="1"/>
  <c r="M727" i="1"/>
  <c r="W726" i="1"/>
  <c r="X726" i="1" s="1"/>
  <c r="N726" i="1"/>
  <c r="M726" i="1"/>
  <c r="W704" i="1"/>
  <c r="Z704" i="1" s="1"/>
  <c r="N704" i="1"/>
  <c r="K704" i="1" s="1"/>
  <c r="M704" i="1"/>
  <c r="W705" i="1"/>
  <c r="Z705" i="1" s="1"/>
  <c r="N705" i="1"/>
  <c r="K705" i="1" s="1"/>
  <c r="M705" i="1"/>
  <c r="W706" i="1"/>
  <c r="Z706" i="1" s="1"/>
  <c r="N706" i="1"/>
  <c r="J706" i="1" s="1"/>
  <c r="M706" i="1"/>
  <c r="W76" i="1"/>
  <c r="Z76" i="1" s="1"/>
  <c r="N76" i="1"/>
  <c r="W77" i="1"/>
  <c r="Z77" i="1" s="1"/>
  <c r="N77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Z726" i="1" l="1"/>
  <c r="X727" i="1"/>
  <c r="Y727" i="1"/>
  <c r="Y726" i="1"/>
  <c r="X716" i="1"/>
  <c r="Z716" i="1"/>
  <c r="X717" i="1"/>
  <c r="Y717" i="1"/>
  <c r="Z698" i="1"/>
  <c r="J698" i="1"/>
  <c r="X698" i="1"/>
  <c r="X728" i="1"/>
  <c r="J726" i="1"/>
  <c r="Y728" i="1"/>
  <c r="J705" i="1"/>
  <c r="J704" i="1"/>
  <c r="X704" i="1"/>
  <c r="Y704" i="1"/>
  <c r="X705" i="1"/>
  <c r="Y705" i="1"/>
  <c r="K706" i="1"/>
  <c r="X706" i="1"/>
  <c r="Y706" i="1"/>
  <c r="X76" i="1"/>
  <c r="Y76" i="1"/>
  <c r="X77" i="1"/>
  <c r="Y77" i="1"/>
  <c r="M812" i="1"/>
  <c r="N812" i="1"/>
  <c r="J812" i="1" s="1"/>
  <c r="W812" i="1"/>
  <c r="Z812" i="1" s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3" i="1"/>
  <c r="Z813" i="1" s="1"/>
  <c r="N813" i="1"/>
  <c r="K813" i="1" s="1"/>
  <c r="M813" i="1"/>
  <c r="I813" i="1"/>
  <c r="W811" i="1"/>
  <c r="X811" i="1" s="1"/>
  <c r="N811" i="1"/>
  <c r="J811" i="1" s="1"/>
  <c r="M811" i="1"/>
  <c r="W810" i="1"/>
  <c r="Y810" i="1" s="1"/>
  <c r="N810" i="1"/>
  <c r="K810" i="1" s="1"/>
  <c r="M810" i="1"/>
  <c r="W809" i="1"/>
  <c r="Z809" i="1" s="1"/>
  <c r="N809" i="1"/>
  <c r="M809" i="1"/>
  <c r="W808" i="1"/>
  <c r="Y808" i="1" s="1"/>
  <c r="N808" i="1"/>
  <c r="M808" i="1"/>
  <c r="N807" i="1"/>
  <c r="I807" i="1"/>
  <c r="I808" i="1" s="1"/>
  <c r="I809" i="1" s="1"/>
  <c r="I810" i="1" s="1"/>
  <c r="I811" i="1" s="1"/>
  <c r="I812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89" i="1"/>
  <c r="W777" i="1"/>
  <c r="Z777" i="1" s="1"/>
  <c r="N777" i="1"/>
  <c r="M777" i="1"/>
  <c r="I777" i="1"/>
  <c r="W100" i="1"/>
  <c r="X100" i="1" s="1"/>
  <c r="N100" i="1"/>
  <c r="M100" i="1"/>
  <c r="I100" i="1"/>
  <c r="W802" i="1"/>
  <c r="Z802" i="1" s="1"/>
  <c r="N802" i="1"/>
  <c r="M802" i="1"/>
  <c r="I802" i="1"/>
  <c r="W801" i="1"/>
  <c r="Y801" i="1" s="1"/>
  <c r="N801" i="1"/>
  <c r="M801" i="1"/>
  <c r="W800" i="1"/>
  <c r="Z800" i="1" s="1"/>
  <c r="N800" i="1"/>
  <c r="M800" i="1"/>
  <c r="I800" i="1"/>
  <c r="W799" i="1"/>
  <c r="Z799" i="1" s="1"/>
  <c r="N799" i="1"/>
  <c r="M799" i="1"/>
  <c r="W798" i="1"/>
  <c r="Z798" i="1" s="1"/>
  <c r="N798" i="1"/>
  <c r="M798" i="1"/>
  <c r="I798" i="1"/>
  <c r="W797" i="1"/>
  <c r="Y797" i="1" s="1"/>
  <c r="N797" i="1"/>
  <c r="M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I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W790" i="1"/>
  <c r="Z790" i="1" s="1"/>
  <c r="N790" i="1"/>
  <c r="M790" i="1"/>
  <c r="N789" i="1"/>
  <c r="I789" i="1"/>
  <c r="I790" i="1" s="1"/>
  <c r="I791" i="1" s="1"/>
  <c r="I792" i="1" s="1"/>
  <c r="I793" i="1" s="1"/>
  <c r="K568" i="1"/>
  <c r="K569" i="1"/>
  <c r="K570" i="1"/>
  <c r="K571" i="1"/>
  <c r="K572" i="1"/>
  <c r="K573" i="1"/>
  <c r="K574" i="1"/>
  <c r="K575" i="1"/>
  <c r="K577" i="1"/>
  <c r="K584" i="1"/>
  <c r="K585" i="1"/>
  <c r="K586" i="1"/>
  <c r="K587" i="1"/>
  <c r="K588" i="1"/>
  <c r="K589" i="1"/>
  <c r="K592" i="1"/>
  <c r="K593" i="1"/>
  <c r="K595" i="1"/>
  <c r="K596" i="1"/>
  <c r="K597" i="1"/>
  <c r="K602" i="1"/>
  <c r="K603" i="1"/>
  <c r="K610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3" i="1"/>
  <c r="Z603" i="1" s="1"/>
  <c r="N603" i="1"/>
  <c r="J603" i="1" s="1"/>
  <c r="M603" i="1"/>
  <c r="I603" i="1"/>
  <c r="W544" i="1"/>
  <c r="Z544" i="1" s="1"/>
  <c r="N544" i="1"/>
  <c r="J544" i="1" s="1"/>
  <c r="M544" i="1"/>
  <c r="I108" i="1" l="1"/>
  <c r="I112" i="1"/>
  <c r="I103" i="1"/>
  <c r="I105" i="1" s="1"/>
  <c r="I114" i="1"/>
  <c r="Y812" i="1"/>
  <c r="X812" i="1"/>
  <c r="K812" i="1"/>
  <c r="J814" i="1"/>
  <c r="J820" i="1"/>
  <c r="K811" i="1"/>
  <c r="X813" i="1"/>
  <c r="I817" i="1"/>
  <c r="X808" i="1"/>
  <c r="X810" i="1"/>
  <c r="J813" i="1"/>
  <c r="Z808" i="1"/>
  <c r="Z810" i="1"/>
  <c r="I819" i="1"/>
  <c r="Y320" i="1"/>
  <c r="Y321" i="1"/>
  <c r="X819" i="1"/>
  <c r="X818" i="1"/>
  <c r="Y818" i="1"/>
  <c r="X817" i="1"/>
  <c r="Y817" i="1"/>
  <c r="X815" i="1"/>
  <c r="J819" i="1"/>
  <c r="J818" i="1"/>
  <c r="J816" i="1"/>
  <c r="J815" i="1"/>
  <c r="J817" i="1"/>
  <c r="Y819" i="1"/>
  <c r="X820" i="1"/>
  <c r="Y820" i="1"/>
  <c r="Y815" i="1"/>
  <c r="X816" i="1"/>
  <c r="Y816" i="1"/>
  <c r="Y811" i="1"/>
  <c r="X809" i="1"/>
  <c r="J810" i="1"/>
  <c r="Z811" i="1"/>
  <c r="Y813" i="1"/>
  <c r="X814" i="1"/>
  <c r="Y814" i="1"/>
  <c r="Y809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7" i="1"/>
  <c r="Z350" i="1"/>
  <c r="Y777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1" i="1"/>
  <c r="Y800" i="1"/>
  <c r="X800" i="1"/>
  <c r="Z797" i="1"/>
  <c r="X796" i="1"/>
  <c r="X799" i="1"/>
  <c r="Y799" i="1"/>
  <c r="X795" i="1"/>
  <c r="X802" i="1"/>
  <c r="X801" i="1"/>
  <c r="Y802" i="1"/>
  <c r="X790" i="1"/>
  <c r="X791" i="1"/>
  <c r="X792" i="1"/>
  <c r="X793" i="1"/>
  <c r="X794" i="1"/>
  <c r="Y795" i="1"/>
  <c r="Y796" i="1"/>
  <c r="X798" i="1"/>
  <c r="Y790" i="1"/>
  <c r="Y791" i="1"/>
  <c r="Y792" i="1"/>
  <c r="Y793" i="1"/>
  <c r="Y794" i="1"/>
  <c r="X797" i="1"/>
  <c r="Y798" i="1"/>
  <c r="X101" i="1"/>
  <c r="Y101" i="1"/>
  <c r="X95" i="1"/>
  <c r="Y95" i="1"/>
  <c r="X96" i="1"/>
  <c r="Y96" i="1"/>
  <c r="X97" i="1"/>
  <c r="Y97" i="1"/>
  <c r="X90" i="1"/>
  <c r="Y90" i="1"/>
  <c r="X603" i="1"/>
  <c r="Y603" i="1"/>
  <c r="X544" i="1"/>
  <c r="Y544" i="1"/>
  <c r="W573" i="1"/>
  <c r="Z573" i="1" s="1"/>
  <c r="N573" i="1"/>
  <c r="M573" i="1"/>
  <c r="X573" i="1" l="1"/>
  <c r="Y573" i="1"/>
  <c r="W781" i="1"/>
  <c r="Y781" i="1" s="1"/>
  <c r="N781" i="1"/>
  <c r="M781" i="1"/>
  <c r="I781" i="1"/>
  <c r="W780" i="1"/>
  <c r="Y780" i="1" s="1"/>
  <c r="N780" i="1"/>
  <c r="M780" i="1"/>
  <c r="W779" i="1"/>
  <c r="Z779" i="1" s="1"/>
  <c r="N779" i="1"/>
  <c r="M779" i="1"/>
  <c r="K779" i="1"/>
  <c r="I779" i="1"/>
  <c r="W778" i="1"/>
  <c r="Z778" i="1" s="1"/>
  <c r="N778" i="1"/>
  <c r="M778" i="1"/>
  <c r="W776" i="1"/>
  <c r="Z776" i="1" s="1"/>
  <c r="N776" i="1"/>
  <c r="M776" i="1"/>
  <c r="K776" i="1"/>
  <c r="I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W772" i="1"/>
  <c r="Z772" i="1" s="1"/>
  <c r="N772" i="1"/>
  <c r="M772" i="1"/>
  <c r="K772" i="1"/>
  <c r="N771" i="1"/>
  <c r="K771" i="1"/>
  <c r="I771" i="1"/>
  <c r="I772" i="1" s="1"/>
  <c r="I773" i="1" s="1"/>
  <c r="W754" i="1"/>
  <c r="Z754" i="1" s="1"/>
  <c r="N754" i="1"/>
  <c r="M754" i="1"/>
  <c r="J759" i="1"/>
  <c r="K753" i="1"/>
  <c r="K751" i="1"/>
  <c r="K750" i="1"/>
  <c r="K749" i="1"/>
  <c r="K748" i="1"/>
  <c r="K747" i="1"/>
  <c r="K746" i="1"/>
  <c r="W751" i="1"/>
  <c r="Z751" i="1" s="1"/>
  <c r="N751" i="1"/>
  <c r="M751" i="1"/>
  <c r="W753" i="1"/>
  <c r="Z753" i="1" s="1"/>
  <c r="N753" i="1"/>
  <c r="M753" i="1"/>
  <c r="W741" i="1"/>
  <c r="Y741" i="1" s="1"/>
  <c r="N741" i="1"/>
  <c r="K741" i="1" s="1"/>
  <c r="M741" i="1"/>
  <c r="W740" i="1"/>
  <c r="Z740" i="1" s="1"/>
  <c r="N740" i="1"/>
  <c r="K740" i="1" s="1"/>
  <c r="M740" i="1"/>
  <c r="W738" i="1"/>
  <c r="Z738" i="1" s="1"/>
  <c r="N738" i="1"/>
  <c r="K738" i="1" s="1"/>
  <c r="M738" i="1"/>
  <c r="W737" i="1"/>
  <c r="X737" i="1" s="1"/>
  <c r="N737" i="1"/>
  <c r="K737" i="1" s="1"/>
  <c r="M737" i="1"/>
  <c r="W736" i="1"/>
  <c r="Y736" i="1" s="1"/>
  <c r="N736" i="1"/>
  <c r="K736" i="1" s="1"/>
  <c r="M736" i="1"/>
  <c r="W735" i="1"/>
  <c r="Z735" i="1" s="1"/>
  <c r="N735" i="1"/>
  <c r="K735" i="1" s="1"/>
  <c r="M735" i="1"/>
  <c r="N734" i="1"/>
  <c r="I734" i="1"/>
  <c r="I735" i="1" s="1"/>
  <c r="I736" i="1" s="1"/>
  <c r="I737" i="1" s="1"/>
  <c r="I738" i="1" s="1"/>
  <c r="W767" i="1"/>
  <c r="Z767" i="1" s="1"/>
  <c r="N767" i="1"/>
  <c r="K767" i="1" s="1"/>
  <c r="M767" i="1"/>
  <c r="I767" i="1"/>
  <c r="W766" i="1"/>
  <c r="Y766" i="1" s="1"/>
  <c r="N766" i="1"/>
  <c r="J766" i="1" s="1"/>
  <c r="M766" i="1"/>
  <c r="I766" i="1"/>
  <c r="W764" i="1"/>
  <c r="X764" i="1" s="1"/>
  <c r="N764" i="1"/>
  <c r="J764" i="1" s="1"/>
  <c r="M764" i="1"/>
  <c r="W763" i="1"/>
  <c r="Z763" i="1" s="1"/>
  <c r="N763" i="1"/>
  <c r="K763" i="1" s="1"/>
  <c r="M763" i="1"/>
  <c r="W762" i="1"/>
  <c r="Z762" i="1" s="1"/>
  <c r="N762" i="1"/>
  <c r="M762" i="1"/>
  <c r="W761" i="1"/>
  <c r="Y761" i="1" s="1"/>
  <c r="N761" i="1"/>
  <c r="M761" i="1"/>
  <c r="N760" i="1"/>
  <c r="I760" i="1"/>
  <c r="I761" i="1" s="1"/>
  <c r="I762" i="1" s="1"/>
  <c r="I763" i="1" s="1"/>
  <c r="I764" i="1" s="1"/>
  <c r="I765" i="1" s="1"/>
  <c r="W755" i="1"/>
  <c r="Z755" i="1" s="1"/>
  <c r="N755" i="1"/>
  <c r="M755" i="1"/>
  <c r="W752" i="1"/>
  <c r="Z752" i="1" s="1"/>
  <c r="N752" i="1"/>
  <c r="M752" i="1"/>
  <c r="I752" i="1"/>
  <c r="W750" i="1"/>
  <c r="Y750" i="1" s="1"/>
  <c r="N750" i="1"/>
  <c r="M750" i="1"/>
  <c r="W749" i="1"/>
  <c r="Z749" i="1" s="1"/>
  <c r="N749" i="1"/>
  <c r="M749" i="1"/>
  <c r="W748" i="1"/>
  <c r="Z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K725" i="1"/>
  <c r="W725" i="1"/>
  <c r="Y725" i="1" s="1"/>
  <c r="N725" i="1"/>
  <c r="J725" i="1" s="1"/>
  <c r="M725" i="1"/>
  <c r="W707" i="1"/>
  <c r="X707" i="1" s="1"/>
  <c r="N707" i="1"/>
  <c r="K707" i="1" s="1"/>
  <c r="M707" i="1"/>
  <c r="W580" i="1"/>
  <c r="Z580" i="1" s="1"/>
  <c r="N580" i="1"/>
  <c r="M580" i="1"/>
  <c r="W581" i="1"/>
  <c r="Z581" i="1" s="1"/>
  <c r="N581" i="1"/>
  <c r="M581" i="1"/>
  <c r="W93" i="1"/>
  <c r="Z93" i="1" s="1"/>
  <c r="N93" i="1"/>
  <c r="M93" i="1"/>
  <c r="I93" i="1"/>
  <c r="W94" i="1"/>
  <c r="Z94" i="1" s="1"/>
  <c r="N94" i="1"/>
  <c r="M94" i="1"/>
  <c r="I941" i="1" l="1"/>
  <c r="I739" i="1"/>
  <c r="I740" i="1" s="1"/>
  <c r="I741" i="1" s="1"/>
  <c r="I945" i="1" s="1"/>
  <c r="K764" i="1"/>
  <c r="I774" i="1"/>
  <c r="I775" i="1" s="1"/>
  <c r="I799" i="1"/>
  <c r="X761" i="1"/>
  <c r="Y764" i="1"/>
  <c r="Z737" i="1"/>
  <c r="Y779" i="1"/>
  <c r="Z781" i="1"/>
  <c r="J738" i="1"/>
  <c r="J740" i="1"/>
  <c r="X774" i="1"/>
  <c r="X763" i="1"/>
  <c r="X778" i="1"/>
  <c r="Z761" i="1"/>
  <c r="Y763" i="1"/>
  <c r="X738" i="1"/>
  <c r="Z741" i="1"/>
  <c r="X775" i="1"/>
  <c r="Y778" i="1"/>
  <c r="K766" i="1"/>
  <c r="X766" i="1"/>
  <c r="J735" i="1"/>
  <c r="Z736" i="1"/>
  <c r="Y737" i="1"/>
  <c r="Y738" i="1"/>
  <c r="Z766" i="1"/>
  <c r="X776" i="1"/>
  <c r="X779" i="1"/>
  <c r="Z780" i="1"/>
  <c r="X773" i="1"/>
  <c r="X781" i="1"/>
  <c r="Z750" i="1"/>
  <c r="Y772" i="1"/>
  <c r="Y773" i="1"/>
  <c r="Y774" i="1"/>
  <c r="Y775" i="1"/>
  <c r="Y776" i="1"/>
  <c r="X780" i="1"/>
  <c r="X772" i="1"/>
  <c r="Y752" i="1"/>
  <c r="X754" i="1"/>
  <c r="X750" i="1"/>
  <c r="Y754" i="1"/>
  <c r="X751" i="1"/>
  <c r="Y751" i="1"/>
  <c r="X748" i="1"/>
  <c r="X752" i="1"/>
  <c r="X753" i="1"/>
  <c r="Y753" i="1"/>
  <c r="X735" i="1"/>
  <c r="J736" i="1"/>
  <c r="X740" i="1"/>
  <c r="J741" i="1"/>
  <c r="Y747" i="1"/>
  <c r="Y735" i="1"/>
  <c r="X736" i="1"/>
  <c r="J737" i="1"/>
  <c r="Y740" i="1"/>
  <c r="X741" i="1"/>
  <c r="X747" i="1"/>
  <c r="J767" i="1"/>
  <c r="X762" i="1"/>
  <c r="J763" i="1"/>
  <c r="Z764" i="1"/>
  <c r="X767" i="1"/>
  <c r="Y762" i="1"/>
  <c r="Y767" i="1"/>
  <c r="X755" i="1"/>
  <c r="Y748" i="1"/>
  <c r="X749" i="1"/>
  <c r="Y755" i="1"/>
  <c r="Y749" i="1"/>
  <c r="X725" i="1"/>
  <c r="Z725" i="1"/>
  <c r="Y707" i="1"/>
  <c r="Z707" i="1"/>
  <c r="J707" i="1"/>
  <c r="X580" i="1"/>
  <c r="Y580" i="1"/>
  <c r="X581" i="1"/>
  <c r="Y581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29" i="1"/>
  <c r="K713" i="1"/>
  <c r="K714" i="1"/>
  <c r="K715" i="1"/>
  <c r="K718" i="1"/>
  <c r="K719" i="1"/>
  <c r="K720" i="1"/>
  <c r="K721" i="1"/>
  <c r="K722" i="1"/>
  <c r="K712" i="1"/>
  <c r="W723" i="1"/>
  <c r="Z723" i="1" s="1"/>
  <c r="N723" i="1"/>
  <c r="M723" i="1"/>
  <c r="W722" i="1"/>
  <c r="Z722" i="1" s="1"/>
  <c r="N722" i="1"/>
  <c r="M722" i="1"/>
  <c r="K711" i="1"/>
  <c r="W729" i="1"/>
  <c r="Z729" i="1" s="1"/>
  <c r="N729" i="1"/>
  <c r="M729" i="1"/>
  <c r="I729" i="1"/>
  <c r="I751" i="1" s="1"/>
  <c r="W724" i="1"/>
  <c r="Z724" i="1" s="1"/>
  <c r="N724" i="1"/>
  <c r="M724" i="1"/>
  <c r="W721" i="1"/>
  <c r="X721" i="1" s="1"/>
  <c r="N721" i="1"/>
  <c r="M721" i="1"/>
  <c r="I721" i="1"/>
  <c r="W720" i="1"/>
  <c r="Y720" i="1" s="1"/>
  <c r="N720" i="1"/>
  <c r="M720" i="1"/>
  <c r="I720" i="1"/>
  <c r="W719" i="1"/>
  <c r="Z719" i="1" s="1"/>
  <c r="N719" i="1"/>
  <c r="M719" i="1"/>
  <c r="I719" i="1"/>
  <c r="W718" i="1"/>
  <c r="Z718" i="1" s="1"/>
  <c r="N718" i="1"/>
  <c r="M718" i="1"/>
  <c r="W715" i="1"/>
  <c r="Y715" i="1" s="1"/>
  <c r="N715" i="1"/>
  <c r="M715" i="1"/>
  <c r="W714" i="1"/>
  <c r="Y714" i="1" s="1"/>
  <c r="N714" i="1"/>
  <c r="M714" i="1"/>
  <c r="W713" i="1"/>
  <c r="Z713" i="1" s="1"/>
  <c r="N713" i="1"/>
  <c r="M713" i="1"/>
  <c r="W712" i="1"/>
  <c r="Z712" i="1" s="1"/>
  <c r="N712" i="1"/>
  <c r="M712" i="1"/>
  <c r="N711" i="1"/>
  <c r="I711" i="1"/>
  <c r="I712" i="1" s="1"/>
  <c r="W702" i="1"/>
  <c r="Z702" i="1" s="1"/>
  <c r="N702" i="1"/>
  <c r="K702" i="1" s="1"/>
  <c r="M702" i="1"/>
  <c r="I702" i="1"/>
  <c r="W701" i="1"/>
  <c r="Z701" i="1" s="1"/>
  <c r="N701" i="1"/>
  <c r="K701" i="1" s="1"/>
  <c r="M701" i="1"/>
  <c r="I701" i="1"/>
  <c r="W700" i="1"/>
  <c r="Z700" i="1" s="1"/>
  <c r="N700" i="1"/>
  <c r="J700" i="1" s="1"/>
  <c r="M700" i="1"/>
  <c r="I700" i="1"/>
  <c r="W699" i="1"/>
  <c r="Z699" i="1" s="1"/>
  <c r="N699" i="1"/>
  <c r="K699" i="1" s="1"/>
  <c r="M699" i="1"/>
  <c r="W708" i="1"/>
  <c r="Z708" i="1" s="1"/>
  <c r="N708" i="1"/>
  <c r="J708" i="1" s="1"/>
  <c r="M708" i="1"/>
  <c r="I708" i="1"/>
  <c r="W703" i="1"/>
  <c r="Z703" i="1" s="1"/>
  <c r="N703" i="1"/>
  <c r="J703" i="1" s="1"/>
  <c r="M703" i="1"/>
  <c r="W697" i="1"/>
  <c r="X697" i="1" s="1"/>
  <c r="N697" i="1"/>
  <c r="J697" i="1" s="1"/>
  <c r="M697" i="1"/>
  <c r="W696" i="1"/>
  <c r="Y696" i="1" s="1"/>
  <c r="N696" i="1"/>
  <c r="J696" i="1" s="1"/>
  <c r="M696" i="1"/>
  <c r="W695" i="1"/>
  <c r="Z695" i="1" s="1"/>
  <c r="N695" i="1"/>
  <c r="K695" i="1" s="1"/>
  <c r="M695" i="1"/>
  <c r="W694" i="1"/>
  <c r="Y694" i="1" s="1"/>
  <c r="N694" i="1"/>
  <c r="J694" i="1" s="1"/>
  <c r="M694" i="1"/>
  <c r="N693" i="1"/>
  <c r="I693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3" i="1"/>
  <c r="Z593" i="1" s="1"/>
  <c r="N593" i="1"/>
  <c r="M593" i="1"/>
  <c r="W589" i="1"/>
  <c r="Z589" i="1" s="1"/>
  <c r="N589" i="1"/>
  <c r="M589" i="1"/>
  <c r="W588" i="1"/>
  <c r="Y588" i="1" s="1"/>
  <c r="N588" i="1"/>
  <c r="W582" i="1"/>
  <c r="Z582" i="1" s="1"/>
  <c r="N582" i="1"/>
  <c r="M582" i="1"/>
  <c r="W577" i="1"/>
  <c r="Z577" i="1" s="1"/>
  <c r="N577" i="1"/>
  <c r="W575" i="1"/>
  <c r="Z575" i="1" s="1"/>
  <c r="N575" i="1"/>
  <c r="M575" i="1"/>
  <c r="W610" i="1"/>
  <c r="Z610" i="1" s="1"/>
  <c r="N610" i="1"/>
  <c r="M610" i="1"/>
  <c r="W602" i="1"/>
  <c r="Z602" i="1" s="1"/>
  <c r="N602" i="1"/>
  <c r="M602" i="1"/>
  <c r="W597" i="1"/>
  <c r="Z597" i="1" s="1"/>
  <c r="N597" i="1"/>
  <c r="M597" i="1"/>
  <c r="W596" i="1"/>
  <c r="Z596" i="1" s="1"/>
  <c r="N596" i="1"/>
  <c r="M596" i="1"/>
  <c r="W595" i="1"/>
  <c r="Z595" i="1" s="1"/>
  <c r="N595" i="1"/>
  <c r="M595" i="1"/>
  <c r="W594" i="1"/>
  <c r="Y594" i="1" s="1"/>
  <c r="N594" i="1"/>
  <c r="M594" i="1"/>
  <c r="W592" i="1"/>
  <c r="X592" i="1" s="1"/>
  <c r="N592" i="1"/>
  <c r="M592" i="1"/>
  <c r="W591" i="1"/>
  <c r="Y591" i="1" s="1"/>
  <c r="N591" i="1"/>
  <c r="M591" i="1"/>
  <c r="W590" i="1"/>
  <c r="Z590" i="1" s="1"/>
  <c r="N590" i="1"/>
  <c r="W587" i="1"/>
  <c r="Z587" i="1" s="1"/>
  <c r="N587" i="1"/>
  <c r="M587" i="1"/>
  <c r="W586" i="1"/>
  <c r="Y586" i="1" s="1"/>
  <c r="N586" i="1"/>
  <c r="M586" i="1"/>
  <c r="W585" i="1"/>
  <c r="X585" i="1" s="1"/>
  <c r="N585" i="1"/>
  <c r="W584" i="1"/>
  <c r="Y584" i="1" s="1"/>
  <c r="N584" i="1"/>
  <c r="M584" i="1"/>
  <c r="W583" i="1"/>
  <c r="Z583" i="1" s="1"/>
  <c r="N583" i="1"/>
  <c r="M583" i="1"/>
  <c r="W579" i="1"/>
  <c r="Z579" i="1" s="1"/>
  <c r="N579" i="1"/>
  <c r="W576" i="1"/>
  <c r="X576" i="1" s="1"/>
  <c r="N576" i="1"/>
  <c r="M576" i="1"/>
  <c r="W574" i="1"/>
  <c r="Y574" i="1" s="1"/>
  <c r="N574" i="1"/>
  <c r="M574" i="1"/>
  <c r="W572" i="1"/>
  <c r="Z572" i="1" s="1"/>
  <c r="N572" i="1"/>
  <c r="M572" i="1"/>
  <c r="W571" i="1"/>
  <c r="Z571" i="1" s="1"/>
  <c r="N571" i="1"/>
  <c r="M571" i="1"/>
  <c r="W570" i="1"/>
  <c r="X570" i="1" s="1"/>
  <c r="N570" i="1"/>
  <c r="M570" i="1"/>
  <c r="W569" i="1"/>
  <c r="Y569" i="1" s="1"/>
  <c r="N569" i="1"/>
  <c r="M569" i="1"/>
  <c r="N568" i="1"/>
  <c r="W554" i="1"/>
  <c r="Z554" i="1" s="1"/>
  <c r="N554" i="1"/>
  <c r="J554" i="1" s="1"/>
  <c r="M554" i="1"/>
  <c r="W620" i="1"/>
  <c r="Z620" i="1" s="1"/>
  <c r="N620" i="1"/>
  <c r="K620" i="1" s="1"/>
  <c r="M620" i="1"/>
  <c r="I620" i="1"/>
  <c r="W619" i="1"/>
  <c r="Z619" i="1" s="1"/>
  <c r="N619" i="1"/>
  <c r="K619" i="1" s="1"/>
  <c r="M619" i="1"/>
  <c r="W621" i="1"/>
  <c r="Z621" i="1" s="1"/>
  <c r="N621" i="1"/>
  <c r="J621" i="1" s="1"/>
  <c r="M621" i="1"/>
  <c r="W618" i="1"/>
  <c r="X618" i="1" s="1"/>
  <c r="N618" i="1"/>
  <c r="K618" i="1" s="1"/>
  <c r="M618" i="1"/>
  <c r="W617" i="1"/>
  <c r="Y617" i="1" s="1"/>
  <c r="N617" i="1"/>
  <c r="K617" i="1" s="1"/>
  <c r="M617" i="1"/>
  <c r="W616" i="1"/>
  <c r="Z616" i="1" s="1"/>
  <c r="N616" i="1"/>
  <c r="J616" i="1" s="1"/>
  <c r="M616" i="1"/>
  <c r="N615" i="1"/>
  <c r="I615" i="1"/>
  <c r="W562" i="1"/>
  <c r="Z562" i="1" s="1"/>
  <c r="N562" i="1"/>
  <c r="J562" i="1" s="1"/>
  <c r="M562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3" i="1"/>
  <c r="Z563" i="1" s="1"/>
  <c r="N563" i="1"/>
  <c r="J563" i="1" s="1"/>
  <c r="M563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3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4" i="1"/>
  <c r="I703" i="1" s="1"/>
  <c r="I718" i="1" s="1"/>
  <c r="I726" i="1" s="1"/>
  <c r="I705" i="1"/>
  <c r="I716" i="1" s="1"/>
  <c r="I616" i="1"/>
  <c r="I617" i="1" s="1"/>
  <c r="I818" i="1"/>
  <c r="J702" i="1"/>
  <c r="Z5" i="1"/>
  <c r="Y6" i="1"/>
  <c r="K4" i="1"/>
  <c r="Z7" i="1"/>
  <c r="X7" i="1"/>
  <c r="X5" i="1"/>
  <c r="J41" i="1"/>
  <c r="I723" i="1"/>
  <c r="K3" i="1"/>
  <c r="X3" i="1"/>
  <c r="J6" i="1"/>
  <c r="I722" i="1"/>
  <c r="Z3" i="1"/>
  <c r="K7" i="1"/>
  <c r="Y4" i="1"/>
  <c r="K5" i="1"/>
  <c r="Y8" i="1"/>
  <c r="Z4" i="1"/>
  <c r="X6" i="1"/>
  <c r="Z8" i="1"/>
  <c r="Z714" i="1"/>
  <c r="X715" i="1"/>
  <c r="X723" i="1"/>
  <c r="X712" i="1"/>
  <c r="Z715" i="1"/>
  <c r="Y721" i="1"/>
  <c r="Y723" i="1"/>
  <c r="X722" i="1"/>
  <c r="Y722" i="1"/>
  <c r="K700" i="1"/>
  <c r="X718" i="1"/>
  <c r="Z721" i="1"/>
  <c r="X724" i="1"/>
  <c r="J695" i="1"/>
  <c r="K696" i="1"/>
  <c r="K703" i="1"/>
  <c r="Y718" i="1"/>
  <c r="Y724" i="1"/>
  <c r="K708" i="1"/>
  <c r="Y712" i="1"/>
  <c r="X729" i="1"/>
  <c r="I713" i="1"/>
  <c r="I714" i="1" s="1"/>
  <c r="I727" i="1" s="1"/>
  <c r="I724" i="1"/>
  <c r="Z720" i="1"/>
  <c r="Y713" i="1"/>
  <c r="X714" i="1"/>
  <c r="Y719" i="1"/>
  <c r="X720" i="1"/>
  <c r="Y729" i="1"/>
  <c r="X713" i="1"/>
  <c r="X719" i="1"/>
  <c r="Y703" i="1"/>
  <c r="X703" i="1"/>
  <c r="X701" i="1"/>
  <c r="X700" i="1"/>
  <c r="Y700" i="1"/>
  <c r="Y699" i="1"/>
  <c r="X699" i="1"/>
  <c r="J701" i="1"/>
  <c r="J699" i="1"/>
  <c r="Y701" i="1"/>
  <c r="X702" i="1"/>
  <c r="Y702" i="1"/>
  <c r="Z696" i="1"/>
  <c r="X708" i="1"/>
  <c r="Y708" i="1"/>
  <c r="J42" i="1"/>
  <c r="X694" i="1"/>
  <c r="K697" i="1"/>
  <c r="Z694" i="1"/>
  <c r="Y695" i="1"/>
  <c r="X696" i="1"/>
  <c r="K694" i="1"/>
  <c r="Y697" i="1"/>
  <c r="X695" i="1"/>
  <c r="Z697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8" i="1"/>
  <c r="X593" i="1"/>
  <c r="Y593" i="1"/>
  <c r="X589" i="1"/>
  <c r="X588" i="1"/>
  <c r="Y589" i="1"/>
  <c r="X582" i="1"/>
  <c r="Y582" i="1"/>
  <c r="X577" i="1"/>
  <c r="Y577" i="1"/>
  <c r="Z592" i="1"/>
  <c r="X575" i="1"/>
  <c r="Y575" i="1"/>
  <c r="J620" i="1"/>
  <c r="K616" i="1"/>
  <c r="I619" i="1"/>
  <c r="Z586" i="1"/>
  <c r="Y592" i="1"/>
  <c r="Y571" i="1"/>
  <c r="X586" i="1"/>
  <c r="X571" i="1"/>
  <c r="Z574" i="1"/>
  <c r="Z594" i="1"/>
  <c r="Y576" i="1"/>
  <c r="X579" i="1"/>
  <c r="Y585" i="1"/>
  <c r="Z569" i="1"/>
  <c r="Y570" i="1"/>
  <c r="Z576" i="1"/>
  <c r="Y579" i="1"/>
  <c r="Z584" i="1"/>
  <c r="Z585" i="1"/>
  <c r="Z570" i="1"/>
  <c r="Z591" i="1"/>
  <c r="Y618" i="1"/>
  <c r="X572" i="1"/>
  <c r="X583" i="1"/>
  <c r="X587" i="1"/>
  <c r="X569" i="1"/>
  <c r="Y572" i="1"/>
  <c r="X574" i="1"/>
  <c r="Y583" i="1"/>
  <c r="X584" i="1"/>
  <c r="Y587" i="1"/>
  <c r="X590" i="1"/>
  <c r="X595" i="1"/>
  <c r="X596" i="1"/>
  <c r="X597" i="1"/>
  <c r="X602" i="1"/>
  <c r="X610" i="1"/>
  <c r="Y590" i="1"/>
  <c r="X591" i="1"/>
  <c r="X594" i="1"/>
  <c r="Y595" i="1"/>
  <c r="Y596" i="1"/>
  <c r="Y597" i="1"/>
  <c r="Y602" i="1"/>
  <c r="Y610" i="1"/>
  <c r="Z618" i="1"/>
  <c r="X554" i="1"/>
  <c r="Y554" i="1"/>
  <c r="J619" i="1"/>
  <c r="K621" i="1"/>
  <c r="X621" i="1"/>
  <c r="X619" i="1"/>
  <c r="Z617" i="1"/>
  <c r="Y621" i="1"/>
  <c r="Y619" i="1"/>
  <c r="X620" i="1"/>
  <c r="Y620" i="1"/>
  <c r="X616" i="1"/>
  <c r="J617" i="1"/>
  <c r="Y616" i="1"/>
  <c r="X617" i="1"/>
  <c r="J618" i="1"/>
  <c r="X562" i="1"/>
  <c r="Y562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5" i="1" s="1"/>
  <c r="I778" i="1" s="1"/>
  <c r="I540" i="1"/>
  <c r="X527" i="1"/>
  <c r="J528" i="1"/>
  <c r="X536" i="1"/>
  <c r="J537" i="1"/>
  <c r="X533" i="1"/>
  <c r="J534" i="1"/>
  <c r="Y536" i="1"/>
  <c r="X537" i="1"/>
  <c r="Y541" i="1"/>
  <c r="Y563" i="1"/>
  <c r="X532" i="1"/>
  <c r="J533" i="1"/>
  <c r="X541" i="1"/>
  <c r="X563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89" i="1"/>
  <c r="Z689" i="1" s="1"/>
  <c r="N689" i="1"/>
  <c r="J689" i="1" s="1"/>
  <c r="M689" i="1"/>
  <c r="W688" i="1"/>
  <c r="X688" i="1" s="1"/>
  <c r="N688" i="1"/>
  <c r="K688" i="1" s="1"/>
  <c r="M688" i="1"/>
  <c r="W686" i="1"/>
  <c r="Y686" i="1" s="1"/>
  <c r="N686" i="1"/>
  <c r="K686" i="1" s="1"/>
  <c r="M686" i="1"/>
  <c r="W685" i="1"/>
  <c r="Z685" i="1" s="1"/>
  <c r="N685" i="1"/>
  <c r="K685" i="1" s="1"/>
  <c r="M685" i="1"/>
  <c r="W684" i="1"/>
  <c r="Z684" i="1" s="1"/>
  <c r="N684" i="1"/>
  <c r="J684" i="1" s="1"/>
  <c r="M684" i="1"/>
  <c r="W683" i="1"/>
  <c r="X683" i="1" s="1"/>
  <c r="N683" i="1"/>
  <c r="K683" i="1" s="1"/>
  <c r="M683" i="1"/>
  <c r="N682" i="1"/>
  <c r="I683" i="1"/>
  <c r="I545" i="1" l="1"/>
  <c r="I551" i="1"/>
  <c r="I548" i="1"/>
  <c r="I388" i="1"/>
  <c r="I684" i="1"/>
  <c r="I687" i="1" s="1"/>
  <c r="I695" i="1"/>
  <c r="I706" i="1"/>
  <c r="I717" i="1" s="1"/>
  <c r="I618" i="1"/>
  <c r="I621" i="1" s="1"/>
  <c r="I820" i="1"/>
  <c r="I830" i="1" s="1"/>
  <c r="I715" i="1"/>
  <c r="I528" i="1"/>
  <c r="I542" i="1" s="1"/>
  <c r="I541" i="1"/>
  <c r="J685" i="1"/>
  <c r="Y44" i="1"/>
  <c r="J44" i="1"/>
  <c r="J686" i="1"/>
  <c r="X686" i="1"/>
  <c r="X44" i="1"/>
  <c r="X684" i="1"/>
  <c r="X685" i="1"/>
  <c r="J688" i="1"/>
  <c r="X689" i="1"/>
  <c r="Y684" i="1"/>
  <c r="Y685" i="1"/>
  <c r="Y689" i="1"/>
  <c r="J683" i="1"/>
  <c r="Y683" i="1"/>
  <c r="K684" i="1"/>
  <c r="Z686" i="1"/>
  <c r="Y688" i="1"/>
  <c r="K689" i="1"/>
  <c r="Z683" i="1"/>
  <c r="Z688" i="1"/>
  <c r="W649" i="1"/>
  <c r="Z649" i="1" s="1"/>
  <c r="N649" i="1"/>
  <c r="K649" i="1" s="1"/>
  <c r="M649" i="1"/>
  <c r="W642" i="1"/>
  <c r="Z642" i="1" s="1"/>
  <c r="N642" i="1"/>
  <c r="J642" i="1" s="1"/>
  <c r="M642" i="1"/>
  <c r="W645" i="1"/>
  <c r="Z645" i="1" s="1"/>
  <c r="N645" i="1"/>
  <c r="W675" i="1"/>
  <c r="Z675" i="1" s="1"/>
  <c r="N675" i="1"/>
  <c r="M675" i="1"/>
  <c r="W648" i="1"/>
  <c r="Z648" i="1" s="1"/>
  <c r="N648" i="1"/>
  <c r="J648" i="1" s="1"/>
  <c r="W647" i="1"/>
  <c r="X647" i="1" s="1"/>
  <c r="N647" i="1"/>
  <c r="J647" i="1" s="1"/>
  <c r="W644" i="1"/>
  <c r="Y644" i="1" s="1"/>
  <c r="N644" i="1"/>
  <c r="K644" i="1" s="1"/>
  <c r="M644" i="1"/>
  <c r="W643" i="1"/>
  <c r="Z643" i="1" s="1"/>
  <c r="N643" i="1"/>
  <c r="J643" i="1" s="1"/>
  <c r="M643" i="1"/>
  <c r="W641" i="1"/>
  <c r="Y641" i="1" s="1"/>
  <c r="N641" i="1"/>
  <c r="J641" i="1" s="1"/>
  <c r="M641" i="1"/>
  <c r="W640" i="1"/>
  <c r="X640" i="1" s="1"/>
  <c r="N640" i="1"/>
  <c r="K640" i="1" s="1"/>
  <c r="M640" i="1"/>
  <c r="W639" i="1"/>
  <c r="Y639" i="1" s="1"/>
  <c r="N639" i="1"/>
  <c r="K639" i="1" s="1"/>
  <c r="M639" i="1"/>
  <c r="N638" i="1"/>
  <c r="I638" i="1"/>
  <c r="I639" i="1" s="1"/>
  <c r="K675" i="1" l="1"/>
  <c r="J675" i="1"/>
  <c r="I546" i="1"/>
  <c r="I552" i="1"/>
  <c r="I555" i="1"/>
  <c r="I553" i="1"/>
  <c r="I549" i="1"/>
  <c r="I550" i="1"/>
  <c r="I389" i="1"/>
  <c r="I544" i="1"/>
  <c r="I561" i="1" s="1"/>
  <c r="I547" i="1"/>
  <c r="I685" i="1"/>
  <c r="I886" i="1" s="1"/>
  <c r="I942" i="1"/>
  <c r="I939" i="1"/>
  <c r="I725" i="1"/>
  <c r="I728" i="1"/>
  <c r="I704" i="1"/>
  <c r="I696" i="1"/>
  <c r="I697" i="1" s="1"/>
  <c r="I698" i="1" s="1"/>
  <c r="I707" i="1"/>
  <c r="I640" i="1"/>
  <c r="I529" i="1"/>
  <c r="I543" i="1" s="1"/>
  <c r="Y640" i="1"/>
  <c r="Z640" i="1"/>
  <c r="Z641" i="1"/>
  <c r="J649" i="1"/>
  <c r="Y649" i="1"/>
  <c r="X649" i="1"/>
  <c r="X648" i="1"/>
  <c r="Y648" i="1"/>
  <c r="Y647" i="1"/>
  <c r="Z647" i="1"/>
  <c r="K643" i="1"/>
  <c r="Z644" i="1"/>
  <c r="K641" i="1"/>
  <c r="X641" i="1"/>
  <c r="K642" i="1"/>
  <c r="X642" i="1"/>
  <c r="Y642" i="1"/>
  <c r="X645" i="1"/>
  <c r="Y645" i="1"/>
  <c r="X643" i="1"/>
  <c r="J644" i="1"/>
  <c r="Y643" i="1"/>
  <c r="X644" i="1"/>
  <c r="Y675" i="1"/>
  <c r="Z639" i="1"/>
  <c r="J639" i="1"/>
  <c r="X675" i="1"/>
  <c r="X639" i="1"/>
  <c r="J640" i="1"/>
  <c r="W634" i="1"/>
  <c r="Z634" i="1" s="1"/>
  <c r="N634" i="1"/>
  <c r="W633" i="1"/>
  <c r="Z633" i="1" s="1"/>
  <c r="N633" i="1"/>
  <c r="J633" i="1" s="1"/>
  <c r="M633" i="1"/>
  <c r="W632" i="1"/>
  <c r="X632" i="1" s="1"/>
  <c r="N632" i="1"/>
  <c r="J632" i="1" s="1"/>
  <c r="M632" i="1"/>
  <c r="W631" i="1"/>
  <c r="X631" i="1" s="1"/>
  <c r="N631" i="1"/>
  <c r="W630" i="1"/>
  <c r="Y630" i="1" s="1"/>
  <c r="N630" i="1"/>
  <c r="W629" i="1"/>
  <c r="Z629" i="1" s="1"/>
  <c r="N629" i="1"/>
  <c r="K629" i="1" s="1"/>
  <c r="M629" i="1"/>
  <c r="W628" i="1"/>
  <c r="Z628" i="1" s="1"/>
  <c r="N628" i="1"/>
  <c r="J628" i="1" s="1"/>
  <c r="M628" i="1"/>
  <c r="W627" i="1"/>
  <c r="X627" i="1" s="1"/>
  <c r="N627" i="1"/>
  <c r="K627" i="1" s="1"/>
  <c r="M627" i="1"/>
  <c r="W626" i="1"/>
  <c r="Y626" i="1" s="1"/>
  <c r="N626" i="1"/>
  <c r="K626" i="1" s="1"/>
  <c r="M626" i="1"/>
  <c r="W625" i="1"/>
  <c r="Z625" i="1" s="1"/>
  <c r="N625" i="1"/>
  <c r="K625" i="1" s="1"/>
  <c r="M625" i="1"/>
  <c r="N624" i="1"/>
  <c r="I624" i="1"/>
  <c r="I625" i="1" s="1"/>
  <c r="I626" i="1" s="1"/>
  <c r="I627" i="1" s="1"/>
  <c r="I628" i="1" s="1"/>
  <c r="I831" i="1" s="1"/>
  <c r="I554" i="1" l="1"/>
  <c r="I562" i="1" s="1"/>
  <c r="I563" i="1" s="1"/>
  <c r="I556" i="1"/>
  <c r="I557" i="1" s="1"/>
  <c r="I558" i="1" s="1"/>
  <c r="I559" i="1" s="1"/>
  <c r="I560" i="1" s="1"/>
  <c r="I390" i="1"/>
  <c r="I393" i="1"/>
  <c r="I401" i="1" s="1"/>
  <c r="I688" i="1"/>
  <c r="I686" i="1"/>
  <c r="I641" i="1"/>
  <c r="I643" i="1" s="1"/>
  <c r="I845" i="1"/>
  <c r="Y628" i="1"/>
  <c r="X628" i="1"/>
  <c r="K628" i="1"/>
  <c r="X626" i="1"/>
  <c r="J625" i="1"/>
  <c r="Z626" i="1"/>
  <c r="J627" i="1"/>
  <c r="Y627" i="1"/>
  <c r="Y632" i="1"/>
  <c r="Z632" i="1"/>
  <c r="Y631" i="1"/>
  <c r="X630" i="1"/>
  <c r="Z630" i="1"/>
  <c r="J629" i="1"/>
  <c r="K633" i="1"/>
  <c r="K632" i="1"/>
  <c r="X625" i="1"/>
  <c r="J626" i="1"/>
  <c r="Z627" i="1"/>
  <c r="X629" i="1"/>
  <c r="Z631" i="1"/>
  <c r="X633" i="1"/>
  <c r="Y633" i="1"/>
  <c r="X634" i="1"/>
  <c r="Y625" i="1"/>
  <c r="Y629" i="1"/>
  <c r="Y634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5" i="1"/>
  <c r="I648" i="1" s="1"/>
  <c r="I650" i="1" s="1"/>
  <c r="I652" i="1" s="1"/>
  <c r="I654" i="1" s="1"/>
  <c r="I646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6" i="1"/>
  <c r="I642" i="1"/>
  <c r="I644" i="1" s="1"/>
  <c r="I647" i="1" s="1"/>
  <c r="I649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6" i="1" l="1"/>
  <c r="I658" i="1" s="1"/>
  <c r="I38" i="1"/>
  <c r="I42" i="1" s="1"/>
  <c r="I39" i="1"/>
  <c r="I651" i="1"/>
  <c r="I653" i="1" s="1"/>
  <c r="I659" i="1" s="1"/>
  <c r="I655" i="1"/>
  <c r="I657" i="1" s="1"/>
  <c r="I663" i="1" s="1"/>
  <c r="I672" i="1" s="1"/>
  <c r="I674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0" i="1"/>
  <c r="I669" i="1" s="1"/>
  <c r="I671" i="1" s="1"/>
  <c r="I689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1" i="1"/>
  <c r="I675" i="1" s="1"/>
  <c r="I665" i="1"/>
  <c r="I662" i="1"/>
  <c r="I664" i="1" s="1"/>
  <c r="I666" i="1"/>
  <c r="I668" i="1" s="1"/>
  <c r="I673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699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2" i="1"/>
  <c r="I45" i="1"/>
  <c r="I62" i="1" s="1"/>
  <c r="I60" i="1"/>
  <c r="I667" i="1"/>
  <c r="I670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3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29" i="1"/>
  <c r="I486" i="1"/>
  <c r="I226" i="1"/>
</calcChain>
</file>

<file path=xl/sharedStrings.xml><?xml version="1.0" encoding="utf-8"?>
<sst xmlns="http://schemas.openxmlformats.org/spreadsheetml/2006/main" count="5837" uniqueCount="892">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</sst>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373"/>
  <sheetViews>
    <sheetView tabSelected="1" topLeftCell="A1329" zoomScale="85" zoomScaleNormal="85" workbookViewId="0">
      <pane xSplit="2" topLeftCell="L1" activePane="topRight" state="frozen"/>
      <selection activeCell="A331" sqref="A331"/>
      <selection pane="topRight" activeCell="N1386" sqref="N1386"/>
    </sheetView>
  </sheetViews>
  <sheetFormatPr defaultRowHeight="14.4" x14ac:dyDescent="0.3"/>
  <cols>
    <col min="2" max="2" width="35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3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2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2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2" si="225">CONCATENATE("""",W543,"""",":","""","""",",")</f>
        <v>"lastUpdatedTime":"",</v>
      </c>
      <c r="Y543" s="22" t="str">
        <f t="shared" ref="Y543:Y562" si="226">CONCATENATE("public static String ",,B543,,"=","""",W543,""";")</f>
        <v>public static String LAST_UPDATED_TIME="lastUpdatedTime";</v>
      </c>
      <c r="Z543" s="7" t="str">
        <f t="shared" ref="Z543:Z562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3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3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742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28"/>
        <v xml:space="preserve"> ADD  TASK_ORDER_NO VARCHAR(42);</v>
      </c>
      <c r="L550" s="14"/>
      <c r="M550" s="18" t="str">
        <f t="shared" si="229"/>
        <v>TASK_ORDER_NO,</v>
      </c>
      <c r="N550" s="5" t="str">
        <f>CONCATENATE(B550," ",C550,"(",D550,")",",")</f>
        <v>TASK_ORDER_NO VARCHAR(42),</v>
      </c>
      <c r="O550" s="1" t="s">
        <v>311</v>
      </c>
      <c r="P550" t="s">
        <v>259</v>
      </c>
      <c r="Q550" t="s">
        <v>173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taskOrderNo</v>
      </c>
      <c r="X550" s="3" t="str">
        <f>CONCATENATE("""",W550,"""",":","""","""",",")</f>
        <v>"taskOrderNo":"",</v>
      </c>
      <c r="Y550" s="22" t="str">
        <f>CONCATENATE("public static String ",,B550,,"=","""",W550,""";")</f>
        <v>public static String TASK_ORDER_NO="taskOrderNo";</v>
      </c>
      <c r="Z550" s="7" t="str">
        <f>CONCATENATE("private String ",W550,"=","""""",";")</f>
        <v>private String taskOrderNo="";</v>
      </c>
    </row>
    <row r="551" spans="2:26" ht="19.2" x14ac:dyDescent="0.45">
      <c r="B551" s="8" t="s">
        <v>745</v>
      </c>
      <c r="C551" s="1" t="s">
        <v>1</v>
      </c>
      <c r="D551" s="12">
        <v>200</v>
      </c>
      <c r="I551" t="str">
        <f>I540</f>
        <v>ALTER TABLE TM_BACKLOG_TASK</v>
      </c>
      <c r="J551" t="str">
        <f t="shared" si="228"/>
        <v xml:space="preserve"> ADD  TASK_VERSION VARCHAR(200);</v>
      </c>
      <c r="L551" s="14"/>
      <c r="M551" s="18" t="str">
        <f t="shared" si="229"/>
        <v>TASK_VERSION,</v>
      </c>
      <c r="N551" s="5" t="str">
        <f>CONCATENATE(B551," ",C551,"(",D551,")",",")</f>
        <v>TASK_VERSION VARCHAR(200),</v>
      </c>
      <c r="O551" s="1" t="s">
        <v>311</v>
      </c>
      <c r="P551" t="s">
        <v>694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taskVersion</v>
      </c>
      <c r="X551" s="3" t="str">
        <f>CONCATENATE("""",W551,"""",":","""","""",",")</f>
        <v>"taskVersion":"",</v>
      </c>
      <c r="Y551" s="22" t="str">
        <f>CONCATENATE("public static String ",,B551,,"=","""",W551,""";")</f>
        <v>public static String TASK_VERSION="taskVersion";</v>
      </c>
      <c r="Z551" s="7" t="str">
        <f>CONCATENATE("private String ",W551,"=","""""",";")</f>
        <v>private String taskVersion="";</v>
      </c>
    </row>
    <row r="552" spans="2:26" ht="19.2" x14ac:dyDescent="0.45">
      <c r="B552" s="8" t="s">
        <v>743</v>
      </c>
      <c r="C552" s="1" t="s">
        <v>1</v>
      </c>
      <c r="D552" s="12">
        <v>200</v>
      </c>
      <c r="I552" t="str">
        <f>I541</f>
        <v>ALTER TABLE TM_BACKLOG_TASK</v>
      </c>
      <c r="J552" t="str">
        <f t="shared" si="228"/>
        <v xml:space="preserve"> ADD  TASK_NATURE VARCHAR(200);</v>
      </c>
      <c r="L552" s="14"/>
      <c r="M552" s="18" t="str">
        <f t="shared" si="229"/>
        <v>TASK_NATURE,</v>
      </c>
      <c r="N552" s="5" t="str">
        <f>CONCATENATE(B552," ",C552,"(",D552,")",",")</f>
        <v>TASK_NATURE VARCHAR(200),</v>
      </c>
      <c r="O552" s="1" t="s">
        <v>311</v>
      </c>
      <c r="P552" t="s">
        <v>744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taskNature</v>
      </c>
      <c r="X552" s="3" t="str">
        <f>CONCATENATE("""",W552,"""",":","""","""",",")</f>
        <v>"taskNature":"",</v>
      </c>
      <c r="Y552" s="22" t="str">
        <f>CONCATENATE("public static String ",,B552,,"=","""",W552,""";")</f>
        <v>public static String TASK_NATURE="taskNature";</v>
      </c>
      <c r="Z552" s="7" t="str">
        <f>CONCATENATE("private String ",W552,"=","""""",";")</f>
        <v>private String taskNature="";</v>
      </c>
    </row>
    <row r="553" spans="2:26" ht="19.2" x14ac:dyDescent="0.45">
      <c r="B553" s="8" t="s">
        <v>741</v>
      </c>
      <c r="C553" s="1" t="s">
        <v>1</v>
      </c>
      <c r="D553" s="12">
        <v>4000</v>
      </c>
      <c r="I553" t="str">
        <f>I542</f>
        <v>ALTER TABLE TM_BACKLOG_TASK</v>
      </c>
      <c r="J553" t="str">
        <f t="shared" si="228"/>
        <v xml:space="preserve"> ADD  TASK_DESCRIPTION VARCHAR(4000);</v>
      </c>
      <c r="L553" s="14"/>
      <c r="M553" s="18" t="str">
        <f t="shared" si="229"/>
        <v>TASK_DESCRIPTION,</v>
      </c>
      <c r="N553" s="5" t="str">
        <f>CONCATENATE(B553," ",C553,"(",D553,")",",")</f>
        <v>TASK_DESCRIPTION VARCHAR(4000),</v>
      </c>
      <c r="O553" s="1" t="s">
        <v>311</v>
      </c>
      <c r="P553" t="s">
        <v>14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taskDescription</v>
      </c>
      <c r="X553" s="3" t="str">
        <f>CONCATENATE("""",W553,"""",":","""","""",",")</f>
        <v>"taskDescription":"",</v>
      </c>
      <c r="Y553" s="22" t="str">
        <f>CONCATENATE("public static String ",,B553,,"=","""",W553,""";")</f>
        <v>public static String TASK_DESCRIPTION="taskDescription";</v>
      </c>
      <c r="Z553" s="7" t="str">
        <f>CONCATENATE("private String ",W553,"=","""""",";")</f>
        <v>private String taskDescription="";</v>
      </c>
    </row>
    <row r="554" spans="2:26" ht="19.2" x14ac:dyDescent="0.45">
      <c r="B554" s="8" t="s">
        <v>274</v>
      </c>
      <c r="C554" s="1" t="s">
        <v>1</v>
      </c>
      <c r="D554" s="12">
        <v>50</v>
      </c>
      <c r="I554" t="str">
        <f>I543</f>
        <v>ALTER TABLE TM_BACKLOG_TASK</v>
      </c>
      <c r="J554" t="str">
        <f t="shared" ref="J554:J563" si="230">CONCATENATE(LEFT(CONCATENATE(" ADD "," ",N554,";"),LEN(CONCATENATE(" ADD "," ",N554,";"))-2),";")</f>
        <v xml:space="preserve"> ADD  FK_PROJECT_ID VARCHAR(50);</v>
      </c>
      <c r="L554" s="14"/>
      <c r="M554" s="18" t="str">
        <f t="shared" si="222"/>
        <v>FK_PROJECT_ID,</v>
      </c>
      <c r="N554" s="5" t="str">
        <f t="shared" si="223"/>
        <v>FK_PROJECT_ID VARCHAR(50),</v>
      </c>
      <c r="O554" s="1" t="s">
        <v>10</v>
      </c>
      <c r="P554" t="s">
        <v>288</v>
      </c>
      <c r="Q554" t="s">
        <v>2</v>
      </c>
      <c r="W554" s="17" t="str">
        <f t="shared" si="224"/>
        <v>fkProjectId</v>
      </c>
      <c r="X554" s="3" t="str">
        <f t="shared" si="225"/>
        <v>"fkProjectId":"",</v>
      </c>
      <c r="Y554" s="22" t="str">
        <f t="shared" si="226"/>
        <v>public static String FK_PROJECT_ID="fkProjectId";</v>
      </c>
      <c r="Z554" s="7" t="str">
        <f t="shared" si="227"/>
        <v>private String fkProjectId="";</v>
      </c>
    </row>
    <row r="555" spans="2:26" ht="19.2" x14ac:dyDescent="0.45">
      <c r="B555" s="8" t="s">
        <v>703</v>
      </c>
      <c r="C555" s="1" t="s">
        <v>1</v>
      </c>
      <c r="D555" s="12">
        <v>333</v>
      </c>
      <c r="I555" t="str">
        <f>I542</f>
        <v>ALTER TABLE TM_BACKLOG_TASK</v>
      </c>
      <c r="J555" t="str">
        <f t="shared" si="230"/>
        <v xml:space="preserve"> ADD  JIRA_ISSUE_ID VARCHAR(333);</v>
      </c>
      <c r="L555" s="14"/>
      <c r="M555" s="18" t="str">
        <f t="shared" si="222"/>
        <v>JIRA_ISSUE_ID,</v>
      </c>
      <c r="N555" s="5" t="str">
        <f t="shared" si="223"/>
        <v>JIRA_ISSUE_ID VARCHAR(333),</v>
      </c>
      <c r="O555" s="1" t="s">
        <v>699</v>
      </c>
      <c r="P555" t="s">
        <v>705</v>
      </c>
      <c r="Q555" t="s">
        <v>2</v>
      </c>
      <c r="W555" s="17" t="str">
        <f t="shared" si="224"/>
        <v>jiraIssueId</v>
      </c>
      <c r="X555" s="3" t="str">
        <f t="shared" si="225"/>
        <v>"jiraIssueId":"",</v>
      </c>
      <c r="Y555" s="22" t="str">
        <f t="shared" si="226"/>
        <v>public static String JIRA_ISSUE_ID="jiraIssueId";</v>
      </c>
      <c r="Z555" s="7" t="str">
        <f t="shared" si="227"/>
        <v>private String jiraIssueId="";</v>
      </c>
    </row>
    <row r="556" spans="2:26" ht="19.2" x14ac:dyDescent="0.45">
      <c r="B556" s="8" t="s">
        <v>704</v>
      </c>
      <c r="C556" s="1" t="s">
        <v>1</v>
      </c>
      <c r="D556" s="12">
        <v>333</v>
      </c>
      <c r="I556" t="str">
        <f>I543</f>
        <v>ALTER TABLE TM_BACKLOG_TASK</v>
      </c>
      <c r="J556" t="str">
        <f t="shared" si="230"/>
        <v xml:space="preserve"> ADD  JIRA_ISSUE_KEY VARCHAR(333);</v>
      </c>
      <c r="L556" s="14"/>
      <c r="M556" s="18" t="str">
        <f>CONCATENATE(B556,",")</f>
        <v>JIRA_ISSUE_KEY,</v>
      </c>
      <c r="N556" s="5" t="str">
        <f>CONCATENATE(B556," ",C556,"(",D556,")",",")</f>
        <v>JIRA_ISSUE_KEY VARCHAR(333),</v>
      </c>
      <c r="O556" s="1" t="s">
        <v>699</v>
      </c>
      <c r="P556" t="s">
        <v>705</v>
      </c>
      <c r="Q556" t="s">
        <v>43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jiraIssueKey</v>
      </c>
      <c r="X556" s="3" t="str">
        <f>CONCATENATE("""",W556,"""",":","""","""",",")</f>
        <v>"jiraIssueKey":"",</v>
      </c>
      <c r="Y556" s="22" t="str">
        <f>CONCATENATE("public static String ",,B556,,"=","""",W556,""";")</f>
        <v>public static String JIRA_ISSUE_KEY="jiraIssueKey";</v>
      </c>
      <c r="Z556" s="7" t="str">
        <f>CONCATENATE("private String ",W556,"=","""""",";")</f>
        <v>private String jiraIssueKey="";</v>
      </c>
    </row>
    <row r="557" spans="2:26" ht="19.2" x14ac:dyDescent="0.45">
      <c r="B557" s="1" t="s">
        <v>829</v>
      </c>
      <c r="C557" s="1" t="s">
        <v>701</v>
      </c>
      <c r="D557" s="4"/>
      <c r="I557" t="str">
        <f>I556</f>
        <v>ALTER TABLE TM_BACKLOG_TASK</v>
      </c>
      <c r="J557" t="str">
        <f t="shared" si="230"/>
        <v xml:space="preserve"> ADD  ESTIMATED_COUNTER TEXT;</v>
      </c>
      <c r="K557" s="21" t="str">
        <f>CONCATENATE(LEFT(CONCATENATE("  ALTER COLUMN  "," ",N557,";"),LEN(CONCATENATE("  ALTER COLUMN  "," ",N557,";"))-2),";")</f>
        <v xml:space="preserve">  ALTER COLUMN   ESTIMATED_COUNTER TEXT;</v>
      </c>
      <c r="L557" s="12"/>
      <c r="M557" s="18" t="str">
        <f>CONCATENATE(B557,",")</f>
        <v>ESTIMATED_COUNTER,</v>
      </c>
      <c r="N557" s="5" t="str">
        <f>CONCATENATE(B557," ",C557,"",D557,"",",")</f>
        <v>ESTIMATED_COUNTER TEXT,</v>
      </c>
      <c r="O557" s="1" t="s">
        <v>405</v>
      </c>
      <c r="P557" t="s">
        <v>834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estimatedCounter</v>
      </c>
      <c r="X557" s="3" t="str">
        <f>CONCATENATE("""",W557,"""",":","""","""",",")</f>
        <v>"estimatedCounter":"",</v>
      </c>
      <c r="Y557" s="22" t="str">
        <f>CONCATENATE("public static String ",,B557,,"=","""",W557,""";")</f>
        <v>public static String ESTIMATED_COUNTER="estimatedCounter";</v>
      </c>
      <c r="Z557" s="7" t="str">
        <f>CONCATENATE("private String ",W557,"=","""""",";")</f>
        <v>private String estimatedCounter="";</v>
      </c>
    </row>
    <row r="558" spans="2:26" ht="19.2" x14ac:dyDescent="0.45">
      <c r="B558" s="1" t="s">
        <v>830</v>
      </c>
      <c r="C558" s="1" t="s">
        <v>701</v>
      </c>
      <c r="D558" s="4"/>
      <c r="I558" t="str">
        <f>I557</f>
        <v>ALTER TABLE TM_BACKLOG_TASK</v>
      </c>
      <c r="J558" t="str">
        <f t="shared" si="230"/>
        <v xml:space="preserve"> ADD  EXECUTED_COUNTER TEXT;</v>
      </c>
      <c r="K558" s="21" t="str">
        <f>CONCATENATE(LEFT(CONCATENATE("  ALTER COLUMN  "," ",N558,";"),LEN(CONCATENATE("  ALTER COLUMN  "," ",N558,";"))-2),";")</f>
        <v xml:space="preserve">  ALTER COLUMN   EXECUTED_COUNTER TEXT;</v>
      </c>
      <c r="L558" s="12"/>
      <c r="M558" s="18" t="str">
        <f>CONCATENATE(B558,",")</f>
        <v>EXECUTED_COUNTER,</v>
      </c>
      <c r="N558" s="5" t="str">
        <f>CONCATENATE(B558," ",C558,"",D558,"",",")</f>
        <v>EXECUTED_COUNTER TEXT,</v>
      </c>
      <c r="O558" s="1" t="s">
        <v>833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executedCounter</v>
      </c>
      <c r="X558" s="3" t="str">
        <f>CONCATENATE("""",W558,"""",":","""","""",",")</f>
        <v>"executedCounter":"",</v>
      </c>
      <c r="Y558" s="22" t="str">
        <f>CONCATENATE("public static String ",,B558,,"=","""",W558,""";")</f>
        <v>public static String EXECUTED_COUNTER="executedCounter";</v>
      </c>
      <c r="Z558" s="7" t="str">
        <f>CONCATENATE("private String ",W558,"=","""""",";")</f>
        <v>private String executedCounter="";</v>
      </c>
    </row>
    <row r="559" spans="2:26" ht="19.2" x14ac:dyDescent="0.45">
      <c r="B559" s="1" t="s">
        <v>831</v>
      </c>
      <c r="C559" s="1" t="s">
        <v>701</v>
      </c>
      <c r="D559" s="4"/>
      <c r="I559" t="str">
        <f>I558</f>
        <v>ALTER TABLE TM_BACKLOG_TASK</v>
      </c>
      <c r="J559" t="str">
        <f t="shared" si="230"/>
        <v xml:space="preserve"> ADD  ESTIMATED_BUDGET TEXT;</v>
      </c>
      <c r="K559" s="21" t="str">
        <f>CONCATENATE(LEFT(CONCATENATE("  ALTER COLUMN  "," ",N559,";"),LEN(CONCATENATE("  ALTER COLUMN  "," ",N559,";"))-2),";")</f>
        <v xml:space="preserve">  ALTER COLUMN   ESTIMATED_BUDGET TEXT;</v>
      </c>
      <c r="L559" s="12"/>
      <c r="M559" s="18" t="str">
        <f>CONCATENATE(B559,",")</f>
        <v>ESTIMATED_BUDGET,</v>
      </c>
      <c r="N559" s="5" t="str">
        <f>CONCATENATE(B559," ",C559,"",D559,"",",")</f>
        <v>ESTIMATED_BUDGET TEXT,</v>
      </c>
      <c r="O559" s="1" t="s">
        <v>405</v>
      </c>
      <c r="P559" t="s">
        <v>835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estimatedBudget</v>
      </c>
      <c r="X559" s="3" t="str">
        <f>CONCATENATE("""",W559,"""",":","""","""",",")</f>
        <v>"estimatedBudget":"",</v>
      </c>
      <c r="Y559" s="22" t="str">
        <f>CONCATENATE("public static String ",,B559,,"=","""",W559,""";")</f>
        <v>public static String ESTIMATED_BUDGET="estimatedBudget";</v>
      </c>
      <c r="Z559" s="7" t="str">
        <f>CONCATENATE("private String ",W559,"=","""""",";")</f>
        <v>private String estimatedBudget="";</v>
      </c>
    </row>
    <row r="560" spans="2:26" ht="19.2" x14ac:dyDescent="0.45">
      <c r="B560" s="1" t="s">
        <v>832</v>
      </c>
      <c r="C560" s="1" t="s">
        <v>701</v>
      </c>
      <c r="D560" s="4"/>
      <c r="I560" t="str">
        <f>I559</f>
        <v>ALTER TABLE TM_BACKLOG_TASK</v>
      </c>
      <c r="J560" t="str">
        <f t="shared" si="230"/>
        <v xml:space="preserve"> ADD  SPENT_BUDGET TEXT;</v>
      </c>
      <c r="K560" s="21" t="str">
        <f>CONCATENATE(LEFT(CONCATENATE("  ALTER COLUMN  "," ",N560,";"),LEN(CONCATENATE("  ALTER COLUMN  "," ",N560,";"))-2),";")</f>
        <v xml:space="preserve">  ALTER COLUMN   SPENT_BUDGET TEXT;</v>
      </c>
      <c r="L560" s="12"/>
      <c r="M560" s="18" t="str">
        <f>CONCATENATE(B560,",")</f>
        <v>SPENT_BUDGET,</v>
      </c>
      <c r="N560" s="5" t="str">
        <f>CONCATENATE(B560," ",C560,"",D560,"",",")</f>
        <v>SPENT_BUDGET TEXT,</v>
      </c>
      <c r="O560" s="1" t="s">
        <v>407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spentBudget</v>
      </c>
      <c r="X560" s="3" t="str">
        <f>CONCATENATE("""",W560,"""",":","""","""",",")</f>
        <v>"spentBudget":"",</v>
      </c>
      <c r="Y560" s="22" t="str">
        <f>CONCATENATE("public static String ",,B560,,"=","""",W560,""";")</f>
        <v>public static String SPENT_BUDGET="spentBudget";</v>
      </c>
      <c r="Z560" s="7" t="str">
        <f>CONCATENATE("private String ",W560,"=","""""",";")</f>
        <v>private String spentBudget="";</v>
      </c>
    </row>
    <row r="561" spans="2:26" ht="19.2" x14ac:dyDescent="0.45">
      <c r="B561" s="8" t="s">
        <v>620</v>
      </c>
      <c r="C561" s="1" t="s">
        <v>1</v>
      </c>
      <c r="D561" s="12">
        <v>42</v>
      </c>
      <c r="I561" t="str">
        <f>I544</f>
        <v>ALTER TABLE TM_BACKLOG_TASK</v>
      </c>
      <c r="J561" t="str">
        <f t="shared" si="230"/>
        <v xml:space="preserve"> ADD  IS_NOTIFIED_BUG VARCHAR(42);</v>
      </c>
      <c r="L561" s="14"/>
      <c r="M561" s="18" t="str">
        <f t="shared" si="222"/>
        <v>IS_NOTIFIED_BUG,</v>
      </c>
      <c r="N561" s="5" t="str">
        <f t="shared" si="223"/>
        <v>IS_NOTIFIED_BUG VARCHAR(42),</v>
      </c>
      <c r="O561" s="1" t="s">
        <v>112</v>
      </c>
      <c r="P561" t="s">
        <v>574</v>
      </c>
      <c r="Q561" t="s">
        <v>409</v>
      </c>
      <c r="W561" s="17" t="str">
        <f t="shared" si="224"/>
        <v>isNotifiedBug</v>
      </c>
      <c r="X561" s="3" t="str">
        <f t="shared" si="225"/>
        <v>"isNotifiedBug":"",</v>
      </c>
      <c r="Y561" s="22" t="str">
        <f t="shared" si="226"/>
        <v>public static String IS_NOTIFIED_BUG="isNotifiedBug";</v>
      </c>
      <c r="Z561" s="7" t="str">
        <f t="shared" si="227"/>
        <v>private String isNotifiedBug="";</v>
      </c>
    </row>
    <row r="562" spans="2:26" ht="19.2" x14ac:dyDescent="0.45">
      <c r="B562" s="8" t="s">
        <v>403</v>
      </c>
      <c r="C562" s="1" t="s">
        <v>1</v>
      </c>
      <c r="D562" s="12">
        <v>42</v>
      </c>
      <c r="I562" t="str">
        <f>I554</f>
        <v>ALTER TABLE TM_BACKLOG_TASK</v>
      </c>
      <c r="J562" t="str">
        <f t="shared" si="230"/>
        <v xml:space="preserve"> ADD  IS_DETECTED_BUG VARCHAR(42);</v>
      </c>
      <c r="L562" s="14"/>
      <c r="M562" s="18" t="str">
        <f t="shared" si="222"/>
        <v>IS_DETECTED_BUG,</v>
      </c>
      <c r="N562" s="5" t="str">
        <f t="shared" si="223"/>
        <v>IS_DETECTED_BUG VARCHAR(42),</v>
      </c>
      <c r="O562" s="1" t="s">
        <v>112</v>
      </c>
      <c r="P562" t="s">
        <v>408</v>
      </c>
      <c r="Q562" t="s">
        <v>409</v>
      </c>
      <c r="W562" s="17" t="str">
        <f t="shared" si="224"/>
        <v>isDetectedBug</v>
      </c>
      <c r="X562" s="3" t="str">
        <f t="shared" si="225"/>
        <v>"isDetectedBug":"",</v>
      </c>
      <c r="Y562" s="22" t="str">
        <f t="shared" si="226"/>
        <v>public static String IS_DETECTED_BUG="isDetectedBug";</v>
      </c>
      <c r="Z562" s="7" t="str">
        <f t="shared" si="227"/>
        <v>private String isDetectedBug="";</v>
      </c>
    </row>
    <row r="563" spans="2:26" ht="19.2" x14ac:dyDescent="0.45">
      <c r="B563" s="8" t="s">
        <v>404</v>
      </c>
      <c r="C563" s="1" t="s">
        <v>1</v>
      </c>
      <c r="D563" s="12">
        <v>42</v>
      </c>
      <c r="I563" t="str">
        <f>I562</f>
        <v>ALTER TABLE TM_BACKLOG_TASK</v>
      </c>
      <c r="J563" t="str">
        <f t="shared" si="230"/>
        <v xml:space="preserve"> ADD  IS_UPDATE_REQUIRED VARCHAR(42);</v>
      </c>
      <c r="L563" s="14"/>
      <c r="M563" s="18" t="str">
        <f t="shared" si="222"/>
        <v>IS_UPDATE_REQUIRED,</v>
      </c>
      <c r="N563" s="5" t="str">
        <f>CONCATENATE(B563," ",C563,"(",D563,")",",")</f>
        <v>IS_UPDATE_REQUIRED VARCHAR(42),</v>
      </c>
      <c r="O563" s="1" t="s">
        <v>112</v>
      </c>
      <c r="P563" t="s">
        <v>410</v>
      </c>
      <c r="Q563" t="s">
        <v>411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isUpdateRequired</v>
      </c>
      <c r="X563" s="3" t="str">
        <f>CONCATENATE("""",W563,"""",":","""","""",",")</f>
        <v>"isUpdateRequired":"",</v>
      </c>
      <c r="Y563" s="22" t="str">
        <f>CONCATENATE("public static String ",,B563,,"=","""",W563,""";")</f>
        <v>public static String IS_UPDATE_REQUIRED="isUpdateRequired";</v>
      </c>
      <c r="Z563" s="7" t="str">
        <f>CONCATENATE("private String ",W563,"=","""""",";")</f>
        <v>private String isUpdateRequired="";</v>
      </c>
    </row>
    <row r="564" spans="2:26" ht="19.2" x14ac:dyDescent="0.45">
      <c r="B564" s="8"/>
      <c r="C564" s="14"/>
      <c r="D564" s="14"/>
      <c r="L564" s="14"/>
      <c r="M564" s="20"/>
      <c r="O564" s="14"/>
      <c r="W564" s="17"/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x14ac:dyDescent="0.3">
      <c r="B568" s="2" t="s">
        <v>417</v>
      </c>
      <c r="J568" t="s">
        <v>293</v>
      </c>
      <c r="K568" s="26" t="str">
        <f>CONCATENATE(J568," VIEW ",B568," AS SELECT")</f>
        <v>create OR REPLACE VIEW TM_BACKLOG_TASK_LIST AS SELECT</v>
      </c>
      <c r="N568" s="5" t="str">
        <f>CONCATENATE("CREATE TABLE ",B568," ","(")</f>
        <v>CREATE TABLE TM_BACKLOG_TASK_LIST (</v>
      </c>
    </row>
    <row r="569" spans="2:26" ht="19.2" x14ac:dyDescent="0.45">
      <c r="B569" s="1" t="s">
        <v>2</v>
      </c>
      <c r="C569" s="1" t="s">
        <v>1</v>
      </c>
      <c r="D569" s="4">
        <v>30</v>
      </c>
      <c r="E569" s="24" t="s">
        <v>113</v>
      </c>
      <c r="K569" s="25" t="str">
        <f>CONCATENATE("T.",B569,",")</f>
        <v>T.ID,</v>
      </c>
      <c r="L569" s="12"/>
      <c r="M569" s="18" t="str">
        <f t="shared" ref="M569:M576" si="231">CONCATENATE(B569,",")</f>
        <v>ID,</v>
      </c>
      <c r="N569" s="5" t="str">
        <f>CONCATENATE(B569," ",C569,"(",D569,") ",E569," ,")</f>
        <v>ID VARCHAR(30) NOT NULL ,</v>
      </c>
      <c r="O569" s="1" t="s">
        <v>2</v>
      </c>
      <c r="P569" s="6"/>
      <c r="Q569" s="6"/>
      <c r="R569" s="6"/>
      <c r="S569" s="6"/>
      <c r="T569" s="6"/>
      <c r="U569" s="6"/>
      <c r="V569" s="6"/>
      <c r="W569" s="17" t="str">
        <f t="shared" ref="W569:W610" si="232"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id</v>
      </c>
      <c r="X569" s="3" t="str">
        <f>CONCATENATE("""",W569,"""",":","""","""",",")</f>
        <v>"id":"",</v>
      </c>
      <c r="Y569" s="22" t="str">
        <f>CONCATENATE("public static String ",,B569,,"=","""",W569,""";")</f>
        <v>public static String ID="id";</v>
      </c>
      <c r="Z569" s="7" t="str">
        <f>CONCATENATE("private String ",W569,"=","""""",";")</f>
        <v>private String id="";</v>
      </c>
    </row>
    <row r="570" spans="2:26" ht="19.2" x14ac:dyDescent="0.45">
      <c r="B570" s="1" t="s">
        <v>3</v>
      </c>
      <c r="C570" s="1" t="s">
        <v>1</v>
      </c>
      <c r="D570" s="4">
        <v>10</v>
      </c>
      <c r="K570" s="25" t="str">
        <f t="shared" ref="K570:K575" si="233">CONCATENATE("T.",B570,",")</f>
        <v>T.STATUS,</v>
      </c>
      <c r="L570" s="12"/>
      <c r="M570" s="18" t="str">
        <f t="shared" si="231"/>
        <v>STATUS,</v>
      </c>
      <c r="N570" s="5" t="str">
        <f t="shared" ref="N570:N610" si="234">CONCATENATE(B570," ",C570,"(",D570,")",",")</f>
        <v>STATUS VARCHAR(10),</v>
      </c>
      <c r="O570" s="1" t="s">
        <v>3</v>
      </c>
      <c r="W570" s="17" t="str">
        <f t="shared" si="232"/>
        <v>status</v>
      </c>
      <c r="X570" s="3" t="str">
        <f>CONCATENATE("""",W570,"""",":","""","""",",")</f>
        <v>"status":"",</v>
      </c>
      <c r="Y570" s="22" t="str">
        <f>CONCATENATE("public static String ",,B570,,"=","""",W570,""";")</f>
        <v>public static String STATUS="status";</v>
      </c>
      <c r="Z570" s="7" t="str">
        <f>CONCATENATE("private String ",W570,"=","""""",";")</f>
        <v>private String status="";</v>
      </c>
    </row>
    <row r="571" spans="2:26" ht="19.2" x14ac:dyDescent="0.45">
      <c r="B571" s="1" t="s">
        <v>4</v>
      </c>
      <c r="C571" s="1" t="s">
        <v>1</v>
      </c>
      <c r="D571" s="4">
        <v>20</v>
      </c>
      <c r="K571" s="25" t="str">
        <f t="shared" si="233"/>
        <v>T.INSERT_DATE,</v>
      </c>
      <c r="L571" s="12"/>
      <c r="M571" s="18" t="str">
        <f t="shared" si="231"/>
        <v>INSERT_DATE,</v>
      </c>
      <c r="N571" s="5" t="str">
        <f t="shared" si="234"/>
        <v>INSERT_DATE VARCHAR(20),</v>
      </c>
      <c r="O571" s="1" t="s">
        <v>7</v>
      </c>
      <c r="P571" t="s">
        <v>8</v>
      </c>
      <c r="W571" s="17" t="str">
        <f t="shared" si="232"/>
        <v>insertDate</v>
      </c>
      <c r="X571" s="3" t="str">
        <f t="shared" ref="X571:X610" si="235">CONCATENATE("""",W571,"""",":","""","""",",")</f>
        <v>"insertDate":"",</v>
      </c>
      <c r="Y571" s="22" t="str">
        <f t="shared" ref="Y571:Y610" si="236">CONCATENATE("public static String ",,B571,,"=","""",W571,""";")</f>
        <v>public static String INSERT_DATE="insertDate";</v>
      </c>
      <c r="Z571" s="7" t="str">
        <f t="shared" ref="Z571:Z610" si="237">CONCATENATE("private String ",W571,"=","""""",";")</f>
        <v>private String insertDate="";</v>
      </c>
    </row>
    <row r="572" spans="2:26" ht="19.2" x14ac:dyDescent="0.45">
      <c r="B572" s="1" t="s">
        <v>5</v>
      </c>
      <c r="C572" s="1" t="s">
        <v>1</v>
      </c>
      <c r="D572" s="4">
        <v>20</v>
      </c>
      <c r="K572" s="25" t="str">
        <f t="shared" si="233"/>
        <v>T.MODIFICATION_DATE,</v>
      </c>
      <c r="L572" s="12"/>
      <c r="M572" s="18" t="str">
        <f t="shared" si="231"/>
        <v>MODIFICATION_DATE,</v>
      </c>
      <c r="N572" s="5" t="str">
        <f t="shared" si="234"/>
        <v>MODIFICATION_DATE VARCHAR(20),</v>
      </c>
      <c r="O572" s="1" t="s">
        <v>9</v>
      </c>
      <c r="P572" t="s">
        <v>8</v>
      </c>
      <c r="W572" s="17" t="str">
        <f t="shared" si="232"/>
        <v>modificationDate</v>
      </c>
      <c r="X572" s="3" t="str">
        <f t="shared" si="235"/>
        <v>"modificationDate":"",</v>
      </c>
      <c r="Y572" s="22" t="str">
        <f t="shared" si="236"/>
        <v>public static String MODIFICATION_DATE="modificationDate";</v>
      </c>
      <c r="Z572" s="7" t="str">
        <f t="shared" si="237"/>
        <v>private String modificationDate="";</v>
      </c>
    </row>
    <row r="573" spans="2:26" ht="19.2" x14ac:dyDescent="0.45">
      <c r="B573" s="1" t="s">
        <v>274</v>
      </c>
      <c r="C573" s="1" t="s">
        <v>1</v>
      </c>
      <c r="D573" s="4">
        <v>43</v>
      </c>
      <c r="K573" s="25" t="str">
        <f>CONCATENATE("B.",B573,",")</f>
        <v>B.FK_PROJECT_ID,</v>
      </c>
      <c r="L573" s="12"/>
      <c r="M573" s="18" t="str">
        <f>CONCATENATE(B573,",")</f>
        <v>FK_PROJECT_ID,</v>
      </c>
      <c r="N573" s="5" t="str">
        <f>CONCATENATE(B573," ",C573,"(",D573,")",",")</f>
        <v>FK_PROJECT_ID VARCHAR(43),</v>
      </c>
      <c r="O573" s="1" t="s">
        <v>10</v>
      </c>
      <c r="P573" t="s">
        <v>354</v>
      </c>
      <c r="Q573" t="s">
        <v>2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fkBacklogId</v>
      </c>
      <c r="X573" s="3" t="str">
        <f>CONCATENATE("""",W573,"""",":","""","""",",")</f>
        <v>"fkBacklogId":"",</v>
      </c>
      <c r="Y573" s="22" t="str">
        <f>CONCATENATE("public static String ",,B573,,"=","""",W573,""";")</f>
        <v>public static String FK_PROJECT_ID="fkBacklogId";</v>
      </c>
      <c r="Z573" s="7" t="str">
        <f>CONCATENATE("private String ",W573,"=","""""",";")</f>
        <v>private String fkBacklogId="";</v>
      </c>
    </row>
    <row r="574" spans="2:26" ht="19.2" x14ac:dyDescent="0.45">
      <c r="B574" s="1" t="s">
        <v>367</v>
      </c>
      <c r="C574" s="1" t="s">
        <v>1</v>
      </c>
      <c r="D574" s="4">
        <v>43</v>
      </c>
      <c r="K574" s="25" t="str">
        <f t="shared" si="233"/>
        <v>T.FK_BACKLOG_ID,</v>
      </c>
      <c r="L574" s="12"/>
      <c r="M574" s="18" t="str">
        <f t="shared" si="231"/>
        <v>FK_BACKLOG_ID,</v>
      </c>
      <c r="N574" s="5" t="str">
        <f t="shared" si="234"/>
        <v>FK_BACKLOG_ID VARCHAR(43),</v>
      </c>
      <c r="O574" s="1" t="s">
        <v>10</v>
      </c>
      <c r="P574" t="s">
        <v>354</v>
      </c>
      <c r="Q574" t="s">
        <v>2</v>
      </c>
      <c r="W574" s="17" t="str">
        <f t="shared" si="232"/>
        <v>fkBacklogId</v>
      </c>
      <c r="X574" s="3" t="str">
        <f t="shared" si="235"/>
        <v>"fkBacklogId":"",</v>
      </c>
      <c r="Y574" s="22" t="str">
        <f t="shared" si="236"/>
        <v>public static String FK_BACKLOG_ID="fkBacklogId";</v>
      </c>
      <c r="Z574" s="7" t="str">
        <f t="shared" si="237"/>
        <v>private String fkBacklogId="";</v>
      </c>
    </row>
    <row r="575" spans="2:26" ht="19.2" x14ac:dyDescent="0.45">
      <c r="B575" s="1" t="s">
        <v>272</v>
      </c>
      <c r="C575" s="1" t="s">
        <v>1</v>
      </c>
      <c r="D575" s="4">
        <v>43</v>
      </c>
      <c r="J575" s="23"/>
      <c r="K575" s="25" t="str">
        <f t="shared" si="233"/>
        <v>T.FK_TASK_TYPE_ID,</v>
      </c>
      <c r="L575" s="12"/>
      <c r="M575" s="18" t="str">
        <f t="shared" si="231"/>
        <v>FK_TASK_TYPE_ID,</v>
      </c>
      <c r="N575" s="5" t="str">
        <f>CONCATENATE(B575," ",C575,"(",D575,")",",")</f>
        <v>FK_TASK_TYPE_ID VARCHAR(43),</v>
      </c>
      <c r="O575" s="1" t="s">
        <v>10</v>
      </c>
      <c r="P575" t="s">
        <v>311</v>
      </c>
      <c r="Q575" t="s">
        <v>51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fkTaskTypeId</v>
      </c>
      <c r="X575" s="3" t="str">
        <f>CONCATENATE("""",W575,"""",":","""","""",",")</f>
        <v>"fkTaskTypeId":"",</v>
      </c>
      <c r="Y575" s="22" t="str">
        <f>CONCATENATE("public static String ",,B575,,"=","""",W575,""";")</f>
        <v>public static String FK_TASK_TYPE_ID="fkTaskTypeId";</v>
      </c>
      <c r="Z575" s="7" t="str">
        <f>CONCATENATE("private String ",W575,"=","""""",";")</f>
        <v>private String fkTaskTypeId="";</v>
      </c>
    </row>
    <row r="576" spans="2:26" ht="19.2" x14ac:dyDescent="0.45">
      <c r="B576" s="1" t="s">
        <v>331</v>
      </c>
      <c r="C576" s="1" t="s">
        <v>1</v>
      </c>
      <c r="D576" s="4">
        <v>43</v>
      </c>
      <c r="J576" s="23"/>
      <c r="K576" s="25" t="s">
        <v>471</v>
      </c>
      <c r="L576" s="12"/>
      <c r="M576" s="18" t="str">
        <f t="shared" si="231"/>
        <v>TASK_TYPE_NAME,</v>
      </c>
      <c r="N576" s="5" t="str">
        <f t="shared" si="234"/>
        <v>TASK_TYPE_NAME VARCHAR(43),</v>
      </c>
      <c r="O576" s="1" t="s">
        <v>311</v>
      </c>
      <c r="P576" t="s">
        <v>51</v>
      </c>
      <c r="Q576" t="s">
        <v>0</v>
      </c>
      <c r="W576" s="17" t="str">
        <f t="shared" si="232"/>
        <v>taskTypeName</v>
      </c>
      <c r="X576" s="3" t="str">
        <f t="shared" si="235"/>
        <v>"taskTypeName":"",</v>
      </c>
      <c r="Y576" s="22" t="str">
        <f t="shared" si="236"/>
        <v>public static String TASK_TYPE_NAME="taskTypeName";</v>
      </c>
      <c r="Z576" s="7" t="str">
        <f t="shared" si="237"/>
        <v>private String taskTypeName="";</v>
      </c>
    </row>
    <row r="577" spans="2:26" ht="19.2" x14ac:dyDescent="0.45">
      <c r="B577" s="1" t="s">
        <v>399</v>
      </c>
      <c r="C577" s="1" t="s">
        <v>1</v>
      </c>
      <c r="D577" s="4">
        <v>43</v>
      </c>
      <c r="K577" s="25" t="str">
        <f>CONCATENATE("T.",B577,",")</f>
        <v>T.FK_ASSIGNEE_ID,</v>
      </c>
      <c r="L577" s="12"/>
      <c r="M577" s="18"/>
      <c r="N577" s="5" t="str">
        <f>CONCATENATE(B577," ",C577,"(",D577,")",",")</f>
        <v>FK_ASSIGNEE_ID VARCHAR(43),</v>
      </c>
      <c r="O577" s="1" t="s">
        <v>10</v>
      </c>
      <c r="P577" t="s">
        <v>344</v>
      </c>
      <c r="Q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fkAssigneeId</v>
      </c>
      <c r="X577" s="3" t="str">
        <f>CONCATENATE("""",W577,"""",":","""","""",",")</f>
        <v>"fkAssigneeId":"",</v>
      </c>
      <c r="Y577" s="22" t="str">
        <f>CONCATENATE("public static String ",,B577,,"=","""",W577,""";")</f>
        <v>public static String FK_ASSIGNEE_ID="fkAssigneeId";</v>
      </c>
      <c r="Z577" s="7" t="str">
        <f>CONCATENATE("private String ",W577,"=","""""",";")</f>
        <v>private String fkAssigneeId="";</v>
      </c>
    </row>
    <row r="578" spans="2:26" ht="19.2" x14ac:dyDescent="0.45">
      <c r="B578" s="1" t="s">
        <v>341</v>
      </c>
      <c r="C578" s="1" t="s">
        <v>1</v>
      </c>
      <c r="D578" s="4">
        <v>43</v>
      </c>
      <c r="K578" s="25" t="s">
        <v>446</v>
      </c>
      <c r="L578" s="12"/>
      <c r="M578" s="18"/>
      <c r="N578" s="5" t="str">
        <f>CONCATENATE(B578," ",C578,"(",D578,")",",")</f>
        <v>ASSIGNEE_NAME VARCHAR(43),</v>
      </c>
      <c r="O578" s="1" t="s">
        <v>344</v>
      </c>
      <c r="P578" t="s">
        <v>0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assigneeName</v>
      </c>
      <c r="X578" s="3" t="str">
        <f>CONCATENATE("""",W578,"""",":","""","""",",")</f>
        <v>"assigneeName":"",</v>
      </c>
      <c r="Y578" s="22" t="str">
        <f>CONCATENATE("public static String ",,B578,,"=","""",W578,""";")</f>
        <v>public static String ASSIGNEE_NAME="assigneeName";</v>
      </c>
      <c r="Z578" s="7" t="str">
        <f>CONCATENATE("private String ",W578,"=","""""",";")</f>
        <v>private String assigneeName="";</v>
      </c>
    </row>
    <row r="579" spans="2:26" ht="19.2" x14ac:dyDescent="0.45">
      <c r="B579" s="1" t="s">
        <v>623</v>
      </c>
      <c r="C579" s="1" t="s">
        <v>1</v>
      </c>
      <c r="D579" s="4">
        <v>43</v>
      </c>
      <c r="K579" s="25" t="s">
        <v>624</v>
      </c>
      <c r="L579" s="12"/>
      <c r="M579" s="18"/>
      <c r="N579" s="5" t="str">
        <f t="shared" si="234"/>
        <v>ASSIGNEE_IMAGE_URL VARCHAR(43),</v>
      </c>
      <c r="O579" s="1" t="s">
        <v>344</v>
      </c>
      <c r="P579" t="s">
        <v>153</v>
      </c>
      <c r="Q579" t="s">
        <v>325</v>
      </c>
      <c r="W579" s="17" t="str">
        <f t="shared" si="232"/>
        <v>assigneeImageUrl</v>
      </c>
      <c r="X579" s="3" t="str">
        <f t="shared" si="235"/>
        <v>"assigneeImageUrl":"",</v>
      </c>
      <c r="Y579" s="22" t="str">
        <f t="shared" si="236"/>
        <v>public static String ASSIGNEE_IMAGE_URL="assigneeImageUrl";</v>
      </c>
      <c r="Z579" s="7" t="str">
        <f t="shared" si="237"/>
        <v>private String assigneeImageUrl="";</v>
      </c>
    </row>
    <row r="580" spans="2:26" ht="19.2" x14ac:dyDescent="0.45">
      <c r="B580" s="10" t="s">
        <v>442</v>
      </c>
      <c r="C580" s="1" t="s">
        <v>1</v>
      </c>
      <c r="D580" s="4">
        <v>43</v>
      </c>
      <c r="K580" s="21" t="s">
        <v>618</v>
      </c>
      <c r="L580" s="12"/>
      <c r="M580" s="18" t="str">
        <f>CONCATENATE(B575,",")</f>
        <v>FK_TASK_TYPE_ID,</v>
      </c>
      <c r="N580" s="5" t="str">
        <f>CONCATENATE(B580," ",C580,"(",D580,")",",")</f>
        <v>BUG_COUNT VARCHAR(43),</v>
      </c>
      <c r="O580" s="1" t="s">
        <v>409</v>
      </c>
      <c r="P580" t="s">
        <v>214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bugCount</v>
      </c>
      <c r="X580" s="3" t="str">
        <f>CONCATENATE("""",W580,"""",":","""","""",",")</f>
        <v>"bugCount":"",</v>
      </c>
      <c r="Y580" s="22" t="str">
        <f>CONCATENATE("public static String ",,B580,,"=","""",W580,""";")</f>
        <v>public static String BUG_COUNT="bugCount";</v>
      </c>
      <c r="Z580" s="7" t="str">
        <f>CONCATENATE("private String ",W580,"=","""""",";")</f>
        <v>private String bugCount="";</v>
      </c>
    </row>
    <row r="581" spans="2:26" ht="19.2" x14ac:dyDescent="0.45">
      <c r="B581" s="10" t="s">
        <v>443</v>
      </c>
      <c r="C581" s="1" t="s">
        <v>1</v>
      </c>
      <c r="D581" s="4">
        <v>43</v>
      </c>
      <c r="K581" s="21" t="s">
        <v>619</v>
      </c>
      <c r="L581" s="12"/>
      <c r="M581" s="18" t="str">
        <f>CONCATENATE(B576,",")</f>
        <v>TASK_TYPE_NAME,</v>
      </c>
      <c r="N581" s="5" t="str">
        <f t="shared" si="234"/>
        <v>UPDATE_COUNT VARCHAR(43),</v>
      </c>
      <c r="O581" s="1" t="s">
        <v>410</v>
      </c>
      <c r="P581" t="s">
        <v>214</v>
      </c>
      <c r="W581" s="17" t="str">
        <f t="shared" si="232"/>
        <v>updateCount</v>
      </c>
      <c r="X581" s="3" t="str">
        <f t="shared" si="235"/>
        <v>"updateCount":"",</v>
      </c>
      <c r="Y581" s="22" t="str">
        <f t="shared" si="236"/>
        <v>public static String UPDATE_COUNT="updateCount";</v>
      </c>
      <c r="Z581" s="7" t="str">
        <f t="shared" si="237"/>
        <v>private String updateCount="";</v>
      </c>
    </row>
    <row r="582" spans="2:26" ht="19.2" x14ac:dyDescent="0.45">
      <c r="B582" s="10" t="s">
        <v>262</v>
      </c>
      <c r="C582" s="1" t="s">
        <v>1</v>
      </c>
      <c r="D582" s="4">
        <v>43</v>
      </c>
      <c r="K582" s="25" t="str">
        <f>CONCATENATE("T.",B582,",")</f>
        <v>T.CREATED_BY,</v>
      </c>
      <c r="L582" s="12"/>
      <c r="M582" s="18" t="str">
        <f>CONCATENATE(B577,",")</f>
        <v>FK_ASSIGNEE_ID,</v>
      </c>
      <c r="N582" s="5" t="str">
        <f>CONCATENATE(B582," ",C582,"(",D582,")",",")</f>
        <v>CREATED_BY VARCHAR(43),</v>
      </c>
      <c r="O582" s="1" t="s">
        <v>282</v>
      </c>
      <c r="P582" t="s">
        <v>128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createdBy</v>
      </c>
      <c r="X582" s="3" t="str">
        <f>CONCATENATE("""",W582,"""",":","""","""",",")</f>
        <v>"createdBy":"",</v>
      </c>
      <c r="Y582" s="22" t="str">
        <f>CONCATENATE("public static String ",,B582,,"=","""",W582,""";")</f>
        <v>public static String CREATED_BY="createdBy";</v>
      </c>
      <c r="Z582" s="7" t="str">
        <f>CONCATENATE("private String ",W582,"=","""""",";")</f>
        <v>private String createdBy="";</v>
      </c>
    </row>
    <row r="583" spans="2:26" ht="19.2" x14ac:dyDescent="0.45">
      <c r="B583" s="10" t="s">
        <v>339</v>
      </c>
      <c r="C583" s="1" t="s">
        <v>1</v>
      </c>
      <c r="D583" s="4">
        <v>43</v>
      </c>
      <c r="K583" s="25" t="s">
        <v>447</v>
      </c>
      <c r="L583" s="12"/>
      <c r="M583" s="18" t="str">
        <f>CONCATENATE(B579,",")</f>
        <v>ASSIGNEE_IMAGE_URL,</v>
      </c>
      <c r="N583" s="5" t="str">
        <f t="shared" si="234"/>
        <v>CREATED_BY_NAME VARCHAR(43),</v>
      </c>
      <c r="O583" s="1" t="s">
        <v>282</v>
      </c>
      <c r="P583" t="s">
        <v>128</v>
      </c>
      <c r="Q583" t="s">
        <v>0</v>
      </c>
      <c r="W583" s="17" t="str">
        <f t="shared" si="232"/>
        <v>createdByName</v>
      </c>
      <c r="X583" s="3" t="str">
        <f t="shared" si="235"/>
        <v>"createdByName":"",</v>
      </c>
      <c r="Y583" s="22" t="str">
        <f t="shared" si="236"/>
        <v>public static String CREATED_BY_NAME="createdByName";</v>
      </c>
      <c r="Z583" s="7" t="str">
        <f t="shared" si="237"/>
        <v>private String createdByName="";</v>
      </c>
    </row>
    <row r="584" spans="2:26" ht="19.2" x14ac:dyDescent="0.45">
      <c r="B584" s="1" t="s">
        <v>263</v>
      </c>
      <c r="C584" s="1" t="s">
        <v>1</v>
      </c>
      <c r="D584" s="4">
        <v>43</v>
      </c>
      <c r="K584" s="25" t="str">
        <f t="shared" ref="K584:K589" si="238">CONCATENATE("T.",B584,",")</f>
        <v>T.CREATED_DATE,</v>
      </c>
      <c r="L584" s="12"/>
      <c r="M584" s="18" t="str">
        <f>CONCATENATE(B584,",")</f>
        <v>CREATED_DATE,</v>
      </c>
      <c r="N584" s="5" t="str">
        <f t="shared" si="234"/>
        <v>CREATED_DATE VARCHAR(43),</v>
      </c>
      <c r="O584" s="1" t="s">
        <v>282</v>
      </c>
      <c r="P584" t="s">
        <v>8</v>
      </c>
      <c r="W584" s="17" t="str">
        <f t="shared" si="232"/>
        <v>createdDate</v>
      </c>
      <c r="X584" s="3" t="str">
        <f t="shared" si="235"/>
        <v>"createdDate":"",</v>
      </c>
      <c r="Y584" s="22" t="str">
        <f t="shared" si="236"/>
        <v>public static String CREATED_DATE="createdDate";</v>
      </c>
      <c r="Z584" s="7" t="str">
        <f t="shared" si="237"/>
        <v>private String createdDate="";</v>
      </c>
    </row>
    <row r="585" spans="2:26" ht="19.2" x14ac:dyDescent="0.45">
      <c r="B585" s="1" t="s">
        <v>264</v>
      </c>
      <c r="C585" s="1" t="s">
        <v>1</v>
      </c>
      <c r="D585" s="4">
        <v>40</v>
      </c>
      <c r="K585" s="25" t="str">
        <f t="shared" si="238"/>
        <v>T.CREATED_TIME,</v>
      </c>
      <c r="L585" s="12"/>
      <c r="M585" s="18"/>
      <c r="N585" s="5" t="str">
        <f t="shared" si="234"/>
        <v>CREATED_TIME VARCHAR(40),</v>
      </c>
      <c r="O585" s="1" t="s">
        <v>282</v>
      </c>
      <c r="P585" t="s">
        <v>133</v>
      </c>
      <c r="W585" s="17" t="str">
        <f t="shared" si="232"/>
        <v>createdTime</v>
      </c>
      <c r="X585" s="3" t="str">
        <f t="shared" si="235"/>
        <v>"createdTime":"",</v>
      </c>
      <c r="Y585" s="22" t="str">
        <f t="shared" si="236"/>
        <v>public static String CREATED_TIME="createdTime";</v>
      </c>
      <c r="Z585" s="7" t="str">
        <f t="shared" si="237"/>
        <v>private String createdTime="";</v>
      </c>
    </row>
    <row r="586" spans="2:26" ht="19.2" x14ac:dyDescent="0.45">
      <c r="B586" s="1" t="s">
        <v>400</v>
      </c>
      <c r="C586" s="1" t="s">
        <v>1</v>
      </c>
      <c r="D586" s="4">
        <v>50</v>
      </c>
      <c r="K586" s="25" t="str">
        <f t="shared" si="238"/>
        <v>T.ESTIMATED_HOURS,</v>
      </c>
      <c r="L586" s="12"/>
      <c r="M586" s="18" t="str">
        <f>CONCATENATE(B586,",")</f>
        <v>ESTIMATED_HOURS,</v>
      </c>
      <c r="N586" s="5" t="str">
        <f t="shared" si="234"/>
        <v>ESTIMATED_HOURS VARCHAR(50),</v>
      </c>
      <c r="O586" s="1" t="s">
        <v>405</v>
      </c>
      <c r="P586" t="s">
        <v>406</v>
      </c>
      <c r="W586" s="17" t="str">
        <f t="shared" si="232"/>
        <v>estimatedHours</v>
      </c>
      <c r="X586" s="3" t="str">
        <f t="shared" si="235"/>
        <v>"estimatedHours":"",</v>
      </c>
      <c r="Y586" s="22" t="str">
        <f t="shared" si="236"/>
        <v>public static String ESTIMATED_HOURS="estimatedHours";</v>
      </c>
      <c r="Z586" s="7" t="str">
        <f t="shared" si="237"/>
        <v>private String estimatedHours="";</v>
      </c>
    </row>
    <row r="587" spans="2:26" ht="19.2" x14ac:dyDescent="0.45">
      <c r="B587" s="1" t="s">
        <v>401</v>
      </c>
      <c r="C587" s="1" t="s">
        <v>1</v>
      </c>
      <c r="D587" s="4">
        <v>50</v>
      </c>
      <c r="K587" s="25" t="str">
        <f t="shared" si="238"/>
        <v>T.SPENT_HOURS,</v>
      </c>
      <c r="L587" s="12"/>
      <c r="M587" s="18" t="str">
        <f>CONCATENATE(B587,",")</f>
        <v>SPENT_HOURS,</v>
      </c>
      <c r="N587" s="5" t="str">
        <f t="shared" si="234"/>
        <v>SPENT_HOURS VARCHAR(50),</v>
      </c>
      <c r="O587" s="1" t="s">
        <v>407</v>
      </c>
      <c r="P587" t="s">
        <v>406</v>
      </c>
      <c r="W587" s="17" t="str">
        <f t="shared" si="232"/>
        <v>spentHours</v>
      </c>
      <c r="X587" s="3" t="str">
        <f t="shared" si="235"/>
        <v>"spentHours":"",</v>
      </c>
      <c r="Y587" s="22" t="str">
        <f t="shared" si="236"/>
        <v>public static String SPENT_HOURS="spentHours";</v>
      </c>
      <c r="Z587" s="7" t="str">
        <f t="shared" si="237"/>
        <v>private String spentHours="";</v>
      </c>
    </row>
    <row r="588" spans="2:26" ht="19.2" x14ac:dyDescent="0.45">
      <c r="B588" s="1" t="s">
        <v>398</v>
      </c>
      <c r="C588" s="1" t="s">
        <v>1</v>
      </c>
      <c r="D588" s="4">
        <v>40</v>
      </c>
      <c r="K588" s="25" t="str">
        <f t="shared" si="238"/>
        <v>T.DEPENDENT_TASK_TYPE_1_ID,</v>
      </c>
      <c r="L588" s="12"/>
      <c r="M588" s="18"/>
      <c r="N588" s="5" t="str">
        <f>CONCATENATE(B588," ",C588,"(",D588,")",",")</f>
        <v>DEPENDENT_TASK_TYPE_1_ID VARCHAR(40),</v>
      </c>
      <c r="O588" s="1" t="s">
        <v>388</v>
      </c>
      <c r="P588" t="s">
        <v>311</v>
      </c>
      <c r="Q588" t="s">
        <v>51</v>
      </c>
      <c r="R588">
        <v>1</v>
      </c>
      <c r="S588" t="s">
        <v>2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dependentTaskType1Id</v>
      </c>
      <c r="X588" s="3" t="str">
        <f>CONCATENATE("""",W588,"""",":","""","""",",")</f>
        <v>"dependentTaskType1Id":"",</v>
      </c>
      <c r="Y588" s="22" t="str">
        <f>CONCATENATE("public static String ",,B588,,"=","""",W588,""";")</f>
        <v>public static String DEPENDENT_TASK_TYPE_1_ID="dependentTaskType1Id";</v>
      </c>
      <c r="Z588" s="7" t="str">
        <f>CONCATENATE("private String ",W588,"=","""""",";")</f>
        <v>private String dependentTaskType1Id="";</v>
      </c>
    </row>
    <row r="589" spans="2:26" ht="19.2" x14ac:dyDescent="0.45">
      <c r="B589" s="1" t="s">
        <v>397</v>
      </c>
      <c r="C589" s="1" t="s">
        <v>1</v>
      </c>
      <c r="D589" s="4">
        <v>40</v>
      </c>
      <c r="K589" s="25" t="str">
        <f t="shared" si="238"/>
        <v>T.DEPENDENT_TASK_TYPE_2_ID,</v>
      </c>
      <c r="L589" s="12"/>
      <c r="M589" s="18" t="str">
        <f>CONCATENATE(B589,",")</f>
        <v>DEPENDENT_TASK_TYPE_2_ID,</v>
      </c>
      <c r="N589" s="5" t="str">
        <f>CONCATENATE(B589," ",C589,"(",D589,")",",")</f>
        <v>DEPENDENT_TASK_TYPE_2_ID VARCHAR(40),</v>
      </c>
      <c r="O589" s="1" t="s">
        <v>388</v>
      </c>
      <c r="P589" t="s">
        <v>311</v>
      </c>
      <c r="Q589" t="s">
        <v>51</v>
      </c>
      <c r="R589">
        <v>2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dependentTaskType2Id</v>
      </c>
      <c r="X589" s="3" t="str">
        <f>CONCATENATE("""",W589,"""",":","""","""",",")</f>
        <v>"dependentTaskType2Id":"",</v>
      </c>
      <c r="Y589" s="22" t="str">
        <f>CONCATENATE("public static String ",,B589,,"=","""",W589,""";")</f>
        <v>public static String DEPENDENT_TASK_TYPE_2_ID="dependentTaskType2Id";</v>
      </c>
      <c r="Z589" s="7" t="str">
        <f>CONCATENATE("private String ",W589,"=","""""",";")</f>
        <v>private String dependentTaskType2Id="";</v>
      </c>
    </row>
    <row r="590" spans="2:26" ht="19.2" x14ac:dyDescent="0.45">
      <c r="B590" s="1" t="s">
        <v>418</v>
      </c>
      <c r="C590" s="1" t="s">
        <v>1</v>
      </c>
      <c r="D590" s="4">
        <v>40</v>
      </c>
      <c r="K590" s="25" t="s">
        <v>450</v>
      </c>
      <c r="L590" s="12"/>
      <c r="M590" s="18"/>
      <c r="N590" s="5" t="str">
        <f t="shared" si="234"/>
        <v>DEPENDENT_TASK_TYPE_1_NAME VARCHAR(40),</v>
      </c>
      <c r="O590" s="1" t="s">
        <v>388</v>
      </c>
      <c r="P590" t="s">
        <v>311</v>
      </c>
      <c r="Q590" t="s">
        <v>51</v>
      </c>
      <c r="R590">
        <v>1</v>
      </c>
      <c r="S590" t="s">
        <v>0</v>
      </c>
      <c r="W590" s="17" t="str">
        <f t="shared" si="232"/>
        <v>dependentTaskType1Name</v>
      </c>
      <c r="X590" s="3" t="str">
        <f t="shared" si="235"/>
        <v>"dependentTaskType1Name":"",</v>
      </c>
      <c r="Y590" s="22" t="str">
        <f t="shared" si="236"/>
        <v>public static String DEPENDENT_TASK_TYPE_1_NAME="dependentTaskType1Name";</v>
      </c>
      <c r="Z590" s="7" t="str">
        <f t="shared" si="237"/>
        <v>private String dependentTaskType1Name="";</v>
      </c>
    </row>
    <row r="591" spans="2:26" ht="19.2" x14ac:dyDescent="0.45">
      <c r="B591" s="1" t="s">
        <v>419</v>
      </c>
      <c r="C591" s="1" t="s">
        <v>1</v>
      </c>
      <c r="D591" s="4">
        <v>40</v>
      </c>
      <c r="K591" s="25" t="s">
        <v>451</v>
      </c>
      <c r="L591" s="12"/>
      <c r="M591" s="18" t="str">
        <f>CONCATENATE(B591,",")</f>
        <v>DEPENDENT_TASK_TYPE_2_NAME,</v>
      </c>
      <c r="N591" s="5" t="str">
        <f t="shared" si="234"/>
        <v>DEPENDENT_TASK_TYPE_2_NAME VARCHAR(40),</v>
      </c>
      <c r="O591" s="1" t="s">
        <v>388</v>
      </c>
      <c r="P591" t="s">
        <v>311</v>
      </c>
      <c r="Q591" t="s">
        <v>51</v>
      </c>
      <c r="R591">
        <v>2</v>
      </c>
      <c r="S591" t="s">
        <v>0</v>
      </c>
      <c r="W591" s="17" t="str">
        <f t="shared" si="232"/>
        <v>dependentTaskType2Name</v>
      </c>
      <c r="X591" s="3" t="str">
        <f t="shared" si="235"/>
        <v>"dependentTaskType2Name":"",</v>
      </c>
      <c r="Y591" s="22" t="str">
        <f t="shared" si="236"/>
        <v>public static String DEPENDENT_TASK_TYPE_2_NAME="dependentTaskType2Name";</v>
      </c>
      <c r="Z591" s="7" t="str">
        <f t="shared" si="237"/>
        <v>private String dependentTaskType2Name="";</v>
      </c>
    </row>
    <row r="592" spans="2:26" ht="19.2" x14ac:dyDescent="0.45">
      <c r="B592" s="1" t="s">
        <v>271</v>
      </c>
      <c r="C592" s="1" t="s">
        <v>1</v>
      </c>
      <c r="D592" s="4">
        <v>30</v>
      </c>
      <c r="K592" s="25" t="str">
        <f>CONCATENATE("T.",B592,",")</f>
        <v>T.COMPLETED_DURATION,</v>
      </c>
      <c r="L592" s="12"/>
      <c r="M592" s="18" t="str">
        <f>CONCATENATE(B592,",")</f>
        <v>COMPLETED_DURATION,</v>
      </c>
      <c r="N592" s="5" t="str">
        <f t="shared" si="234"/>
        <v>COMPLETED_DURATION VARCHAR(30),</v>
      </c>
      <c r="O592" s="1" t="s">
        <v>313</v>
      </c>
      <c r="P592" t="s">
        <v>314</v>
      </c>
      <c r="W592" s="17" t="str">
        <f t="shared" si="232"/>
        <v>completedDuration</v>
      </c>
      <c r="X592" s="3" t="str">
        <f t="shared" si="235"/>
        <v>"completedDuration":"",</v>
      </c>
      <c r="Y592" s="22" t="str">
        <f t="shared" si="236"/>
        <v>public static String COMPLETED_DURATION="completedDuration";</v>
      </c>
      <c r="Z592" s="7" t="str">
        <f t="shared" si="237"/>
        <v>private String completedDuration="";</v>
      </c>
    </row>
    <row r="593" spans="2:26" ht="19.2" x14ac:dyDescent="0.45">
      <c r="B593" s="8" t="s">
        <v>275</v>
      </c>
      <c r="C593" s="1" t="s">
        <v>1</v>
      </c>
      <c r="D593" s="12">
        <v>40</v>
      </c>
      <c r="K593" s="25" t="str">
        <f>CONCATENATE("T.",B593,",")</f>
        <v>T.UPDATED_BY,</v>
      </c>
      <c r="L593" s="14"/>
      <c r="M593" s="18" t="str">
        <f>CONCATENATE(B593,",")</f>
        <v>UPDATED_BY,</v>
      </c>
      <c r="N593" s="5" t="str">
        <f>CONCATENATE(B593," ",C593,"(",D593,")",",")</f>
        <v>UPDATED_BY VARCHAR(40),</v>
      </c>
      <c r="O593" s="1" t="s">
        <v>315</v>
      </c>
      <c r="P593" t="s">
        <v>128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updatedBy</v>
      </c>
      <c r="X593" s="3" t="str">
        <f>CONCATENATE("""",W593,"""",":","""","""",",")</f>
        <v>"updatedBy":"",</v>
      </c>
      <c r="Y593" s="22" t="str">
        <f>CONCATENATE("public static String ",,B593,,"=","""",W593,""";")</f>
        <v>public static String UPDATED_BY="updatedBy";</v>
      </c>
      <c r="Z593" s="7" t="str">
        <f>CONCATENATE("private String ",W593,"=","""""",";")</f>
        <v>private String updatedBy="";</v>
      </c>
    </row>
    <row r="594" spans="2:26" ht="19.2" x14ac:dyDescent="0.45">
      <c r="B594" s="8" t="s">
        <v>420</v>
      </c>
      <c r="C594" s="1" t="s">
        <v>1</v>
      </c>
      <c r="D594" s="12">
        <v>40</v>
      </c>
      <c r="K594" s="25" t="s">
        <v>448</v>
      </c>
      <c r="L594" s="14"/>
      <c r="M594" s="18" t="str">
        <f t="shared" ref="M594:M610" si="239">CONCATENATE(B594,",")</f>
        <v>UPDATED_BY_NAME,</v>
      </c>
      <c r="N594" s="5" t="str">
        <f t="shared" si="234"/>
        <v>UPDATED_BY_NAME VARCHAR(40),</v>
      </c>
      <c r="O594" s="1" t="s">
        <v>315</v>
      </c>
      <c r="P594" t="s">
        <v>128</v>
      </c>
      <c r="Q594" t="s">
        <v>0</v>
      </c>
      <c r="W594" s="17" t="str">
        <f t="shared" si="232"/>
        <v>updatedByName</v>
      </c>
      <c r="X594" s="3" t="str">
        <f t="shared" si="235"/>
        <v>"updatedByName":"",</v>
      </c>
      <c r="Y594" s="22" t="str">
        <f t="shared" si="236"/>
        <v>public static String UPDATED_BY_NAME="updatedByName";</v>
      </c>
      <c r="Z594" s="7" t="str">
        <f t="shared" si="237"/>
        <v>private String updatedByName="";</v>
      </c>
    </row>
    <row r="595" spans="2:26" ht="19.2" x14ac:dyDescent="0.45">
      <c r="B595" s="8" t="s">
        <v>276</v>
      </c>
      <c r="C595" s="1" t="s">
        <v>1</v>
      </c>
      <c r="D595" s="12">
        <v>42</v>
      </c>
      <c r="K595" s="25" t="str">
        <f t="shared" ref="K595:K609" si="240">CONCATENATE("T.",B595,",")</f>
        <v>T.LAST_UPDATED_DATE,</v>
      </c>
      <c r="L595" s="14"/>
      <c r="M595" s="18" t="str">
        <f t="shared" si="239"/>
        <v>LAST_UPDATED_DATE,</v>
      </c>
      <c r="N595" s="5" t="str">
        <f t="shared" si="234"/>
        <v>LAST_UPDATED_DATE VARCHAR(42),</v>
      </c>
      <c r="O595" s="1" t="s">
        <v>316</v>
      </c>
      <c r="P595" t="s">
        <v>315</v>
      </c>
      <c r="Q595" t="s">
        <v>8</v>
      </c>
      <c r="W595" s="17" t="str">
        <f t="shared" si="232"/>
        <v>lastUpdatedDate</v>
      </c>
      <c r="X595" s="3" t="str">
        <f t="shared" si="235"/>
        <v>"lastUpdatedDate":"",</v>
      </c>
      <c r="Y595" s="22" t="str">
        <f t="shared" si="236"/>
        <v>public static String LAST_UPDATED_DATE="lastUpdatedDate";</v>
      </c>
      <c r="Z595" s="7" t="str">
        <f t="shared" si="237"/>
        <v>private String lastUpdatedDate="";</v>
      </c>
    </row>
    <row r="596" spans="2:26" ht="19.2" x14ac:dyDescent="0.45">
      <c r="B596" s="8" t="s">
        <v>277</v>
      </c>
      <c r="C596" s="1" t="s">
        <v>1</v>
      </c>
      <c r="D596" s="12">
        <v>42</v>
      </c>
      <c r="K596" s="25" t="str">
        <f t="shared" si="240"/>
        <v>T.LAST_UPDATED_TIME,</v>
      </c>
      <c r="L596" s="14"/>
      <c r="M596" s="18" t="str">
        <f t="shared" si="239"/>
        <v>LAST_UPDATED_TIME,</v>
      </c>
      <c r="N596" s="5" t="str">
        <f t="shared" si="234"/>
        <v>LAST_UPDATED_TIME VARCHAR(42),</v>
      </c>
      <c r="O596" s="1" t="s">
        <v>316</v>
      </c>
      <c r="P596" t="s">
        <v>315</v>
      </c>
      <c r="Q596" t="s">
        <v>133</v>
      </c>
      <c r="W596" s="17" t="str">
        <f t="shared" si="232"/>
        <v>lastUpdatedTime</v>
      </c>
      <c r="X596" s="3" t="str">
        <f t="shared" si="235"/>
        <v>"lastUpdatedTime":"",</v>
      </c>
      <c r="Y596" s="22" t="str">
        <f t="shared" si="236"/>
        <v>public static String LAST_UPDATED_TIME="lastUpdatedTime";</v>
      </c>
      <c r="Z596" s="7" t="str">
        <f t="shared" si="237"/>
        <v>private String lastUpdatedTime="";</v>
      </c>
    </row>
    <row r="597" spans="2:26" ht="19.2" x14ac:dyDescent="0.45">
      <c r="B597" s="8" t="s">
        <v>416</v>
      </c>
      <c r="C597" s="1" t="s">
        <v>1</v>
      </c>
      <c r="D597" s="12">
        <v>42</v>
      </c>
      <c r="K597" s="25" t="str">
        <f t="shared" si="240"/>
        <v>T.TASK_STATUS,</v>
      </c>
      <c r="L597" s="14"/>
      <c r="M597" s="18" t="str">
        <f t="shared" si="239"/>
        <v>TASK_STATUS,</v>
      </c>
      <c r="N597" s="5" t="str">
        <f t="shared" si="234"/>
        <v>TASK_STATUS VARCHAR(42),</v>
      </c>
      <c r="O597" s="1" t="s">
        <v>311</v>
      </c>
      <c r="P597" t="s">
        <v>3</v>
      </c>
      <c r="W597" s="17" t="str">
        <f t="shared" si="232"/>
        <v>taskStatus</v>
      </c>
      <c r="X597" s="3" t="str">
        <f t="shared" si="235"/>
        <v>"taskStatus":"",</v>
      </c>
      <c r="Y597" s="22" t="str">
        <f t="shared" si="236"/>
        <v>public static String TASK_STATUS="taskStatus";</v>
      </c>
      <c r="Z597" s="7" t="str">
        <f t="shared" si="237"/>
        <v>private String taskStatus="";</v>
      </c>
    </row>
    <row r="598" spans="2:26" ht="19.2" x14ac:dyDescent="0.45">
      <c r="B598" s="8" t="s">
        <v>265</v>
      </c>
      <c r="C598" s="1" t="s">
        <v>1</v>
      </c>
      <c r="D598" s="12">
        <v>42</v>
      </c>
      <c r="I598">
        <f>I593</f>
        <v>0</v>
      </c>
      <c r="J598" t="str">
        <f>CONCATENATE(LEFT(CONCATENATE(" ADD "," ",N598,";"),LEN(CONCATENATE(" ADD "," ",N598,";"))-2),";")</f>
        <v xml:space="preserve"> ADD  START_DATE VARCHAR(42);</v>
      </c>
      <c r="K598" s="25" t="str">
        <f t="shared" si="240"/>
        <v>T.START_DATE,</v>
      </c>
      <c r="L598" s="14"/>
      <c r="M598" s="18" t="str">
        <f t="shared" si="239"/>
        <v>START_DATE,</v>
      </c>
      <c r="N598" s="5" t="str">
        <f>CONCATENATE(B598," ",C598,"(",D598,")",",")</f>
        <v>START_DATE VARCHAR(42),</v>
      </c>
      <c r="O598" s="1" t="s">
        <v>289</v>
      </c>
      <c r="P598" t="s">
        <v>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startDate</v>
      </c>
      <c r="X598" s="3" t="str">
        <f>CONCATENATE("""",W598,"""",":","""","""",",")</f>
        <v>"startDate":"",</v>
      </c>
      <c r="Y598" s="22" t="str">
        <f>CONCATENATE("public static String ",,B598,,"=","""",W598,""";")</f>
        <v>public static String START_DATE="startDate";</v>
      </c>
      <c r="Z598" s="7" t="str">
        <f>CONCATENATE("private String ",W598,"=","""""",";")</f>
        <v>private String startDate="";</v>
      </c>
    </row>
    <row r="599" spans="2:26" ht="19.2" x14ac:dyDescent="0.45">
      <c r="B599" s="8" t="s">
        <v>266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START_TIME VARCHAR(42);</v>
      </c>
      <c r="K599" s="25" t="str">
        <f t="shared" si="240"/>
        <v>T.START_TIME,</v>
      </c>
      <c r="L599" s="14"/>
      <c r="M599" s="18" t="str">
        <f t="shared" si="239"/>
        <v>START_TIME,</v>
      </c>
      <c r="N599" s="5" t="str">
        <f>CONCATENATE(B599," ",C599,"(",D599,")",",")</f>
        <v>START_TIME VARCHAR(42),</v>
      </c>
      <c r="O599" s="1" t="s">
        <v>289</v>
      </c>
      <c r="P599" t="s">
        <v>133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startTime</v>
      </c>
      <c r="X599" s="3" t="str">
        <f>CONCATENATE("""",W599,"""",":","""","""",",")</f>
        <v>"startTime":"",</v>
      </c>
      <c r="Y599" s="22" t="str">
        <f>CONCATENATE("public static String ",,B599,,"=","""",W599,""";")</f>
        <v>public static String START_TIME="startTime";</v>
      </c>
      <c r="Z599" s="7" t="str">
        <f>CONCATENATE("private String ",W599,"=","""""",";")</f>
        <v>private String startTime="";</v>
      </c>
    </row>
    <row r="600" spans="2:26" ht="19.2" x14ac:dyDescent="0.45">
      <c r="B600" s="8" t="s">
        <v>629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START_TYPE VARCHAR(42);</v>
      </c>
      <c r="K600" s="25" t="str">
        <f t="shared" si="240"/>
        <v>T.START_TYPE,</v>
      </c>
      <c r="L600" s="14"/>
      <c r="M600" s="18" t="str">
        <f t="shared" si="239"/>
        <v>START_TYPE,</v>
      </c>
      <c r="N600" s="5" t="str">
        <f>CONCATENATE(B600," ",C600,"(",D600,")",",")</f>
        <v>START_TYPE VARCHAR(42),</v>
      </c>
      <c r="O600" s="1" t="s">
        <v>289</v>
      </c>
      <c r="P600" t="s">
        <v>51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startType</v>
      </c>
      <c r="X600" s="3" t="str">
        <f>CONCATENATE("""",W600,"""",":","""","""",",")</f>
        <v>"startType":"",</v>
      </c>
      <c r="Y600" s="22" t="str">
        <f>CONCATENATE("public static String ",,B600,,"=","""",W600,""";")</f>
        <v>public static String START_TYPE="startType";</v>
      </c>
      <c r="Z600" s="7" t="str">
        <f>CONCATENATE("private String ",W600,"=","""""",";")</f>
        <v>private String startType="";</v>
      </c>
    </row>
    <row r="601" spans="2:26" ht="19.2" x14ac:dyDescent="0.45">
      <c r="B601" s="8" t="s">
        <v>620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IS_NOTIFIED_BUG VARCHAR(42);</v>
      </c>
      <c r="K601" s="25" t="str">
        <f t="shared" si="240"/>
        <v>T.IS_NOTIFIED_BUG,</v>
      </c>
      <c r="L601" s="14"/>
      <c r="M601" s="18" t="str">
        <f>CONCATENATE(B601,",")</f>
        <v>IS_NOTIFIED_BUG,</v>
      </c>
      <c r="N601" s="5" t="str">
        <f>CONCATENATE(B601," ",C601,"(",D601,")",",")</f>
        <v>IS_NOTIFIED_BUG VARCHAR(42),</v>
      </c>
      <c r="O601" s="1" t="s">
        <v>112</v>
      </c>
      <c r="P601" t="s">
        <v>574</v>
      </c>
      <c r="Q601" t="s">
        <v>409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isNotifiedBug</v>
      </c>
      <c r="X601" s="3" t="str">
        <f>CONCATENATE("""",W601,"""",":","""","""",",")</f>
        <v>"isNotifiedBug":"",</v>
      </c>
      <c r="Y601" s="22" t="str">
        <f>CONCATENATE("public static String ",,B601,,"=","""",W601,""";")</f>
        <v>public static String IS_NOTIFIED_BUG="isNotifiedBug";</v>
      </c>
      <c r="Z601" s="7" t="str">
        <f>CONCATENATE("private String ",W601,"=","""""",";")</f>
        <v>private String isNotifiedBug="";</v>
      </c>
    </row>
    <row r="602" spans="2:26" ht="19.2" x14ac:dyDescent="0.45">
      <c r="B602" s="8" t="s">
        <v>403</v>
      </c>
      <c r="C602" s="1" t="s">
        <v>1</v>
      </c>
      <c r="D602" s="12">
        <v>42</v>
      </c>
      <c r="K602" s="25" t="str">
        <f t="shared" si="240"/>
        <v>T.IS_DETECTED_BUG,</v>
      </c>
      <c r="L602" s="14"/>
      <c r="M602" s="18" t="str">
        <f t="shared" si="239"/>
        <v>IS_DETECTED_BUG,</v>
      </c>
      <c r="N602" s="5" t="str">
        <f t="shared" si="234"/>
        <v>IS_DETECTED_BUG VARCHAR(42),</v>
      </c>
      <c r="O602" s="1" t="s">
        <v>112</v>
      </c>
      <c r="P602" t="s">
        <v>408</v>
      </c>
      <c r="Q602" t="s">
        <v>409</v>
      </c>
      <c r="W602" s="17" t="str">
        <f t="shared" si="232"/>
        <v>isDetectedBug</v>
      </c>
      <c r="X602" s="3" t="str">
        <f t="shared" si="235"/>
        <v>"isDetectedBug":"",</v>
      </c>
      <c r="Y602" s="22" t="str">
        <f t="shared" si="236"/>
        <v>public static String IS_DETECTED_BUG="isDetectedBug";</v>
      </c>
      <c r="Z602" s="7" t="str">
        <f t="shared" si="237"/>
        <v>private String isDetectedBug="";</v>
      </c>
    </row>
    <row r="603" spans="2:26" ht="19.2" x14ac:dyDescent="0.45">
      <c r="B603" s="8" t="s">
        <v>469</v>
      </c>
      <c r="C603" s="1" t="s">
        <v>1</v>
      </c>
      <c r="D603" s="12">
        <v>42</v>
      </c>
      <c r="I603">
        <f>I597</f>
        <v>0</v>
      </c>
      <c r="J603" t="str">
        <f t="shared" ref="J603:J609" si="241">CONCATENATE(LEFT(CONCATENATE(" ADD "," ",N603,";"),LEN(CONCATENATE(" ADD "," ",N603,";"))-2),";")</f>
        <v xml:space="preserve"> ADD  IS_GENERAL VARCHAR(42);</v>
      </c>
      <c r="K603" s="25" t="str">
        <f t="shared" si="240"/>
        <v>T.IS_GENERAL,</v>
      </c>
      <c r="L603" s="14"/>
      <c r="M603" s="18" t="str">
        <f t="shared" si="239"/>
        <v>IS_GENERAL,</v>
      </c>
      <c r="N603" s="5" t="str">
        <f t="shared" si="234"/>
        <v>IS_GENERAL VARCHAR(42),</v>
      </c>
      <c r="O603" s="1" t="s">
        <v>112</v>
      </c>
      <c r="P603" t="s">
        <v>470</v>
      </c>
      <c r="W603" s="17" t="str">
        <f t="shared" si="232"/>
        <v>isGeneral</v>
      </c>
      <c r="X603" s="3" t="str">
        <f t="shared" si="235"/>
        <v>"isGeneral":"",</v>
      </c>
      <c r="Y603" s="22" t="str">
        <f t="shared" si="236"/>
        <v>public static String IS_GENERAL="isGeneral";</v>
      </c>
      <c r="Z603" s="7" t="str">
        <f t="shared" si="237"/>
        <v>private String isGeneral="";</v>
      </c>
    </row>
    <row r="604" spans="2:26" ht="19.2" x14ac:dyDescent="0.45">
      <c r="B604" s="8" t="s">
        <v>703</v>
      </c>
      <c r="C604" s="1" t="s">
        <v>1</v>
      </c>
      <c r="D604" s="12">
        <v>333</v>
      </c>
      <c r="I604">
        <f>I597</f>
        <v>0</v>
      </c>
      <c r="J604" t="str">
        <f t="shared" si="241"/>
        <v xml:space="preserve"> ADD  JIRA_ISSUE_ID VARCHAR(333);</v>
      </c>
      <c r="K604" s="25" t="str">
        <f t="shared" si="240"/>
        <v>T.JIRA_ISSUE_ID,</v>
      </c>
      <c r="L604" s="14"/>
      <c r="M604" s="18" t="str">
        <f t="shared" si="239"/>
        <v>JIRA_ISSUE_ID,</v>
      </c>
      <c r="N604" s="5" t="str">
        <f t="shared" si="234"/>
        <v>JIRA_ISSUE_ID VARCHAR(333),</v>
      </c>
      <c r="O604" s="1" t="s">
        <v>699</v>
      </c>
      <c r="P604" t="s">
        <v>705</v>
      </c>
      <c r="Q604" t="s">
        <v>2</v>
      </c>
      <c r="W604" s="17" t="str">
        <f t="shared" si="232"/>
        <v>jiraIssueId</v>
      </c>
      <c r="X604" s="3" t="str">
        <f t="shared" si="235"/>
        <v>"jiraIssueId":"",</v>
      </c>
      <c r="Y604" s="22" t="str">
        <f t="shared" si="236"/>
        <v>public static String JIRA_ISSUE_ID="jiraIssueId";</v>
      </c>
      <c r="Z604" s="7" t="str">
        <f t="shared" si="237"/>
        <v>private String jiraIssueId="";</v>
      </c>
    </row>
    <row r="605" spans="2:26" ht="19.2" x14ac:dyDescent="0.45">
      <c r="B605" s="1" t="s">
        <v>829</v>
      </c>
      <c r="C605" s="1" t="s">
        <v>701</v>
      </c>
      <c r="D605" s="4"/>
      <c r="I605">
        <f>I604</f>
        <v>0</v>
      </c>
      <c r="J605" t="str">
        <f t="shared" si="241"/>
        <v xml:space="preserve"> ADD  ESTIMATED_COUNTER TEXT;</v>
      </c>
      <c r="K605" s="25" t="str">
        <f t="shared" si="240"/>
        <v>T.ESTIMATED_COUNTER,</v>
      </c>
      <c r="L605" s="12"/>
      <c r="M605" s="18" t="str">
        <f t="shared" si="239"/>
        <v>ESTIMATED_COUNTER,</v>
      </c>
      <c r="N605" s="5" t="str">
        <f>CONCATENATE(B605," ",C605,"",D605,"",",")</f>
        <v>ESTIMATED_COUNTER TEXT,</v>
      </c>
      <c r="O605" s="1" t="s">
        <v>405</v>
      </c>
      <c r="P605" t="s">
        <v>834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estimatedCounter</v>
      </c>
      <c r="X605" s="3" t="str">
        <f>CONCATENATE("""",W605,"""",":","""","""",",")</f>
        <v>"estimatedCounter":"",</v>
      </c>
      <c r="Y605" s="22" t="str">
        <f>CONCATENATE("public static String ",,B605,,"=","""",W605,""";")</f>
        <v>public static String ESTIMATED_COUNTER="estimatedCounter";</v>
      </c>
      <c r="Z605" s="7" t="str">
        <f>CONCATENATE("private String ",W605,"=","""""",";")</f>
        <v>private String estimatedCounter="";</v>
      </c>
    </row>
    <row r="606" spans="2:26" ht="19.2" x14ac:dyDescent="0.45">
      <c r="B606" s="1" t="s">
        <v>830</v>
      </c>
      <c r="C606" s="1" t="s">
        <v>701</v>
      </c>
      <c r="D606" s="4"/>
      <c r="I606">
        <f>I605</f>
        <v>0</v>
      </c>
      <c r="J606" t="str">
        <f t="shared" si="241"/>
        <v xml:space="preserve"> ADD  EXECUTED_COUNTER TEXT;</v>
      </c>
      <c r="K606" s="25" t="str">
        <f t="shared" si="240"/>
        <v>T.EXECUTED_COUNTER,</v>
      </c>
      <c r="L606" s="12"/>
      <c r="M606" s="18" t="str">
        <f t="shared" si="239"/>
        <v>EXECUTED_COUNTER,</v>
      </c>
      <c r="N606" s="5" t="str">
        <f>CONCATENATE(B606," ",C606,"",D606,"",",")</f>
        <v>EXECUTED_COUNTER TEXT,</v>
      </c>
      <c r="O606" s="1" t="s">
        <v>833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executedCounter</v>
      </c>
      <c r="X606" s="3" t="str">
        <f>CONCATENATE("""",W606,"""",":","""","""",",")</f>
        <v>"executedCounter":"",</v>
      </c>
      <c r="Y606" s="22" t="str">
        <f>CONCATENATE("public static String ",,B606,,"=","""",W606,""";")</f>
        <v>public static String EXECUTED_COUNTER="executedCounter";</v>
      </c>
      <c r="Z606" s="7" t="str">
        <f>CONCATENATE("private String ",W606,"=","""""",";")</f>
        <v>private String executedCounter="";</v>
      </c>
    </row>
    <row r="607" spans="2:26" ht="19.2" x14ac:dyDescent="0.45">
      <c r="B607" s="1" t="s">
        <v>831</v>
      </c>
      <c r="C607" s="1" t="s">
        <v>701</v>
      </c>
      <c r="D607" s="4"/>
      <c r="I607">
        <f>I606</f>
        <v>0</v>
      </c>
      <c r="J607" t="str">
        <f t="shared" si="241"/>
        <v xml:space="preserve"> ADD  ESTIMATED_BUDGET TEXT;</v>
      </c>
      <c r="K607" s="25" t="str">
        <f t="shared" si="240"/>
        <v>T.ESTIMATED_BUDGET,</v>
      </c>
      <c r="L607" s="12"/>
      <c r="M607" s="18" t="str">
        <f t="shared" si="239"/>
        <v>ESTIMATED_BUDGET,</v>
      </c>
      <c r="N607" s="5" t="str">
        <f>CONCATENATE(B607," ",C607,"",D607,"",",")</f>
        <v>ESTIMATED_BUDGET TEXT,</v>
      </c>
      <c r="O607" s="1" t="s">
        <v>405</v>
      </c>
      <c r="P607" t="s">
        <v>835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estimatedBudget</v>
      </c>
      <c r="X607" s="3" t="str">
        <f>CONCATENATE("""",W607,"""",":","""","""",",")</f>
        <v>"estimatedBudget":"",</v>
      </c>
      <c r="Y607" s="22" t="str">
        <f>CONCATENATE("public static String ",,B607,,"=","""",W607,""";")</f>
        <v>public static String ESTIMATED_BUDGET="estimatedBudget";</v>
      </c>
      <c r="Z607" s="7" t="str">
        <f>CONCATENATE("private String ",W607,"=","""""",";")</f>
        <v>private String estimatedBudget="";</v>
      </c>
    </row>
    <row r="608" spans="2:26" ht="19.2" x14ac:dyDescent="0.45">
      <c r="B608" s="1" t="s">
        <v>832</v>
      </c>
      <c r="C608" s="1" t="s">
        <v>701</v>
      </c>
      <c r="D608" s="4"/>
      <c r="I608">
        <f>I607</f>
        <v>0</v>
      </c>
      <c r="J608" t="str">
        <f t="shared" si="241"/>
        <v xml:space="preserve"> ADD  SPENT_BUDGET TEXT;</v>
      </c>
      <c r="K608" s="25" t="str">
        <f t="shared" si="240"/>
        <v>T.SPENT_BUDGET,</v>
      </c>
      <c r="L608" s="12"/>
      <c r="M608" s="18" t="str">
        <f t="shared" si="239"/>
        <v>SPENT_BUDGET,</v>
      </c>
      <c r="N608" s="5" t="str">
        <f>CONCATENATE(B608," ",C608,"",D608,"",",")</f>
        <v>SPENT_BUDGET TEXT,</v>
      </c>
      <c r="O608" s="1" t="s">
        <v>407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spentBudget</v>
      </c>
      <c r="X608" s="3" t="str">
        <f>CONCATENATE("""",W608,"""",":","""","""",",")</f>
        <v>"spentBudget":"",</v>
      </c>
      <c r="Y608" s="22" t="str">
        <f>CONCATENATE("public static String ",,B608,,"=","""",W608,""";")</f>
        <v>public static String SPENT_BUDGET="spentBudget";</v>
      </c>
      <c r="Z608" s="7" t="str">
        <f>CONCATENATE("private String ",W608,"=","""""",";")</f>
        <v>private String spentBudget="";</v>
      </c>
    </row>
    <row r="609" spans="2:26" ht="19.2" x14ac:dyDescent="0.45">
      <c r="B609" s="8" t="s">
        <v>704</v>
      </c>
      <c r="C609" s="1" t="s">
        <v>1</v>
      </c>
      <c r="D609" s="12">
        <v>333</v>
      </c>
      <c r="I609">
        <f>I598</f>
        <v>0</v>
      </c>
      <c r="J609" t="str">
        <f t="shared" si="241"/>
        <v xml:space="preserve"> ADD  JIRA_ISSUE_KEY VARCHAR(333);</v>
      </c>
      <c r="K609" s="25" t="str">
        <f t="shared" si="240"/>
        <v>T.JIRA_ISSUE_KEY,</v>
      </c>
      <c r="L609" s="14"/>
      <c r="M609" s="18" t="str">
        <f t="shared" si="239"/>
        <v>JIRA_ISSUE_KEY,</v>
      </c>
      <c r="N609" s="5" t="str">
        <f t="shared" si="234"/>
        <v>JIRA_ISSUE_KEY VARCHAR(333),</v>
      </c>
      <c r="O609" s="1" t="s">
        <v>699</v>
      </c>
      <c r="P609" t="s">
        <v>705</v>
      </c>
      <c r="Q609" t="s">
        <v>43</v>
      </c>
      <c r="W609" s="17" t="str">
        <f t="shared" si="232"/>
        <v>jiraIssueKey</v>
      </c>
      <c r="X609" s="3" t="str">
        <f t="shared" si="235"/>
        <v>"jiraIssueKey":"",</v>
      </c>
      <c r="Y609" s="22" t="str">
        <f t="shared" si="236"/>
        <v>public static String JIRA_ISSUE_KEY="jiraIssueKey";</v>
      </c>
      <c r="Z609" s="7" t="str">
        <f t="shared" si="237"/>
        <v>private String jiraIssueKey="";</v>
      </c>
    </row>
    <row r="610" spans="2:26" ht="19.2" x14ac:dyDescent="0.45">
      <c r="B610" s="8" t="s">
        <v>404</v>
      </c>
      <c r="C610" s="1" t="s">
        <v>1</v>
      </c>
      <c r="D610" s="12">
        <v>42</v>
      </c>
      <c r="K610" s="25" t="str">
        <f>CONCATENATE("T.",B610,"")</f>
        <v>T.IS_UPDATE_REQUIRED</v>
      </c>
      <c r="L610" s="14"/>
      <c r="M610" s="18" t="str">
        <f t="shared" si="239"/>
        <v>IS_UPDATE_REQUIRED,</v>
      </c>
      <c r="N610" s="5" t="str">
        <f t="shared" si="234"/>
        <v>IS_UPDATE_REQUIRED VARCHAR(42),</v>
      </c>
      <c r="O610" s="1" t="s">
        <v>112</v>
      </c>
      <c r="P610" t="s">
        <v>410</v>
      </c>
      <c r="Q610" t="s">
        <v>411</v>
      </c>
      <c r="W610" s="17" t="str">
        <f t="shared" si="232"/>
        <v>isUpdateRequired</v>
      </c>
      <c r="X610" s="3" t="str">
        <f t="shared" si="235"/>
        <v>"isUpdateRequired":"",</v>
      </c>
      <c r="Y610" s="22" t="str">
        <f t="shared" si="236"/>
        <v>public static String IS_UPDATE_REQUIRED="isUpdateRequired";</v>
      </c>
      <c r="Z610" s="7" t="str">
        <f t="shared" si="237"/>
        <v>private String isUpdateRequired="";</v>
      </c>
    </row>
    <row r="611" spans="2:26" ht="19.2" x14ac:dyDescent="0.45">
      <c r="C611" s="1"/>
      <c r="D611" s="8"/>
      <c r="K611" s="29" t="s">
        <v>466</v>
      </c>
      <c r="M611" s="18"/>
      <c r="N611" s="33" t="s">
        <v>130</v>
      </c>
      <c r="O611" s="1"/>
      <c r="W611" s="17"/>
    </row>
    <row r="612" spans="2:26" ht="19.2" x14ac:dyDescent="0.45">
      <c r="C612" s="14"/>
      <c r="D612" s="9"/>
      <c r="K612" s="29" t="s">
        <v>467</v>
      </c>
      <c r="M612" s="20"/>
      <c r="N612" s="33"/>
      <c r="O612" s="14"/>
      <c r="W612" s="17"/>
    </row>
    <row r="613" spans="2:26" ht="19.2" x14ac:dyDescent="0.45">
      <c r="C613" s="14"/>
      <c r="D613" s="9"/>
      <c r="K613" s="21" t="s">
        <v>468</v>
      </c>
      <c r="M613" s="20"/>
      <c r="N613" s="33"/>
      <c r="O613" s="14"/>
      <c r="W613" s="17"/>
    </row>
    <row r="614" spans="2:26" ht="19.2" x14ac:dyDescent="0.45">
      <c r="C614" s="14"/>
      <c r="D614" s="9"/>
      <c r="M614" s="20"/>
      <c r="N614" s="33"/>
      <c r="O614" s="14"/>
      <c r="W614" s="17"/>
    </row>
    <row r="615" spans="2:26" x14ac:dyDescent="0.3">
      <c r="B615" s="2" t="s">
        <v>412</v>
      </c>
      <c r="I615" t="str">
        <f>CONCATENATE("ALTER TABLE"," ",B615)</f>
        <v>ALTER TABLE TM_BACKLOG_TASK_NOTIFIER</v>
      </c>
      <c r="N615" s="5" t="str">
        <f>CONCATENATE("CREATE TABLE ",B615," ","(")</f>
        <v>CREATE TABLE TM_BACKLOG_TASK_NOTIFIER (</v>
      </c>
    </row>
    <row r="616" spans="2:26" ht="19.2" x14ac:dyDescent="0.45">
      <c r="B616" s="1" t="s">
        <v>2</v>
      </c>
      <c r="C616" s="1" t="s">
        <v>1</v>
      </c>
      <c r="D616" s="4">
        <v>30</v>
      </c>
      <c r="E616" s="24" t="s">
        <v>113</v>
      </c>
      <c r="I616" t="str">
        <f>I615</f>
        <v>ALTER TABLE TM_BACKLOG_TASK_NOTIFIER</v>
      </c>
      <c r="J616" t="str">
        <f t="shared" ref="J616:J621" si="242">CONCATENATE(LEFT(CONCATENATE(" ADD "," ",N616,";"),LEN(CONCATENATE(" ADD "," ",N616,";"))-2),";")</f>
        <v xml:space="preserve"> ADD  ID VARCHAR(30) NOT NULL ;</v>
      </c>
      <c r="K616" s="21" t="str">
        <f t="shared" ref="K616:K621" si="243">CONCATENATE(LEFT(CONCATENATE("  ALTER COLUMN  "," ",N616,";"),LEN(CONCATENATE("  ALTER COLUMN  "," ",N616,";"))-2),";")</f>
        <v xml:space="preserve">  ALTER COLUMN   ID VARCHAR(30) NOT NULL ;</v>
      </c>
      <c r="L616" s="12"/>
      <c r="M616" s="18" t="str">
        <f t="shared" ref="M616:M621" si="244">CONCATENATE(B616,",")</f>
        <v>ID,</v>
      </c>
      <c r="N616" s="5" t="str">
        <f>CONCATENATE(B616," ",C616,"(",D616,") ",E616," ,")</f>
        <v>ID VARCHAR(30) NOT NULL ,</v>
      </c>
      <c r="O616" s="1" t="s">
        <v>2</v>
      </c>
      <c r="P616" s="6"/>
      <c r="Q616" s="6"/>
      <c r="R616" s="6"/>
      <c r="S616" s="6"/>
      <c r="T616" s="6"/>
      <c r="U616" s="6"/>
      <c r="V616" s="6"/>
      <c r="W616" s="17" t="str">
        <f t="shared" ref="W616:W621" si="245"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id</v>
      </c>
      <c r="X616" s="3" t="str">
        <f t="shared" ref="X616:X621" si="246">CONCATENATE("""",W616,"""",":","""","""",",")</f>
        <v>"id":"",</v>
      </c>
      <c r="Y616" s="22" t="str">
        <f t="shared" ref="Y616:Y621" si="247">CONCATENATE("public static String ",,B616,,"=","""",W616,""";")</f>
        <v>public static String ID="id";</v>
      </c>
      <c r="Z616" s="7" t="str">
        <f t="shared" ref="Z616:Z621" si="248">CONCATENATE("private String ",W616,"=","""""",";")</f>
        <v>private String id="";</v>
      </c>
    </row>
    <row r="617" spans="2:26" ht="19.2" x14ac:dyDescent="0.45">
      <c r="B617" s="1" t="s">
        <v>3</v>
      </c>
      <c r="C617" s="1" t="s">
        <v>1</v>
      </c>
      <c r="D617" s="4">
        <v>10</v>
      </c>
      <c r="I617" t="str">
        <f>I616</f>
        <v>ALTER TABLE TM_BACKLOG_TASK_NOTIFIER</v>
      </c>
      <c r="J617" t="str">
        <f t="shared" si="242"/>
        <v xml:space="preserve"> ADD  STATUS VARCHAR(10);</v>
      </c>
      <c r="K617" s="21" t="str">
        <f t="shared" si="243"/>
        <v xml:space="preserve">  ALTER COLUMN   STATUS VARCHAR(10);</v>
      </c>
      <c r="L617" s="12"/>
      <c r="M617" s="18" t="str">
        <f t="shared" si="244"/>
        <v>STATUS,</v>
      </c>
      <c r="N617" s="5" t="str">
        <f>CONCATENATE(B617," ",C617,"(",D617,")",",")</f>
        <v>STATUS VARCHAR(10),</v>
      </c>
      <c r="O617" s="1" t="s">
        <v>3</v>
      </c>
      <c r="W617" s="17" t="str">
        <f t="shared" si="245"/>
        <v>status</v>
      </c>
      <c r="X617" s="3" t="str">
        <f t="shared" si="246"/>
        <v>"status":"",</v>
      </c>
      <c r="Y617" s="22" t="str">
        <f t="shared" si="247"/>
        <v>public static String STATUS="status";</v>
      </c>
      <c r="Z617" s="7" t="str">
        <f t="shared" si="248"/>
        <v>private String status="";</v>
      </c>
    </row>
    <row r="618" spans="2:26" ht="19.2" x14ac:dyDescent="0.45">
      <c r="B618" s="1" t="s">
        <v>4</v>
      </c>
      <c r="C618" s="1" t="s">
        <v>1</v>
      </c>
      <c r="D618" s="4">
        <v>20</v>
      </c>
      <c r="I618" t="str">
        <f>I617</f>
        <v>ALTER TABLE TM_BACKLOG_TASK_NOTIFIER</v>
      </c>
      <c r="J618" t="str">
        <f t="shared" si="242"/>
        <v xml:space="preserve"> ADD  INSERT_DATE VARCHAR(20);</v>
      </c>
      <c r="K618" s="21" t="str">
        <f t="shared" si="243"/>
        <v xml:space="preserve">  ALTER COLUMN   INSERT_DATE VARCHAR(20);</v>
      </c>
      <c r="L618" s="12"/>
      <c r="M618" s="18" t="str">
        <f t="shared" si="244"/>
        <v>INSERT_DATE,</v>
      </c>
      <c r="N618" s="5" t="str">
        <f>CONCATENATE(B618," ",C618,"(",D618,")",",")</f>
        <v>INSERT_DATE VARCHAR(20),</v>
      </c>
      <c r="O618" s="1" t="s">
        <v>7</v>
      </c>
      <c r="P618" t="s">
        <v>8</v>
      </c>
      <c r="W618" s="17" t="str">
        <f t="shared" si="245"/>
        <v>insertDate</v>
      </c>
      <c r="X618" s="3" t="str">
        <f t="shared" si="246"/>
        <v>"insertDate":"",</v>
      </c>
      <c r="Y618" s="22" t="str">
        <f t="shared" si="247"/>
        <v>public static String INSERT_DATE="insertDate";</v>
      </c>
      <c r="Z618" s="7" t="str">
        <f t="shared" si="248"/>
        <v>private String insertDate="";</v>
      </c>
    </row>
    <row r="619" spans="2:26" ht="19.2" x14ac:dyDescent="0.45">
      <c r="B619" s="1" t="s">
        <v>5</v>
      </c>
      <c r="C619" s="1" t="s">
        <v>1</v>
      </c>
      <c r="D619" s="4">
        <v>20</v>
      </c>
      <c r="I619" t="str">
        <f>I616</f>
        <v>ALTER TABLE TM_BACKLOG_TASK_NOTIFIER</v>
      </c>
      <c r="J619" t="str">
        <f t="shared" si="242"/>
        <v xml:space="preserve"> ADD  MODIFICATION_DATE VARCHAR(20);</v>
      </c>
      <c r="K619" s="21" t="str">
        <f t="shared" si="243"/>
        <v xml:space="preserve">  ALTER COLUMN   MODIFICATION_DATE VARCHAR(20);</v>
      </c>
      <c r="L619" s="12"/>
      <c r="M619" s="18" t="str">
        <f t="shared" si="244"/>
        <v>MODIFICATION_DATE,</v>
      </c>
      <c r="N619" s="5" t="str">
        <f>CONCATENATE(B619," ",C619,"(",D619,")",",")</f>
        <v>MODIFICATION_DATE VARCHAR(20),</v>
      </c>
      <c r="O619" s="1" t="s">
        <v>9</v>
      </c>
      <c r="P619" t="s">
        <v>8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modificationDate</v>
      </c>
      <c r="X619" s="3" t="str">
        <f t="shared" si="246"/>
        <v>"modificationDate":"",</v>
      </c>
      <c r="Y619" s="22" t="str">
        <f t="shared" si="247"/>
        <v>public static String MODIFICATION_DATE="modificationDate";</v>
      </c>
      <c r="Z619" s="7" t="str">
        <f t="shared" si="248"/>
        <v>private String modificationDate="";</v>
      </c>
    </row>
    <row r="620" spans="2:26" ht="19.2" x14ac:dyDescent="0.45">
      <c r="B620" s="1" t="s">
        <v>413</v>
      </c>
      <c r="C620" s="1" t="s">
        <v>1</v>
      </c>
      <c r="D620" s="4">
        <v>43</v>
      </c>
      <c r="I620" t="e">
        <f>#REF!</f>
        <v>#REF!</v>
      </c>
      <c r="J620" t="str">
        <f t="shared" si="242"/>
        <v xml:space="preserve"> ADD  FK_BACKLOG_TASK_ID VARCHAR(43);</v>
      </c>
      <c r="K620" s="21" t="str">
        <f t="shared" si="243"/>
        <v xml:space="preserve">  ALTER COLUMN   FK_BACKLOG_TASK_ID VARCHAR(43);</v>
      </c>
      <c r="L620" s="12"/>
      <c r="M620" s="18" t="str">
        <f t="shared" si="244"/>
        <v>FK_BACKLOG_TASK_ID,</v>
      </c>
      <c r="N620" s="5" t="str">
        <f>CONCATENATE(B620," ",C620,"(",D620,")",",")</f>
        <v>FK_BACKLOG_TASK_ID VARCHAR(43),</v>
      </c>
      <c r="O620" s="1" t="s">
        <v>10</v>
      </c>
      <c r="P620" t="s">
        <v>354</v>
      </c>
      <c r="Q620" t="s">
        <v>311</v>
      </c>
      <c r="R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fkBacklogTaskId</v>
      </c>
      <c r="X620" s="3" t="str">
        <f t="shared" si="246"/>
        <v>"fkBacklogTaskId":"",</v>
      </c>
      <c r="Y620" s="22" t="str">
        <f t="shared" si="247"/>
        <v>public static String FK_BACKLOG_TASK_ID="fkBacklogTaskId";</v>
      </c>
      <c r="Z620" s="7" t="str">
        <f t="shared" si="248"/>
        <v>private String fkBacklogTaskId="";</v>
      </c>
    </row>
    <row r="621" spans="2:26" ht="19.2" x14ac:dyDescent="0.45">
      <c r="B621" s="1" t="s">
        <v>414</v>
      </c>
      <c r="C621" s="1" t="s">
        <v>1</v>
      </c>
      <c r="D621" s="4">
        <v>20</v>
      </c>
      <c r="I621" t="str">
        <f>I618</f>
        <v>ALTER TABLE TM_BACKLOG_TASK_NOTIFIER</v>
      </c>
      <c r="J621" t="str">
        <f t="shared" si="242"/>
        <v xml:space="preserve"> ADD  FK_NOTIFIER_ID VARCHAR(20);</v>
      </c>
      <c r="K621" s="21" t="str">
        <f t="shared" si="243"/>
        <v xml:space="preserve">  ALTER COLUMN   FK_NOTIFIER_ID VARCHAR(20);</v>
      </c>
      <c r="L621" s="12"/>
      <c r="M621" s="18" t="str">
        <f t="shared" si="244"/>
        <v>FK_NOTIFIER_ID,</v>
      </c>
      <c r="N621" s="5" t="str">
        <f>CONCATENATE(B621," ",C621,"(",D621,")",",")</f>
        <v>FK_NOTIFIER_ID VARCHAR(20),</v>
      </c>
      <c r="O621" s="1" t="s">
        <v>10</v>
      </c>
      <c r="P621" t="s">
        <v>415</v>
      </c>
      <c r="Q621" t="s">
        <v>2</v>
      </c>
      <c r="W621" s="17" t="str">
        <f t="shared" si="245"/>
        <v>fkNotifierId</v>
      </c>
      <c r="X621" s="3" t="str">
        <f t="shared" si="246"/>
        <v>"fkNotifierId":"",</v>
      </c>
      <c r="Y621" s="22" t="str">
        <f t="shared" si="247"/>
        <v>public static String FK_NOTIFIER_ID="fkNotifierId";</v>
      </c>
      <c r="Z621" s="7" t="str">
        <f t="shared" si="248"/>
        <v>private String fkNotifierId="";</v>
      </c>
    </row>
    <row r="622" spans="2:26" ht="19.2" x14ac:dyDescent="0.45">
      <c r="C622" s="1"/>
      <c r="D622" s="8"/>
      <c r="M622" s="18"/>
      <c r="N622" s="31" t="s">
        <v>126</v>
      </c>
      <c r="O622" s="1"/>
      <c r="W622" s="17"/>
    </row>
    <row r="623" spans="2:26" ht="19.2" x14ac:dyDescent="0.45">
      <c r="C623" s="14"/>
      <c r="D623" s="9"/>
      <c r="K623" s="29"/>
      <c r="M623" s="20"/>
      <c r="N623" s="33"/>
      <c r="O623" s="14"/>
      <c r="W623" s="17"/>
    </row>
    <row r="624" spans="2:26" x14ac:dyDescent="0.3">
      <c r="B624" s="2" t="s">
        <v>373</v>
      </c>
      <c r="I624" t="str">
        <f>CONCATENATE("ALTER TABLE"," ",B624)</f>
        <v>ALTER TABLE TM_COMMENT_FILE</v>
      </c>
      <c r="N624" s="5" t="str">
        <f>CONCATENATE("CREATE TABLE ",B624," ","(")</f>
        <v>CREATE TABLE TM_COMMENT_FILE (</v>
      </c>
    </row>
    <row r="625" spans="2:26" ht="19.2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TM_COMMENT_FILE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31" si="24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31" si="250">CONCATENATE("""",W625,"""",":","""","""",",")</f>
        <v>"id":"",</v>
      </c>
      <c r="Y625" s="22" t="str">
        <f t="shared" ref="Y625:Y631" si="251">CONCATENATE("public static String ",,B625,,"=","""",W625,""";")</f>
        <v>public static String ID="id";</v>
      </c>
      <c r="Z625" s="7" t="str">
        <f t="shared" ref="Z625:Z631" si="252">CONCATENATE("private String ",W625,"=","""""",";")</f>
        <v>private String id="";</v>
      </c>
    </row>
    <row r="626" spans="2:26" ht="19.2" x14ac:dyDescent="0.45">
      <c r="B626" s="1" t="s">
        <v>3</v>
      </c>
      <c r="C626" s="1" t="s">
        <v>1</v>
      </c>
      <c r="D626" s="4">
        <v>10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>CONCATENATE(B626,",")</f>
        <v>STATUS,</v>
      </c>
      <c r="N626" s="5" t="str">
        <f t="shared" ref="N626:N631" si="253">CONCATENATE(B626," ",C626,"(",D626,")",",")</f>
        <v>STATUS VARCHAR(10),</v>
      </c>
      <c r="O626" s="1" t="s">
        <v>3</v>
      </c>
      <c r="W626" s="17" t="str">
        <f t="shared" si="249"/>
        <v>status</v>
      </c>
      <c r="X626" s="3" t="str">
        <f t="shared" si="250"/>
        <v>"status":"",</v>
      </c>
      <c r="Y626" s="22" t="str">
        <f t="shared" si="251"/>
        <v>public static String STATUS="status";</v>
      </c>
      <c r="Z626" s="7" t="str">
        <f t="shared" si="252"/>
        <v>private String status="";</v>
      </c>
    </row>
    <row r="627" spans="2:26" ht="19.2" x14ac:dyDescent="0.45">
      <c r="B627" s="1" t="s">
        <v>4</v>
      </c>
      <c r="C627" s="1" t="s">
        <v>1</v>
      </c>
      <c r="D627" s="4">
        <v>30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INSERT_DATE VARCHAR(30);</v>
      </c>
      <c r="K627" s="21" t="str">
        <f>CONCATENATE(LEFT(CONCATENATE("  ALTER COLUMN  "," ",N627,";"),LEN(CONCATENATE("  ALTER COLUMN  "," ",N627,";"))-2),";")</f>
        <v xml:space="preserve">  ALTER COLUMN   INSERT_DATE VARCHAR(30);</v>
      </c>
      <c r="L627" s="12"/>
      <c r="M627" s="18" t="str">
        <f>CONCATENATE(B627,",")</f>
        <v>INSERT_DATE,</v>
      </c>
      <c r="N627" s="5" t="str">
        <f t="shared" si="253"/>
        <v>INSERT_DATE VARCHAR(30),</v>
      </c>
      <c r="O627" s="1" t="s">
        <v>7</v>
      </c>
      <c r="P627" t="s">
        <v>8</v>
      </c>
      <c r="W627" s="17" t="str">
        <f t="shared" si="249"/>
        <v>insertDate</v>
      </c>
      <c r="X627" s="3" t="str">
        <f t="shared" si="250"/>
        <v>"insertDate":"",</v>
      </c>
      <c r="Y627" s="22" t="str">
        <f t="shared" si="251"/>
        <v>public static String INSERT_DATE="insertDate";</v>
      </c>
      <c r="Z627" s="7" t="str">
        <f t="shared" si="252"/>
        <v>private String insertDate="";</v>
      </c>
    </row>
    <row r="628" spans="2:26" ht="19.2" x14ac:dyDescent="0.45">
      <c r="B628" s="1" t="s">
        <v>5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MODIFICATION_DATE VARCHAR(30);</v>
      </c>
      <c r="K628" s="21" t="str">
        <f>CONCATENATE(LEFT(CONCATENATE("  ALTER COLUMN  "," ",N628,";"),LEN(CONCATENATE("  ALTER COLUMN  "," ",N628,";"))-2),";")</f>
        <v xml:space="preserve">  ALTER COLUMN   MODIFICATION_DATE VARCHAR(30);</v>
      </c>
      <c r="L628" s="12"/>
      <c r="M628" s="18" t="str">
        <f>CONCATENATE(B628,",")</f>
        <v>MODIFICATION_DATE,</v>
      </c>
      <c r="N628" s="5" t="str">
        <f t="shared" si="253"/>
        <v>MODIFICATION_DATE VARCHAR(30),</v>
      </c>
      <c r="O628" s="1" t="s">
        <v>9</v>
      </c>
      <c r="P628" t="s">
        <v>8</v>
      </c>
      <c r="W628" s="17" t="str">
        <f t="shared" si="249"/>
        <v>modificationDate</v>
      </c>
      <c r="X628" s="3" t="str">
        <f t="shared" si="250"/>
        <v>"modificationDate":"",</v>
      </c>
      <c r="Y628" s="22" t="str">
        <f t="shared" si="251"/>
        <v>public static String MODIFICATION_DATE="modificationDate";</v>
      </c>
      <c r="Z628" s="7" t="str">
        <f t="shared" si="252"/>
        <v>private String modificationDate="";</v>
      </c>
    </row>
    <row r="629" spans="2:26" ht="19.2" x14ac:dyDescent="0.45">
      <c r="B629" s="1" t="s">
        <v>322</v>
      </c>
      <c r="C629" s="1" t="s">
        <v>1</v>
      </c>
      <c r="D629" s="4">
        <v>43</v>
      </c>
      <c r="I629" t="str">
        <f>I452</f>
        <v>ALTER TABLE TM_TASK</v>
      </c>
      <c r="J629" t="str">
        <f>CONCATENATE(LEFT(CONCATENATE(" ADD "," ",N629,";"),LEN(CONCATENATE(" ADD "," ",N629,";"))-2),";")</f>
        <v xml:space="preserve"> ADD  FK_COMMENT_ID VARCHAR(43);</v>
      </c>
      <c r="K629" s="21" t="str">
        <f>CONCATENATE(LEFT(CONCATENATE("  ALTER COLUMN  "," ",N629,";"),LEN(CONCATENATE("  ALTER COLUMN  "," ",N629,";"))-2),";")</f>
        <v xml:space="preserve">  ALTER COLUMN   FK_COMMENT_ID VARCHAR(43);</v>
      </c>
      <c r="L629" s="12"/>
      <c r="M629" s="18" t="str">
        <f>CONCATENATE(B629,",")</f>
        <v>FK_COMMENT_ID,</v>
      </c>
      <c r="N629" s="5" t="str">
        <f t="shared" si="253"/>
        <v>FK_COMMENT_ID VARCHAR(43),</v>
      </c>
      <c r="O629" s="1" t="s">
        <v>10</v>
      </c>
      <c r="P629" t="s">
        <v>323</v>
      </c>
      <c r="Q629" t="s">
        <v>2</v>
      </c>
      <c r="W629" s="17" t="str">
        <f t="shared" si="249"/>
        <v>fkCommentId</v>
      </c>
      <c r="X629" s="3" t="str">
        <f t="shared" si="250"/>
        <v>"fkCommentId":"",</v>
      </c>
      <c r="Y629" s="22" t="str">
        <f t="shared" si="251"/>
        <v>public static String FK_COMMENT_ID="fkCommentId";</v>
      </c>
      <c r="Z629" s="7" t="str">
        <f t="shared" si="252"/>
        <v>private String fkCommentId="";</v>
      </c>
    </row>
    <row r="630" spans="2:26" ht="19.2" x14ac:dyDescent="0.45">
      <c r="B630" s="1" t="s">
        <v>374</v>
      </c>
      <c r="C630" s="1" t="s">
        <v>1</v>
      </c>
      <c r="D630" s="4">
        <v>444</v>
      </c>
      <c r="L630" s="12"/>
      <c r="M630" s="18"/>
      <c r="N630" s="5" t="str">
        <f t="shared" si="253"/>
        <v>FILE_NAME VARCHAR(444),</v>
      </c>
      <c r="O630" s="1" t="s">
        <v>324</v>
      </c>
      <c r="P630" t="s">
        <v>0</v>
      </c>
      <c r="W630" s="17" t="str">
        <f t="shared" si="249"/>
        <v>fileName</v>
      </c>
      <c r="X630" s="3" t="str">
        <f t="shared" si="250"/>
        <v>"fileName":"",</v>
      </c>
      <c r="Y630" s="22" t="str">
        <f t="shared" si="251"/>
        <v>public static String FILE_NAME="fileName";</v>
      </c>
      <c r="Z630" s="7" t="str">
        <f t="shared" si="252"/>
        <v>private String fileName="";</v>
      </c>
    </row>
    <row r="631" spans="2:26" ht="19.2" x14ac:dyDescent="0.45">
      <c r="B631" s="1" t="s">
        <v>375</v>
      </c>
      <c r="C631" s="1" t="s">
        <v>1</v>
      </c>
      <c r="D631" s="4">
        <v>33</v>
      </c>
      <c r="L631" s="12"/>
      <c r="M631" s="18"/>
      <c r="N631" s="5" t="str">
        <f t="shared" si="253"/>
        <v>UPLOAD_DATE VARCHAR(33),</v>
      </c>
      <c r="O631" s="1" t="s">
        <v>379</v>
      </c>
      <c r="P631" t="s">
        <v>8</v>
      </c>
      <c r="W631" s="17" t="str">
        <f t="shared" si="249"/>
        <v>uploadDate</v>
      </c>
      <c r="X631" s="3" t="str">
        <f t="shared" si="250"/>
        <v>"uploadDate":"",</v>
      </c>
      <c r="Y631" s="22" t="str">
        <f t="shared" si="251"/>
        <v>public static String UPLOAD_DATE="uploadDate";</v>
      </c>
      <c r="Z631" s="7" t="str">
        <f t="shared" si="252"/>
        <v>private String uploadDate="";</v>
      </c>
    </row>
    <row r="632" spans="2:26" ht="19.2" x14ac:dyDescent="0.45">
      <c r="B632" s="1" t="s">
        <v>376</v>
      </c>
      <c r="C632" s="1" t="s">
        <v>1</v>
      </c>
      <c r="D632" s="4">
        <v>43</v>
      </c>
      <c r="I632" t="str">
        <f>I459</f>
        <v>ALTER TABLE TM_TASK</v>
      </c>
      <c r="J632" t="str">
        <f>CONCATENATE(LEFT(CONCATENATE(" ADD "," ",N632,";"),LEN(CONCATENATE(" ADD "," ",N632,";"))-2),";")</f>
        <v xml:space="preserve"> ADD  UPLOAD_TIME VARCHAR(43);</v>
      </c>
      <c r="K632" s="21" t="str">
        <f>CONCATENATE(LEFT(CONCATENATE("  ALTER COLUMN  "," ",N632,";"),LEN(CONCATENATE("  ALTER COLUMN  "," ",N632,";"))-2),";")</f>
        <v xml:space="preserve">  ALTER COLUMN   UPLOAD_TIME VARCHAR(43);</v>
      </c>
      <c r="L632" s="12"/>
      <c r="M632" s="18" t="str">
        <f>CONCATENATE(B632,",")</f>
        <v>UPLOAD_TIME,</v>
      </c>
      <c r="N632" s="5" t="str">
        <f>CONCATENATE(B632," ",C632,"(",D632,")",",")</f>
        <v>UPLOAD_TIME VARCHAR(43),</v>
      </c>
      <c r="O632" s="1" t="s">
        <v>379</v>
      </c>
      <c r="P632" t="s">
        <v>133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uploadTime</v>
      </c>
      <c r="X632" s="3" t="str">
        <f>CONCATENATE("""",W632,"""",":","""","""",",")</f>
        <v>"uploadTime":"",</v>
      </c>
      <c r="Y632" s="22" t="str">
        <f>CONCATENATE("public static String ",,B632,,"=","""",W632,""";")</f>
        <v>public static String UPLOAD_TIME="uploadTime";</v>
      </c>
      <c r="Z632" s="7" t="str">
        <f>CONCATENATE("private String ",W632,"=","""""",";")</f>
        <v>private String uploadTime="";</v>
      </c>
    </row>
    <row r="633" spans="2:26" ht="19.2" x14ac:dyDescent="0.45">
      <c r="B633" s="1" t="s">
        <v>377</v>
      </c>
      <c r="C633" s="1" t="s">
        <v>1</v>
      </c>
      <c r="D633" s="4">
        <v>333</v>
      </c>
      <c r="I633" t="str">
        <f>I460</f>
        <v>ALTER TABLE TM_TASK</v>
      </c>
      <c r="J633" t="str">
        <f>CONCATENATE(LEFT(CONCATENATE(" ADD "," ",N633,";"),LEN(CONCATENATE(" ADD "," ",N633,";"))-2),";")</f>
        <v xml:space="preserve"> ADD  FILE_TITLE VARCHAR(333);</v>
      </c>
      <c r="K633" s="21" t="str">
        <f>CONCATENATE(LEFT(CONCATENATE("  ALTER COLUMN  "," ",N633,";"),LEN(CONCATENATE("  ALTER COLUMN  "," ",N633,";"))-2),";")</f>
        <v xml:space="preserve">  ALTER COLUMN   FILE_TITLE VARCHAR(333);</v>
      </c>
      <c r="L633" s="12"/>
      <c r="M633" s="18" t="str">
        <f>CONCATENATE(B633,",")</f>
        <v>FILE_TITLE,</v>
      </c>
      <c r="N633" s="5" t="str">
        <f>CONCATENATE(B633," ",C633,"(",D633,")",",")</f>
        <v>FILE_TITLE VARCHAR(333),</v>
      </c>
      <c r="O633" s="1" t="s">
        <v>324</v>
      </c>
      <c r="P633" t="s">
        <v>380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fileTitle</v>
      </c>
      <c r="X633" s="3" t="str">
        <f>CONCATENATE("""",W633,"""",":","""","""",",")</f>
        <v>"fileTitle":"",</v>
      </c>
      <c r="Y633" s="22" t="str">
        <f>CONCATENATE("public static String ",,B633,,"=","""",W633,""";")</f>
        <v>public static String FILE_TITLE="fileTitle";</v>
      </c>
      <c r="Z633" s="7" t="str">
        <f>CONCATENATE("private String ",W633,"=","""""",";")</f>
        <v>private String fileTitle="";</v>
      </c>
    </row>
    <row r="634" spans="2:26" ht="19.2" x14ac:dyDescent="0.45">
      <c r="B634" s="1" t="s">
        <v>378</v>
      </c>
      <c r="C634" s="1" t="s">
        <v>1</v>
      </c>
      <c r="D634" s="4">
        <v>444</v>
      </c>
      <c r="L634" s="12"/>
      <c r="M634" s="18"/>
      <c r="N634" s="5" t="str">
        <f>CONCATENATE(B634," ",C634,"(",D634,")",",")</f>
        <v>FILE_DESCRIPTION VARCHAR(444),</v>
      </c>
      <c r="O634" s="1" t="s">
        <v>324</v>
      </c>
      <c r="P634" t="s">
        <v>14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fileDescription</v>
      </c>
      <c r="X634" s="3" t="str">
        <f>CONCATENATE("""",W634,"""",":","""","""",",")</f>
        <v>"fileDescription":"",</v>
      </c>
      <c r="Y634" s="22" t="str">
        <f>CONCATENATE("public static String ",,B634,,"=","""",W634,""";")</f>
        <v>public static String FILE_DESCRIPTION="fileDescription";</v>
      </c>
      <c r="Z634" s="7" t="str">
        <f>CONCATENATE("private String ",W634,"=","""""",";")</f>
        <v>private String fileDescription="";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"/>
      <c r="D637" s="8"/>
      <c r="M637" s="18"/>
      <c r="N637" s="31"/>
      <c r="O637" s="1"/>
      <c r="W637" s="17"/>
    </row>
    <row r="638" spans="2:26" x14ac:dyDescent="0.3">
      <c r="B638" s="2" t="s">
        <v>383</v>
      </c>
      <c r="I638" t="str">
        <f>CONCATENATE("ALTER TABLE"," ",B638)</f>
        <v>ALTER TABLE TM_INPUT</v>
      </c>
      <c r="N638" s="5" t="str">
        <f>CONCATENATE("CREATE TABLE ",B638," ","(")</f>
        <v>CREATE TABLE TM_INPUT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TM_INPUT</v>
      </c>
      <c r="J639" t="str">
        <f t="shared" ref="J639:J644" si="254">CONCATENATE(LEFT(CONCATENATE(" ADD "," ",N639,";"),LEN(CONCATENATE(" ADD "," ",N639,";"))-2),";")</f>
        <v xml:space="preserve"> ADD  ID VARCHAR(30) NOT NULL ;</v>
      </c>
      <c r="K639" s="21" t="str">
        <f t="shared" ref="K639:K644" si="255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4" si="256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8" si="257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8" si="258">CONCATENATE("""",W639,"""",":","""","""",",")</f>
        <v>"id":"",</v>
      </c>
      <c r="Y639" s="22" t="str">
        <f t="shared" ref="Y639:Y648" si="259">CONCATENATE("public static String ",,B639,,"=","""",W639,""";")</f>
        <v>public static String ID="id";</v>
      </c>
      <c r="Z639" s="7" t="str">
        <f t="shared" ref="Z639:Z648" si="260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TM_INPUT</v>
      </c>
      <c r="J640" t="str">
        <f t="shared" si="254"/>
        <v xml:space="preserve"> ADD  STATUS VARCHAR(10);</v>
      </c>
      <c r="K640" s="21" t="str">
        <f t="shared" si="255"/>
        <v xml:space="preserve">  ALTER COLUMN   STATUS VARCHAR(10);</v>
      </c>
      <c r="L640" s="12"/>
      <c r="M640" s="18" t="str">
        <f t="shared" si="256"/>
        <v>STATUS,</v>
      </c>
      <c r="N640" s="5" t="str">
        <f t="shared" ref="N640:N648" si="261">CONCATENATE(B640," ",C640,"(",D640,")",",")</f>
        <v>STATUS VARCHAR(10),</v>
      </c>
      <c r="O640" s="1" t="s">
        <v>3</v>
      </c>
      <c r="W640" s="17" t="str">
        <f t="shared" si="257"/>
        <v>status</v>
      </c>
      <c r="X640" s="3" t="str">
        <f t="shared" si="258"/>
        <v>"status":"",</v>
      </c>
      <c r="Y640" s="22" t="str">
        <f t="shared" si="259"/>
        <v>public static String STATUS="status";</v>
      </c>
      <c r="Z640" s="7" t="str">
        <f t="shared" si="260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TM_INPUT</v>
      </c>
      <c r="J641" t="str">
        <f t="shared" si="254"/>
        <v xml:space="preserve"> ADD  INSERT_DATE VARCHAR(30);</v>
      </c>
      <c r="K641" s="21" t="str">
        <f t="shared" si="255"/>
        <v xml:space="preserve">  ALTER COLUMN   INSERT_DATE VARCHAR(30);</v>
      </c>
      <c r="L641" s="12"/>
      <c r="M641" s="18" t="str">
        <f t="shared" si="256"/>
        <v>INSERT_DATE,</v>
      </c>
      <c r="N641" s="5" t="str">
        <f t="shared" si="261"/>
        <v>INSERT_DATE VARCHAR(30),</v>
      </c>
      <c r="O641" s="1" t="s">
        <v>7</v>
      </c>
      <c r="P641" t="s">
        <v>8</v>
      </c>
      <c r="W641" s="17" t="str">
        <f t="shared" si="257"/>
        <v>insertDate</v>
      </c>
      <c r="X641" s="3" t="str">
        <f t="shared" si="258"/>
        <v>"insertDate":"",</v>
      </c>
      <c r="Y641" s="22" t="str">
        <f t="shared" si="259"/>
        <v>public static String INSERT_DATE="insertDate";</v>
      </c>
      <c r="Z641" s="7" t="str">
        <f t="shared" si="260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TM_INPUT</v>
      </c>
      <c r="J642" t="str">
        <f t="shared" si="254"/>
        <v xml:space="preserve"> ADD  MODIFICATION_DATE VARCHAR(30);</v>
      </c>
      <c r="K642" s="21" t="str">
        <f t="shared" si="255"/>
        <v xml:space="preserve">  ALTER COLUMN   MODIFICATION_DATE VARCHAR(30);</v>
      </c>
      <c r="L642" s="12"/>
      <c r="M642" s="18" t="str">
        <f t="shared" si="256"/>
        <v>MODIFICATION_DATE,</v>
      </c>
      <c r="N642" s="5" t="str">
        <f t="shared" si="261"/>
        <v>MODIFICATION_DATE VARCHAR(30),</v>
      </c>
      <c r="O642" s="1" t="s">
        <v>9</v>
      </c>
      <c r="P642" t="s">
        <v>8</v>
      </c>
      <c r="W642" s="17" t="str">
        <f t="shared" si="257"/>
        <v>modificationDate</v>
      </c>
      <c r="X642" s="3" t="str">
        <f t="shared" si="258"/>
        <v>"modificationDate":"",</v>
      </c>
      <c r="Y642" s="22" t="str">
        <f t="shared" si="259"/>
        <v>public static String MODIFICATION_DATE="modificationDate";</v>
      </c>
      <c r="Z642" s="7" t="str">
        <f t="shared" si="260"/>
        <v>private String modificationDate="";</v>
      </c>
    </row>
    <row r="643" spans="2:26" ht="19.2" x14ac:dyDescent="0.45">
      <c r="B643" s="1" t="s">
        <v>384</v>
      </c>
      <c r="C643" s="1" t="s">
        <v>1</v>
      </c>
      <c r="D643" s="4">
        <v>444</v>
      </c>
      <c r="I643" t="str">
        <f>I641</f>
        <v>ALTER TABLE TM_INPUT</v>
      </c>
      <c r="J643" t="str">
        <f t="shared" si="254"/>
        <v xml:space="preserve"> ADD  INPUT_NAME VARCHAR(444);</v>
      </c>
      <c r="K643" s="21" t="str">
        <f t="shared" si="255"/>
        <v xml:space="preserve">  ALTER COLUMN   INPUT_NAME VARCHAR(444);</v>
      </c>
      <c r="L643" s="12"/>
      <c r="M643" s="18" t="str">
        <f t="shared" si="256"/>
        <v>INPUT_NAME,</v>
      </c>
      <c r="N643" s="5" t="str">
        <f t="shared" si="261"/>
        <v>INPUT_NAME VARCHAR(444),</v>
      </c>
      <c r="O643" s="1" t="s">
        <v>387</v>
      </c>
      <c r="P643" t="s">
        <v>0</v>
      </c>
      <c r="W643" s="17" t="str">
        <f t="shared" si="257"/>
        <v>inputName</v>
      </c>
      <c r="X643" s="3" t="str">
        <f t="shared" si="258"/>
        <v>"inputName":"",</v>
      </c>
      <c r="Y643" s="22" t="str">
        <f t="shared" si="259"/>
        <v>public static String INPUT_NAME="inputName";</v>
      </c>
      <c r="Z643" s="7" t="str">
        <f t="shared" si="260"/>
        <v>private String inputName="";</v>
      </c>
    </row>
    <row r="644" spans="2:26" ht="19.2" x14ac:dyDescent="0.45">
      <c r="B644" s="1" t="s">
        <v>367</v>
      </c>
      <c r="C644" s="1" t="s">
        <v>1</v>
      </c>
      <c r="D644" s="4">
        <v>43</v>
      </c>
      <c r="I644" t="str">
        <f t="shared" ref="I644:I674" si="262">I642</f>
        <v>ALTER TABLE TM_INPUT</v>
      </c>
      <c r="J644" t="str">
        <f t="shared" si="254"/>
        <v xml:space="preserve"> ADD  FK_BACKLOG_ID VARCHAR(43);</v>
      </c>
      <c r="K644" s="21" t="str">
        <f t="shared" si="255"/>
        <v xml:space="preserve">  ALTER COLUMN   FK_BACKLOG_ID VARCHAR(43);</v>
      </c>
      <c r="L644" s="12"/>
      <c r="M644" s="18" t="str">
        <f t="shared" si="256"/>
        <v>FK_BACKLOG_ID,</v>
      </c>
      <c r="N644" s="5" t="str">
        <f t="shared" si="261"/>
        <v>FK_BACKLOG_ID VARCHAR(43),</v>
      </c>
      <c r="O644" s="1" t="s">
        <v>10</v>
      </c>
      <c r="P644" t="s">
        <v>354</v>
      </c>
      <c r="Q644" t="s">
        <v>2</v>
      </c>
      <c r="W644" s="17" t="str">
        <f t="shared" si="257"/>
        <v>fkBacklogId</v>
      </c>
      <c r="X644" s="3" t="str">
        <f t="shared" si="258"/>
        <v>"fkBacklogId":"",</v>
      </c>
      <c r="Y644" s="22" t="str">
        <f t="shared" si="259"/>
        <v>public static String FK_BACKLOG_ID="fkBacklogId";</v>
      </c>
      <c r="Z644" s="7" t="str">
        <f t="shared" si="260"/>
        <v>private String fkBacklogId="";</v>
      </c>
    </row>
    <row r="645" spans="2:26" ht="19.2" x14ac:dyDescent="0.45">
      <c r="B645" s="1" t="s">
        <v>385</v>
      </c>
      <c r="C645" s="1" t="s">
        <v>1</v>
      </c>
      <c r="D645" s="4">
        <v>44</v>
      </c>
      <c r="I645" t="str">
        <f t="shared" si="262"/>
        <v>ALTER TABLE TM_INPUT</v>
      </c>
      <c r="L645" s="12"/>
      <c r="M645" s="18"/>
      <c r="N645" s="5" t="str">
        <f>CONCATENATE(B645," ",C645,"(",D645,")",",")</f>
        <v>FK_DEPENDENT_BACKLOG_ID VARCHAR(44),</v>
      </c>
      <c r="O645" s="1" t="s">
        <v>10</v>
      </c>
      <c r="P645" t="s">
        <v>388</v>
      </c>
      <c r="Q645" t="s">
        <v>354</v>
      </c>
      <c r="R645" t="s">
        <v>2</v>
      </c>
      <c r="W645" s="17" t="str">
        <f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fkDependentBacklogId</v>
      </c>
      <c r="X645" s="3" t="str">
        <f>CONCATENATE("""",W645,"""",":","""","""",",")</f>
        <v>"fkDependentBacklogId":"",</v>
      </c>
      <c r="Y645" s="22" t="str">
        <f>CONCATENATE("public static String ",,B645,,"=","""",W645,""";")</f>
        <v>public static String FK_DEPENDENT_BACKLOG_ID="fkDependentBacklogId";</v>
      </c>
      <c r="Z645" s="7" t="str">
        <f>CONCATENATE("private String ",W645,"=","""""",";")</f>
        <v>private String fkDependentBacklogId="";</v>
      </c>
    </row>
    <row r="646" spans="2:26" ht="19.2" x14ac:dyDescent="0.45">
      <c r="B646" s="1" t="s">
        <v>386</v>
      </c>
      <c r="C646" s="1" t="s">
        <v>1</v>
      </c>
      <c r="D646" s="4">
        <v>44</v>
      </c>
      <c r="I646" t="str">
        <f>I643</f>
        <v>ALTER TABLE TM_INPUT</v>
      </c>
      <c r="L646" s="12"/>
      <c r="M646" s="18"/>
      <c r="N646" s="5" t="str">
        <f>CONCATENATE(B646," ",C646,"(",D646,")",",")</f>
        <v>FK_DEPENDENT_OUTPUT_ID VARCHAR(44),</v>
      </c>
      <c r="O646" s="1" t="s">
        <v>10</v>
      </c>
      <c r="P646" t="s">
        <v>388</v>
      </c>
      <c r="Q646" t="s">
        <v>389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fkDependentOutputId</v>
      </c>
      <c r="X646" s="3" t="str">
        <f>CONCATENATE("""",W646,"""",":","""","""",",")</f>
        <v>"fkDependentOutputId":"",</v>
      </c>
      <c r="Y646" s="22" t="str">
        <f>CONCATENATE("public static String ",,B646,,"=","""",W646,""";")</f>
        <v>public static String FK_DEPENDENT_OUTPUT_ID="fkDependentOutputId";</v>
      </c>
      <c r="Z646" s="7" t="str">
        <f>CONCATENATE("private String ",W646,"=","""""",";")</f>
        <v>private String fkDependentOutputId="";</v>
      </c>
    </row>
    <row r="647" spans="2:26" ht="19.2" x14ac:dyDescent="0.45">
      <c r="B647" s="1" t="s">
        <v>762</v>
      </c>
      <c r="C647" s="1" t="s">
        <v>1</v>
      </c>
      <c r="D647" s="4">
        <v>44</v>
      </c>
      <c r="I647" t="str">
        <f>I644</f>
        <v>ALTER TABLE TM_INPUT</v>
      </c>
      <c r="J647" t="str">
        <f>CONCATENATE(LEFT(CONCATENATE(" ADD "," ",N647,";"),LEN(CONCATENATE(" ADD "," ",N647,";"))-2),";")</f>
        <v xml:space="preserve"> ADD  FK_RELATED_COMP_ID VARCHAR(44);</v>
      </c>
      <c r="L647" s="12"/>
      <c r="M647" s="18"/>
      <c r="N647" s="5" t="str">
        <f t="shared" si="261"/>
        <v>FK_RELATED_COMP_ID VARCHAR(44),</v>
      </c>
      <c r="O647" s="1" t="s">
        <v>10</v>
      </c>
      <c r="P647" t="s">
        <v>763</v>
      </c>
      <c r="Q647" t="s">
        <v>764</v>
      </c>
      <c r="R647" t="s">
        <v>2</v>
      </c>
      <c r="W647" s="17" t="str">
        <f t="shared" si="257"/>
        <v>fkRelatedCompId</v>
      </c>
      <c r="X647" s="3" t="str">
        <f t="shared" si="258"/>
        <v>"fkRelatedCompId":"",</v>
      </c>
      <c r="Y647" s="22" t="str">
        <f t="shared" si="259"/>
        <v>public static String FK_RELATED_COMP_ID="fkRelatedCompId";</v>
      </c>
      <c r="Z647" s="7" t="str">
        <f t="shared" si="260"/>
        <v>private String fkRelatedCompId="";</v>
      </c>
    </row>
    <row r="648" spans="2:26" ht="19.2" x14ac:dyDescent="0.45">
      <c r="B648" s="1" t="s">
        <v>215</v>
      </c>
      <c r="C648" s="1" t="s">
        <v>1</v>
      </c>
      <c r="D648" s="4">
        <v>444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TABLE_NAME VARCHAR(444);</v>
      </c>
      <c r="L648" s="12"/>
      <c r="M648" s="18"/>
      <c r="N648" s="5" t="str">
        <f t="shared" si="261"/>
        <v>TABLE_NAME VARCHAR(444),</v>
      </c>
      <c r="O648" s="1" t="s">
        <v>220</v>
      </c>
      <c r="P648" t="s">
        <v>0</v>
      </c>
      <c r="W648" s="17" t="str">
        <f t="shared" si="257"/>
        <v>tableName</v>
      </c>
      <c r="X648" s="3" t="str">
        <f t="shared" si="258"/>
        <v>"tableName":"",</v>
      </c>
      <c r="Y648" s="22" t="str">
        <f t="shared" si="259"/>
        <v>public static String TABLE_NAME="tableName";</v>
      </c>
      <c r="Z648" s="7" t="str">
        <f t="shared" si="260"/>
        <v>private String tableName="";</v>
      </c>
    </row>
    <row r="649" spans="2:26" ht="19.2" x14ac:dyDescent="0.45">
      <c r="B649" s="1" t="s">
        <v>390</v>
      </c>
      <c r="C649" s="1" t="s">
        <v>1</v>
      </c>
      <c r="D649" s="4">
        <v>44</v>
      </c>
      <c r="I649" t="str">
        <f t="shared" si="262"/>
        <v>ALTER TABLE TM_INPUT</v>
      </c>
      <c r="J649" t="str">
        <f t="shared" ref="J649:J675" si="263">CONCATENATE(LEFT(CONCATENATE(" ADD "," ",N649,";"),LEN(CONCATENATE(" ADD "," ",N649,";"))-2),";")</f>
        <v xml:space="preserve"> ADD  INPUT_TYPE VARCHAR(44);</v>
      </c>
      <c r="K649" s="21" t="str">
        <f t="shared" ref="K649:K665" si="264">CONCATENATE(LEFT(CONCATENATE("  ALTER COLUMN  "," ",N649,";"),LEN(CONCATENATE("  ALTER COLUMN  "," ",N649,";"))-2),";")</f>
        <v xml:space="preserve">  ALTER COLUMN   INPUT_TYPE VARCHAR(44);</v>
      </c>
      <c r="L649" s="12"/>
      <c r="M649" s="18" t="str">
        <f t="shared" ref="M649:M661" si="265">CONCATENATE(B649,",")</f>
        <v>INPUT_TYPE,</v>
      </c>
      <c r="N649" s="5" t="str">
        <f t="shared" ref="N649:N661" si="266">CONCATENATE(B649," ",C649,"(",D649,")",",")</f>
        <v>INPUT_TYPE VARCHAR(44),</v>
      </c>
      <c r="O649" s="1" t="s">
        <v>13</v>
      </c>
      <c r="P649" t="s">
        <v>51</v>
      </c>
      <c r="W649" s="17" t="str">
        <f t="shared" ref="W649:W665" si="267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inputType</v>
      </c>
      <c r="X649" s="3" t="str">
        <f t="shared" ref="X649:X665" si="268">CONCATENATE("""",W649,"""",":","""","""",",")</f>
        <v>"inputType":"",</v>
      </c>
      <c r="Y649" s="22" t="str">
        <f t="shared" ref="Y649:Y661" si="269">CONCATENATE("public static String ",,B649,,"=","""",W649,""";")</f>
        <v>public static String INPUT_TYPE="inputType";</v>
      </c>
      <c r="Z649" s="7" t="str">
        <f t="shared" ref="Z649:Z665" si="270">CONCATENATE("private String ",W649,"=","""""",";")</f>
        <v>private String inputType="";</v>
      </c>
    </row>
    <row r="650" spans="2:26" ht="19.2" x14ac:dyDescent="0.45">
      <c r="B650" s="1" t="s">
        <v>258</v>
      </c>
      <c r="C650" s="1" t="s">
        <v>1</v>
      </c>
      <c r="D650" s="4">
        <v>222</v>
      </c>
      <c r="I650" t="str">
        <f t="shared" si="262"/>
        <v>ALTER TABLE TM_INPUT</v>
      </c>
      <c r="J650" t="str">
        <f t="shared" si="263"/>
        <v xml:space="preserve"> ADD  ORDER_NO VARCHAR(222);</v>
      </c>
      <c r="K650" s="21" t="str">
        <f t="shared" si="264"/>
        <v xml:space="preserve">  ALTER COLUMN   ORDER_NO VARCHAR(222);</v>
      </c>
      <c r="L650" s="12"/>
      <c r="M650" s="18" t="str">
        <f t="shared" si="265"/>
        <v>ORDER_NO,</v>
      </c>
      <c r="N650" s="5" t="str">
        <f t="shared" si="266"/>
        <v>ORDER_NO VARCHAR(222),</v>
      </c>
      <c r="O650" s="1" t="s">
        <v>259</v>
      </c>
      <c r="P650" t="s">
        <v>173</v>
      </c>
      <c r="W650" s="17" t="str">
        <f t="shared" si="267"/>
        <v>orderNo</v>
      </c>
      <c r="X650" s="3" t="str">
        <f t="shared" si="268"/>
        <v>"orderNo":"",</v>
      </c>
      <c r="Y650" s="22" t="str">
        <f t="shared" si="269"/>
        <v>public static String ORDER_NO="orderNo";</v>
      </c>
      <c r="Z650" s="7" t="str">
        <f t="shared" si="270"/>
        <v>private String orderNo="";</v>
      </c>
    </row>
    <row r="651" spans="2:26" ht="19.2" x14ac:dyDescent="0.45">
      <c r="B651" s="1" t="s">
        <v>549</v>
      </c>
      <c r="C651" s="1" t="s">
        <v>1</v>
      </c>
      <c r="D651" s="4">
        <v>222</v>
      </c>
      <c r="I651" t="str">
        <f t="shared" si="262"/>
        <v>ALTER TABLE TM_INPUT</v>
      </c>
      <c r="J651" t="str">
        <f t="shared" si="263"/>
        <v xml:space="preserve"> ADD  CELL_NO VARCHAR(222);</v>
      </c>
      <c r="K651" s="21" t="str">
        <f t="shared" si="264"/>
        <v xml:space="preserve">  ALTER COLUMN   CELL_NO VARCHAR(222);</v>
      </c>
      <c r="L651" s="12"/>
      <c r="M651" s="18" t="str">
        <f t="shared" si="265"/>
        <v>CELL_NO,</v>
      </c>
      <c r="N651" s="5" t="str">
        <f t="shared" si="266"/>
        <v>CELL_NO VARCHAR(222),</v>
      </c>
      <c r="O651" s="1" t="s">
        <v>553</v>
      </c>
      <c r="P651" t="s">
        <v>173</v>
      </c>
      <c r="W651" s="17" t="str">
        <f t="shared" si="267"/>
        <v>cellNo</v>
      </c>
      <c r="X651" s="3" t="str">
        <f t="shared" si="268"/>
        <v>"cellNo":"",</v>
      </c>
      <c r="Y651" s="22" t="str">
        <f t="shared" si="269"/>
        <v>public static String CELL_NO="cellNo";</v>
      </c>
      <c r="Z651" s="7" t="str">
        <f t="shared" si="270"/>
        <v>private String cellNo="";</v>
      </c>
    </row>
    <row r="652" spans="2:26" ht="19.2" x14ac:dyDescent="0.45">
      <c r="B652" s="1" t="s">
        <v>550</v>
      </c>
      <c r="C652" s="1" t="s">
        <v>1</v>
      </c>
      <c r="D652" s="4">
        <v>222</v>
      </c>
      <c r="I652" t="str">
        <f t="shared" si="262"/>
        <v>ALTER TABLE TM_INPUT</v>
      </c>
      <c r="J652" t="str">
        <f t="shared" si="263"/>
        <v xml:space="preserve"> ADD  ALIGN VARCHAR(222);</v>
      </c>
      <c r="K652" s="21" t="str">
        <f t="shared" si="264"/>
        <v xml:space="preserve">  ALTER COLUMN   ALIGN VARCHAR(222);</v>
      </c>
      <c r="L652" s="12"/>
      <c r="M652" s="18" t="str">
        <f t="shared" si="265"/>
        <v>ALIGN,</v>
      </c>
      <c r="N652" s="5" t="str">
        <f t="shared" si="266"/>
        <v>ALIGN VARCHAR(222),</v>
      </c>
      <c r="O652" s="1" t="s">
        <v>550</v>
      </c>
      <c r="W652" s="17" t="str">
        <f t="shared" si="267"/>
        <v>align</v>
      </c>
      <c r="X652" s="3" t="str">
        <f t="shared" si="268"/>
        <v>"align":"",</v>
      </c>
      <c r="Y652" s="22" t="str">
        <f t="shared" si="269"/>
        <v>public static String ALIGN="align";</v>
      </c>
      <c r="Z652" s="7" t="str">
        <f t="shared" si="270"/>
        <v>private String align="";</v>
      </c>
    </row>
    <row r="653" spans="2:26" ht="19.2" x14ac:dyDescent="0.45">
      <c r="B653" s="1" t="s">
        <v>551</v>
      </c>
      <c r="C653" s="1" t="s">
        <v>1</v>
      </c>
      <c r="D653" s="4">
        <v>4444</v>
      </c>
      <c r="I653" t="str">
        <f t="shared" si="262"/>
        <v>ALTER TABLE TM_INPUT</v>
      </c>
      <c r="J653" t="str">
        <f t="shared" si="263"/>
        <v xml:space="preserve"> ADD  CSS_STYLE VARCHAR(4444);</v>
      </c>
      <c r="K653" s="21" t="str">
        <f t="shared" si="264"/>
        <v xml:space="preserve">  ALTER COLUMN   CSS_STYLE VARCHAR(4444);</v>
      </c>
      <c r="L653" s="12"/>
      <c r="M653" s="18" t="str">
        <f t="shared" si="265"/>
        <v>CSS_STYLE,</v>
      </c>
      <c r="N653" s="5" t="str">
        <f t="shared" si="266"/>
        <v>CSS_STYLE VARCHAR(4444),</v>
      </c>
      <c r="O653" s="1" t="s">
        <v>554</v>
      </c>
      <c r="P653" t="s">
        <v>555</v>
      </c>
      <c r="W653" s="17" t="str">
        <f t="shared" si="267"/>
        <v>cssStyle</v>
      </c>
      <c r="X653" s="3" t="str">
        <f t="shared" si="268"/>
        <v>"cssStyle":"",</v>
      </c>
      <c r="Y653" s="22" t="str">
        <f t="shared" si="269"/>
        <v>public static String CSS_STYLE="cssStyle";</v>
      </c>
      <c r="Z653" s="7" t="str">
        <f t="shared" si="270"/>
        <v>private String cssStyle="";</v>
      </c>
    </row>
    <row r="654" spans="2:26" ht="19.2" x14ac:dyDescent="0.45">
      <c r="B654" s="1" t="s">
        <v>552</v>
      </c>
      <c r="C654" s="1" t="s">
        <v>1</v>
      </c>
      <c r="D654" s="4">
        <v>4444</v>
      </c>
      <c r="I654" t="str">
        <f t="shared" si="262"/>
        <v>ALTER TABLE TM_INPUT</v>
      </c>
      <c r="J654" t="str">
        <f t="shared" si="263"/>
        <v xml:space="preserve"> ADD  CSS_TEMPLATE_NAME VARCHAR(4444);</v>
      </c>
      <c r="K654" s="21" t="str">
        <f t="shared" si="264"/>
        <v xml:space="preserve">  ALTER COLUMN   CSS_TEMPLATE_NAME VARCHAR(4444);</v>
      </c>
      <c r="L654" s="12"/>
      <c r="M654" s="18" t="str">
        <f t="shared" si="265"/>
        <v>CSS_TEMPLATE_NAME,</v>
      </c>
      <c r="N654" s="5" t="str">
        <f t="shared" si="266"/>
        <v>CSS_TEMPLATE_NAME VARCHAR(4444),</v>
      </c>
      <c r="O654" s="1" t="s">
        <v>554</v>
      </c>
      <c r="P654" t="s">
        <v>556</v>
      </c>
      <c r="Q654" t="s">
        <v>0</v>
      </c>
      <c r="W654" s="17" t="str">
        <f t="shared" si="267"/>
        <v>cssTemplateName</v>
      </c>
      <c r="X654" s="3" t="str">
        <f t="shared" si="268"/>
        <v>"cssTemplateName":"",</v>
      </c>
      <c r="Y654" s="22" t="str">
        <f t="shared" si="269"/>
        <v>public static String CSS_TEMPLATE_NAME="cssTemplateName";</v>
      </c>
      <c r="Z654" s="7" t="str">
        <f t="shared" si="270"/>
        <v>private String cssTemplateName="";</v>
      </c>
    </row>
    <row r="655" spans="2:26" ht="19.2" x14ac:dyDescent="0.45">
      <c r="B655" s="1" t="s">
        <v>712</v>
      </c>
      <c r="C655" s="1" t="s">
        <v>701</v>
      </c>
      <c r="D655" s="4"/>
      <c r="I655" t="str">
        <f>I649</f>
        <v>ALTER TABLE TM_INPUT</v>
      </c>
      <c r="J655" t="str">
        <f>CONCATENATE(LEFT(CONCATENATE(" ADD "," ",N655,";"),LEN(CONCATENATE(" ADD "," ",N655,";"))-2),";")</f>
        <v xml:space="preserve"> ADD  INPUT_EVENT TEXT();</v>
      </c>
      <c r="K655" s="21" t="str">
        <f t="shared" si="264"/>
        <v xml:space="preserve">  ALTER COLUMN   INPUT_EVENT TEXT();</v>
      </c>
      <c r="L655" s="12"/>
      <c r="M655" s="18" t="str">
        <f t="shared" si="265"/>
        <v>INPUT_EVENT,</v>
      </c>
      <c r="N655" s="5" t="str">
        <f t="shared" si="266"/>
        <v>INPUT_EVENT TEXT(),</v>
      </c>
      <c r="O655" s="1" t="s">
        <v>13</v>
      </c>
      <c r="P655" t="s">
        <v>708</v>
      </c>
      <c r="W655" s="17" t="str">
        <f t="shared" si="267"/>
        <v>inputEvent</v>
      </c>
      <c r="X655" s="3" t="str">
        <f t="shared" si="268"/>
        <v>"inputEvent":"",</v>
      </c>
      <c r="Y655" s="22" t="str">
        <f t="shared" si="269"/>
        <v>public static String INPUT_EVENT="inputEvent";</v>
      </c>
      <c r="Z655" s="7" t="str">
        <f t="shared" si="270"/>
        <v>private String inputEvent="";</v>
      </c>
    </row>
    <row r="656" spans="2:26" ht="19.2" x14ac:dyDescent="0.45">
      <c r="B656" s="1" t="s">
        <v>709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ACTION TEXT();</v>
      </c>
      <c r="K656" s="21" t="str">
        <f t="shared" si="264"/>
        <v xml:space="preserve">  ALTER COLUMN   ACTION TEXT();</v>
      </c>
      <c r="L656" s="12"/>
      <c r="M656" s="18" t="str">
        <f t="shared" si="265"/>
        <v>ACTION,</v>
      </c>
      <c r="N656" s="5" t="str">
        <f t="shared" si="266"/>
        <v>ACTION TEXT(),</v>
      </c>
      <c r="O656" s="1" t="s">
        <v>709</v>
      </c>
      <c r="P656" t="s">
        <v>395</v>
      </c>
      <c r="W656" s="17" t="str">
        <f t="shared" si="267"/>
        <v xml:space="preserve">action </v>
      </c>
      <c r="X656" s="3" t="str">
        <f t="shared" si="268"/>
        <v>"action ":"",</v>
      </c>
      <c r="Y656" s="22" t="str">
        <f t="shared" si="269"/>
        <v>public static String ACTION="action ";</v>
      </c>
      <c r="Z656" s="7" t="str">
        <f t="shared" si="270"/>
        <v>private String action ="";</v>
      </c>
    </row>
    <row r="657" spans="2:26" ht="19.2" x14ac:dyDescent="0.45">
      <c r="B657" s="1" t="s">
        <v>710</v>
      </c>
      <c r="C657" s="1" t="s">
        <v>701</v>
      </c>
      <c r="D657" s="4"/>
      <c r="I657" t="str">
        <f t="shared" si="262"/>
        <v>ALTER TABLE TM_INPUT</v>
      </c>
      <c r="J657" t="str">
        <f>CONCATENATE(LEFT(CONCATENATE(" ADD "," ",N657,";"),LEN(CONCATENATE(" ADD "," ",N657,";"))-2),";")</f>
        <v xml:space="preserve"> ADD  SECTION TEXT();</v>
      </c>
      <c r="K657" s="21" t="str">
        <f t="shared" si="264"/>
        <v xml:space="preserve">  ALTER COLUMN   SECTION TEXT();</v>
      </c>
      <c r="L657" s="12"/>
      <c r="M657" s="18" t="str">
        <f t="shared" si="265"/>
        <v>SECTION,</v>
      </c>
      <c r="N657" s="5" t="str">
        <f t="shared" si="266"/>
        <v>SECTION TEXT(),</v>
      </c>
      <c r="O657" s="1" t="s">
        <v>710</v>
      </c>
      <c r="W657" s="17" t="str">
        <f t="shared" si="267"/>
        <v>section</v>
      </c>
      <c r="X657" s="3" t="str">
        <f t="shared" si="268"/>
        <v>"section":"",</v>
      </c>
      <c r="Y657" s="22" t="str">
        <f t="shared" si="269"/>
        <v>public static String SECTION="section";</v>
      </c>
      <c r="Z657" s="7" t="str">
        <f t="shared" si="270"/>
        <v>private String section="";</v>
      </c>
    </row>
    <row r="658" spans="2:26" ht="19.2" x14ac:dyDescent="0.45">
      <c r="B658" s="1" t="s">
        <v>711</v>
      </c>
      <c r="C658" s="1" t="s">
        <v>701</v>
      </c>
      <c r="D658" s="4"/>
      <c r="I658" t="str">
        <f t="shared" si="262"/>
        <v>ALTER TABLE TM_INPUT</v>
      </c>
      <c r="J658" t="str">
        <f>CONCATENATE(LEFT(CONCATENATE(" ADD "," ",N658,";"),LEN(CONCATENATE(" ADD "," ",N658,";"))-2),";")</f>
        <v xml:space="preserve"> ADD  INPUT_PARAM TEXT();</v>
      </c>
      <c r="K658" s="21" t="str">
        <f t="shared" si="264"/>
        <v xml:space="preserve">  ALTER COLUMN   INPUT_PARAM TEXT();</v>
      </c>
      <c r="L658" s="12"/>
      <c r="M658" s="18" t="str">
        <f t="shared" si="265"/>
        <v>INPUT_PARAM,</v>
      </c>
      <c r="N658" s="5" t="str">
        <f t="shared" si="266"/>
        <v>INPUT_PARAM TEXT(),</v>
      </c>
      <c r="O658" s="1" t="s">
        <v>13</v>
      </c>
      <c r="P658" t="s">
        <v>102</v>
      </c>
      <c r="W658" s="17" t="str">
        <f t="shared" si="267"/>
        <v>inputParam</v>
      </c>
      <c r="X658" s="3" t="str">
        <f t="shared" si="268"/>
        <v>"inputParam":"",</v>
      </c>
      <c r="Y658" s="22" t="str">
        <f t="shared" si="269"/>
        <v>public static String INPUT_PARAM="inputParam";</v>
      </c>
      <c r="Z658" s="7" t="str">
        <f t="shared" si="270"/>
        <v>private String inputParam="";</v>
      </c>
    </row>
    <row r="659" spans="2:26" ht="19.2" x14ac:dyDescent="0.45">
      <c r="B659" s="1" t="s">
        <v>97</v>
      </c>
      <c r="C659" s="1" t="s">
        <v>1</v>
      </c>
      <c r="D659" s="4">
        <v>44</v>
      </c>
      <c r="I659" t="str">
        <f>I653</f>
        <v>ALTER TABLE TM_INPUT</v>
      </c>
      <c r="J659" t="str">
        <f t="shared" si="263"/>
        <v xml:space="preserve"> ADD  PARAM_1 VARCHAR(44);</v>
      </c>
      <c r="K659" s="21" t="str">
        <f t="shared" si="264"/>
        <v xml:space="preserve">  ALTER COLUMN   PARAM_1 VARCHAR(44);</v>
      </c>
      <c r="L659" s="12"/>
      <c r="M659" s="18" t="str">
        <f t="shared" si="265"/>
        <v>PARAM_1,</v>
      </c>
      <c r="N659" s="5" t="str">
        <f t="shared" si="266"/>
        <v>PARAM_1 VARCHAR(44),</v>
      </c>
      <c r="O659" s="1" t="s">
        <v>102</v>
      </c>
      <c r="P659">
        <v>1</v>
      </c>
      <c r="W659" s="17" t="str">
        <f t="shared" si="267"/>
        <v>param1</v>
      </c>
      <c r="X659" s="3" t="str">
        <f t="shared" si="268"/>
        <v>"param1":"",</v>
      </c>
      <c r="Y659" s="22" t="str">
        <f t="shared" si="269"/>
        <v>public static String PARAM_1="param1";</v>
      </c>
      <c r="Z659" s="7" t="str">
        <f t="shared" si="270"/>
        <v>private String param1="";</v>
      </c>
    </row>
    <row r="660" spans="2:26" ht="19.2" x14ac:dyDescent="0.45">
      <c r="B660" s="1" t="s">
        <v>98</v>
      </c>
      <c r="C660" s="1" t="s">
        <v>1</v>
      </c>
      <c r="D660" s="4">
        <v>44</v>
      </c>
      <c r="I660" t="str">
        <f>I654</f>
        <v>ALTER TABLE TM_INPUT</v>
      </c>
      <c r="J660" t="str">
        <f t="shared" si="263"/>
        <v xml:space="preserve"> ADD  PARAM_2 VARCHAR(44);</v>
      </c>
      <c r="K660" s="21" t="str">
        <f t="shared" si="264"/>
        <v xml:space="preserve">  ALTER COLUMN   PARAM_2 VARCHAR(44);</v>
      </c>
      <c r="L660" s="12"/>
      <c r="M660" s="18" t="str">
        <f t="shared" si="265"/>
        <v>PARAM_2,</v>
      </c>
      <c r="N660" s="5" t="str">
        <f t="shared" si="266"/>
        <v>PARAM_2 VARCHAR(44),</v>
      </c>
      <c r="O660" s="1" t="s">
        <v>102</v>
      </c>
      <c r="P660">
        <v>2</v>
      </c>
      <c r="W660" s="17" t="str">
        <f t="shared" si="267"/>
        <v>param2</v>
      </c>
      <c r="X660" s="3" t="str">
        <f t="shared" si="268"/>
        <v>"param2":"",</v>
      </c>
      <c r="Y660" s="22" t="str">
        <f t="shared" si="269"/>
        <v>public static String PARAM_2="param2";</v>
      </c>
      <c r="Z660" s="7" t="str">
        <f t="shared" si="270"/>
        <v>private String param2="";</v>
      </c>
    </row>
    <row r="661" spans="2:26" ht="19.2" x14ac:dyDescent="0.45">
      <c r="B661" s="1" t="s">
        <v>99</v>
      </c>
      <c r="C661" s="1" t="s">
        <v>1</v>
      </c>
      <c r="D661" s="4">
        <v>4000</v>
      </c>
      <c r="I661" t="str">
        <f t="shared" si="262"/>
        <v>ALTER TABLE TM_INPUT</v>
      </c>
      <c r="J661" t="str">
        <f t="shared" si="263"/>
        <v xml:space="preserve"> ADD  PARAM_3 VARCHAR(4000);</v>
      </c>
      <c r="K661" s="21" t="str">
        <f t="shared" si="264"/>
        <v xml:space="preserve">  ALTER COLUMN   PARAM_3 VARCHAR(4000);</v>
      </c>
      <c r="L661" s="12"/>
      <c r="M661" s="18" t="str">
        <f t="shared" si="265"/>
        <v>PARAM_3,</v>
      </c>
      <c r="N661" s="5" t="str">
        <f t="shared" si="266"/>
        <v>PARAM_3 VARCHAR(4000),</v>
      </c>
      <c r="O661" s="1" t="s">
        <v>102</v>
      </c>
      <c r="P661">
        <v>3</v>
      </c>
      <c r="W661" s="17" t="str">
        <f t="shared" si="267"/>
        <v>param3</v>
      </c>
      <c r="X661" s="3" t="str">
        <f t="shared" si="268"/>
        <v>"param3":"",</v>
      </c>
      <c r="Y661" s="22" t="str">
        <f t="shared" si="269"/>
        <v>public static String PARAM_3="param3";</v>
      </c>
      <c r="Z661" s="7" t="str">
        <f t="shared" si="270"/>
        <v>private String param3="";</v>
      </c>
    </row>
    <row r="662" spans="2:26" ht="19.2" x14ac:dyDescent="0.45">
      <c r="B662" s="1" t="s">
        <v>101</v>
      </c>
      <c r="C662" s="1" t="s">
        <v>1</v>
      </c>
      <c r="D662" s="4">
        <v>4000</v>
      </c>
      <c r="I662" t="str">
        <f t="shared" si="262"/>
        <v>ALTER TABLE TM_INPUT</v>
      </c>
      <c r="J662" t="str">
        <f t="shared" si="263"/>
        <v xml:space="preserve"> ADD  SELECT_FROM_INPUT_ID VARCHAR(4000);</v>
      </c>
      <c r="K662" s="21" t="str">
        <f t="shared" si="264"/>
        <v xml:space="preserve">  ALTER COLUMN   SELECT_FROM_INPUT_ID VARCHAR(4000);</v>
      </c>
      <c r="L662" s="12"/>
      <c r="M662" s="18" t="str">
        <f>CONCATENATE(B663,",")</f>
        <v>SELECT_FROM_INPUT_ID,</v>
      </c>
      <c r="N662" s="5" t="str">
        <f>CONCATENATE(B663," ",C662,"(",D662,")",",")</f>
        <v>SELECT_FROM_INPUT_ID VARCHAR(4000),</v>
      </c>
      <c r="O662" s="1" t="s">
        <v>102</v>
      </c>
      <c r="P662">
        <v>4</v>
      </c>
      <c r="W662" s="17" t="str">
        <f t="shared" si="267"/>
        <v>param4</v>
      </c>
      <c r="X662" s="3" t="str">
        <f t="shared" si="268"/>
        <v>"param4":"",</v>
      </c>
      <c r="Y662" s="22" t="str">
        <f>CONCATENATE("public static String ",,B663,,"=","""",W662,""";")</f>
        <v>public static String SELECT_FROM_INPUT_ID="param4";</v>
      </c>
      <c r="Z662" s="7" t="str">
        <f t="shared" si="270"/>
        <v>private String param4="";</v>
      </c>
    </row>
    <row r="663" spans="2:26" ht="19.2" x14ac:dyDescent="0.45">
      <c r="B663" s="1" t="s">
        <v>804</v>
      </c>
      <c r="C663" s="1" t="s">
        <v>1</v>
      </c>
      <c r="D663" s="4">
        <v>30</v>
      </c>
      <c r="I663" t="str">
        <f>I657</f>
        <v>ALTER TABLE TM_INPUT</v>
      </c>
      <c r="J663" t="str">
        <f t="shared" si="263"/>
        <v xml:space="preserve"> ADD  SELECT_FROM_BACKLOG_ID VARCHAR(30);</v>
      </c>
      <c r="K663" s="21" t="str">
        <f t="shared" si="264"/>
        <v xml:space="preserve">  ALTER COLUMN   SELECT_FROM_BACKLOG_ID VARCHAR(30);</v>
      </c>
      <c r="L663" s="12"/>
      <c r="M663" s="18" t="str">
        <f>CONCATENATE(B664,",")</f>
        <v>SELECT_FROM_BACKLOG_ID,</v>
      </c>
      <c r="N663" s="5" t="str">
        <f>CONCATENATE(B664," ",C663,"(",D663,")",",")</f>
        <v>SELECT_FROM_BACKLOG_ID VARCHAR(30),</v>
      </c>
      <c r="O663" s="1" t="s">
        <v>578</v>
      </c>
      <c r="P663" t="s">
        <v>663</v>
      </c>
      <c r="Q663" t="s">
        <v>13</v>
      </c>
      <c r="R663" t="s">
        <v>2</v>
      </c>
      <c r="W663" s="17" t="str">
        <f t="shared" si="267"/>
        <v>selectFromInputId</v>
      </c>
      <c r="X663" s="3" t="str">
        <f t="shared" si="268"/>
        <v>"selectFromInputId":"",</v>
      </c>
      <c r="Y663" s="22" t="str">
        <f>CONCATENATE("public static String ",,B664,,"=","""",W663,""";")</f>
        <v>public static String SELECT_FROM_BACKLOG_ID="selectFromInputId";</v>
      </c>
      <c r="Z663" s="7" t="str">
        <f t="shared" si="270"/>
        <v>private String selectFromInputId="";</v>
      </c>
    </row>
    <row r="664" spans="2:26" ht="19.2" x14ac:dyDescent="0.45">
      <c r="B664" s="1" t="s">
        <v>805</v>
      </c>
      <c r="C664" s="1" t="s">
        <v>1</v>
      </c>
      <c r="D664" s="4">
        <v>30</v>
      </c>
      <c r="I664" t="str">
        <f t="shared" si="262"/>
        <v>ALTER TABLE TM_INPUT</v>
      </c>
      <c r="J664" t="str">
        <f t="shared" si="263"/>
        <v xml:space="preserve"> ADD  SELECT_FROM_PROJECT_ID VARCHAR(30);</v>
      </c>
      <c r="K664" s="21" t="str">
        <f t="shared" si="264"/>
        <v xml:space="preserve">  ALTER COLUMN   SELECT_FROM_PROJECT_ID VARCHAR(30);</v>
      </c>
      <c r="L664" s="12"/>
      <c r="M664" s="18" t="str">
        <f>CONCATENATE(B665,",")</f>
        <v>SELECT_FROM_PROJECT_ID,</v>
      </c>
      <c r="N664" s="5" t="str">
        <f>CONCATENATE(B665," ",C664,"(",D664,")",",")</f>
        <v>SELECT_FROM_PROJECT_ID VARCHAR(30),</v>
      </c>
      <c r="O664" s="1" t="s">
        <v>578</v>
      </c>
      <c r="P664" t="s">
        <v>663</v>
      </c>
      <c r="Q664" t="s">
        <v>354</v>
      </c>
      <c r="R664" t="s">
        <v>2</v>
      </c>
      <c r="W664" s="17" t="str">
        <f t="shared" si="267"/>
        <v>selectFromBacklogId</v>
      </c>
      <c r="X664" s="3" t="str">
        <f t="shared" si="268"/>
        <v>"selectFromBacklogId":"",</v>
      </c>
      <c r="Y664" s="22" t="str">
        <f>CONCATENATE("public static String ",,B665,,"=","""",W664,""";")</f>
        <v>public static String SELECT_FROM_PROJECT_ID="selectFromBacklogId";</v>
      </c>
      <c r="Z664" s="7" t="str">
        <f t="shared" si="270"/>
        <v>private String selectFromBacklogId="";</v>
      </c>
    </row>
    <row r="665" spans="2:26" ht="19.2" x14ac:dyDescent="0.45">
      <c r="B665" s="1" t="s">
        <v>806</v>
      </c>
      <c r="C665" s="1" t="s">
        <v>1</v>
      </c>
      <c r="D665" s="4">
        <v>30</v>
      </c>
      <c r="I665" t="str">
        <f>I659</f>
        <v>ALTER TABLE TM_INPUT</v>
      </c>
      <c r="J665" t="str">
        <f t="shared" si="263"/>
        <v xml:space="preserve"> ADD  SEND_TO_INPUT_ID VARCHAR(30);</v>
      </c>
      <c r="K665" s="21" t="str">
        <f t="shared" si="264"/>
        <v xml:space="preserve">  ALTER COLUMN   SEND_TO_INPUT_ID VARCHAR(30);</v>
      </c>
      <c r="L665" s="12"/>
      <c r="M665" s="18" t="str">
        <f>CONCATENATE(B666,",")</f>
        <v>SEND_TO_INPUT_ID,</v>
      </c>
      <c r="N665" s="5" t="str">
        <f>CONCATENATE(B666," ",C665,"(",D665,")",",")</f>
        <v>SEND_TO_INPUT_ID VARCHAR(30),</v>
      </c>
      <c r="O665" s="1" t="s">
        <v>578</v>
      </c>
      <c r="P665" t="s">
        <v>663</v>
      </c>
      <c r="Q665" t="s">
        <v>288</v>
      </c>
      <c r="R665" t="s">
        <v>2</v>
      </c>
      <c r="W665" s="17" t="str">
        <f t="shared" si="267"/>
        <v>selectFromProjectId</v>
      </c>
      <c r="X665" s="3" t="str">
        <f t="shared" si="268"/>
        <v>"selectFromProjectId":"",</v>
      </c>
      <c r="Y665" s="22" t="e">
        <f>CONCATENATE("public static String ",,#REF!,,"=","""",W665,""";")</f>
        <v>#REF!</v>
      </c>
      <c r="Z665" s="7" t="str">
        <f t="shared" si="270"/>
        <v>private String selectFromProjectId="";</v>
      </c>
    </row>
    <row r="666" spans="2:26" ht="19.2" x14ac:dyDescent="0.45">
      <c r="B666" s="1" t="s">
        <v>807</v>
      </c>
      <c r="C666" s="1" t="s">
        <v>701</v>
      </c>
      <c r="D666" s="4"/>
      <c r="I666" t="str">
        <f>I660</f>
        <v>ALTER TABLE TM_INPUT</v>
      </c>
      <c r="J666" t="str">
        <f t="shared" si="263"/>
        <v xml:space="preserve"> ADD  SEND_TO_INPUT_ID TEXT;</v>
      </c>
      <c r="K666" s="21" t="str">
        <f t="shared" ref="K666:K671" si="271">CONCATENATE(LEFT(CONCATENATE("  ALTER COLUMN  "," ",N666,";"),LEN(CONCATENATE("  ALTER COLUMN  "," ",N666,";"))-2),";")</f>
        <v xml:space="preserve">  ALTER COLUMN   SEND_TO_INPUT_ID TEXT;</v>
      </c>
      <c r="L666" s="12"/>
      <c r="M666" s="18" t="str">
        <f t="shared" ref="M666:M671" si="272">CONCATENATE(B666,",")</f>
        <v>SEND_TO_INPUT_ID,</v>
      </c>
      <c r="N666" s="5" t="str">
        <f>CONCATENATE(B666," ",C666,"",D666,"",",")</f>
        <v>SEND_TO_INPUT_ID TEXT,</v>
      </c>
      <c r="O666" s="1" t="s">
        <v>810</v>
      </c>
      <c r="P666" t="s">
        <v>811</v>
      </c>
      <c r="Q666" t="s">
        <v>13</v>
      </c>
      <c r="R666" t="s">
        <v>2</v>
      </c>
      <c r="W666" s="17" t="str">
        <f t="shared" ref="W666:W671" si="273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sendToInputId</v>
      </c>
      <c r="X666" s="3" t="str">
        <f t="shared" ref="X666:X671" si="274">CONCATENATE("""",W666,"""",":","""","""",",")</f>
        <v>"sendToInputId":"",</v>
      </c>
      <c r="Y666" s="22" t="str">
        <f t="shared" ref="Y666:Y671" si="275">CONCATENATE("public static String ",,B666,,"=","""",W666,""";")</f>
        <v>public static String SEND_TO_INPUT_ID="sendToInputId";</v>
      </c>
      <c r="Z666" s="7" t="str">
        <f t="shared" ref="Z666:Z671" si="276">CONCATENATE("private String ",W666,"=","""""",";")</f>
        <v>private String sendToInputId="";</v>
      </c>
    </row>
    <row r="667" spans="2:26" ht="19.2" x14ac:dyDescent="0.45">
      <c r="B667" s="1" t="s">
        <v>808</v>
      </c>
      <c r="C667" s="1" t="s">
        <v>701</v>
      </c>
      <c r="D667" s="4"/>
      <c r="I667" t="str">
        <f t="shared" si="262"/>
        <v>ALTER TABLE TM_INPUT</v>
      </c>
      <c r="J667" t="str">
        <f t="shared" si="263"/>
        <v xml:space="preserve"> ADD  SEND_TO_BACKLOG_ID TEXT;</v>
      </c>
      <c r="K667" s="21" t="str">
        <f t="shared" si="271"/>
        <v xml:space="preserve">  ALTER COLUMN   SEND_TO_BACKLOG_ID TEXT;</v>
      </c>
      <c r="L667" s="12"/>
      <c r="M667" s="18" t="str">
        <f t="shared" si="272"/>
        <v>SEND_TO_BACKLOG_ID,</v>
      </c>
      <c r="N667" s="5" t="str">
        <f t="shared" ref="N667:N674" si="277">CONCATENATE(B667," ",C667,"",D667,"",",")</f>
        <v>SEND_TO_BACKLOG_ID TEXT,</v>
      </c>
      <c r="O667" s="1" t="s">
        <v>810</v>
      </c>
      <c r="P667" t="s">
        <v>811</v>
      </c>
      <c r="Q667" t="s">
        <v>354</v>
      </c>
      <c r="R667" t="s">
        <v>2</v>
      </c>
      <c r="W667" s="17" t="str">
        <f t="shared" si="273"/>
        <v>sendToBacklogId</v>
      </c>
      <c r="X667" s="3" t="str">
        <f t="shared" si="274"/>
        <v>"sendToBacklogId":"",</v>
      </c>
      <c r="Y667" s="22" t="str">
        <f t="shared" si="275"/>
        <v>public static String SEND_TO_BACKLOG_ID="sendToBacklogId";</v>
      </c>
      <c r="Z667" s="7" t="str">
        <f t="shared" si="276"/>
        <v>private String sendToBacklogId="";</v>
      </c>
    </row>
    <row r="668" spans="2:26" ht="19.2" x14ac:dyDescent="0.45">
      <c r="B668" s="1" t="s">
        <v>809</v>
      </c>
      <c r="C668" s="1" t="s">
        <v>701</v>
      </c>
      <c r="D668" s="4"/>
      <c r="I668" t="str">
        <f t="shared" si="262"/>
        <v>ALTER TABLE TM_INPUT</v>
      </c>
      <c r="J668" t="str">
        <f t="shared" si="263"/>
        <v xml:space="preserve"> ADD  SEND_TO_PROJECT_ID TEXT;</v>
      </c>
      <c r="K668" s="21" t="str">
        <f t="shared" si="271"/>
        <v xml:space="preserve">  ALTER COLUMN   SEND_TO_PROJECT_ID TEXT;</v>
      </c>
      <c r="L668" s="12"/>
      <c r="M668" s="18" t="str">
        <f t="shared" si="272"/>
        <v>SEND_TO_PROJECT_ID,</v>
      </c>
      <c r="N668" s="5" t="str">
        <f t="shared" si="277"/>
        <v>SEND_TO_PROJECT_ID TEXT,</v>
      </c>
      <c r="O668" s="1" t="s">
        <v>810</v>
      </c>
      <c r="P668" t="s">
        <v>811</v>
      </c>
      <c r="Q668" t="s">
        <v>288</v>
      </c>
      <c r="R668" t="s">
        <v>2</v>
      </c>
      <c r="W668" s="17" t="str">
        <f t="shared" si="273"/>
        <v>sendToProjectId</v>
      </c>
      <c r="X668" s="3" t="str">
        <f t="shared" si="274"/>
        <v>"sendToProjectId":"",</v>
      </c>
      <c r="Y668" s="22" t="str">
        <f t="shared" si="275"/>
        <v>public static String SEND_TO_PROJECT_ID="sendToProjectId";</v>
      </c>
      <c r="Z668" s="7" t="str">
        <f t="shared" si="276"/>
        <v>private String sendToProjectId="";</v>
      </c>
    </row>
    <row r="669" spans="2:26" ht="19.2" x14ac:dyDescent="0.45">
      <c r="B669" s="1" t="s">
        <v>820</v>
      </c>
      <c r="C669" s="1" t="s">
        <v>701</v>
      </c>
      <c r="D669" s="4"/>
      <c r="I669" t="str">
        <f>I660</f>
        <v>ALTER TABLE TM_INPUT</v>
      </c>
      <c r="J669" t="str">
        <f t="shared" si="263"/>
        <v xml:space="preserve"> ADD  SELECT_FROM_DB_ID TEXT;</v>
      </c>
      <c r="K669" s="21" t="str">
        <f t="shared" si="271"/>
        <v xml:space="preserve">  ALTER COLUMN   SELECT_FROM_DB_ID TEXT;</v>
      </c>
      <c r="L669" s="12"/>
      <c r="M669" s="18" t="str">
        <f t="shared" si="272"/>
        <v>SELECT_FROM_DB_ID,</v>
      </c>
      <c r="N669" s="5" t="str">
        <f t="shared" si="277"/>
        <v>SELECT_FROM_DB_ID TEXT,</v>
      </c>
      <c r="O669" s="1" t="s">
        <v>578</v>
      </c>
      <c r="P669" t="s">
        <v>663</v>
      </c>
      <c r="Q669" t="s">
        <v>210</v>
      </c>
      <c r="R669" t="s">
        <v>2</v>
      </c>
      <c r="W669" s="17" t="str">
        <f t="shared" si="273"/>
        <v>selectFromDbId</v>
      </c>
      <c r="X669" s="3" t="str">
        <f t="shared" si="274"/>
        <v>"selectFromDbId":"",</v>
      </c>
      <c r="Y669" s="22" t="str">
        <f t="shared" si="275"/>
        <v>public static String SELECT_FROM_DB_ID="selectFromDbId";</v>
      </c>
      <c r="Z669" s="7" t="str">
        <f t="shared" si="276"/>
        <v>private String selectFromDbId="";</v>
      </c>
    </row>
    <row r="670" spans="2:26" ht="19.2" x14ac:dyDescent="0.45">
      <c r="B670" s="1" t="s">
        <v>821</v>
      </c>
      <c r="C670" s="1" t="s">
        <v>701</v>
      </c>
      <c r="D670" s="4"/>
      <c r="I670" t="str">
        <f>I665</f>
        <v>ALTER TABLE TM_INPUT</v>
      </c>
      <c r="J670" t="str">
        <f t="shared" si="263"/>
        <v xml:space="preserve"> ADD  SELECT_FROM_TABLE_ID TEXT;</v>
      </c>
      <c r="K670" s="21" t="str">
        <f t="shared" si="271"/>
        <v xml:space="preserve">  ALTER COLUMN   SELECT_FROM_TABLE_ID TEXT;</v>
      </c>
      <c r="L670" s="12"/>
      <c r="M670" s="18" t="str">
        <f t="shared" si="272"/>
        <v>SELECT_FROM_TABLE_ID,</v>
      </c>
      <c r="N670" s="5" t="str">
        <f t="shared" si="277"/>
        <v>SELECT_FROM_TABLE_ID TEXT,</v>
      </c>
      <c r="O670" s="1" t="s">
        <v>578</v>
      </c>
      <c r="P670" t="s">
        <v>663</v>
      </c>
      <c r="Q670" t="s">
        <v>220</v>
      </c>
      <c r="R670" t="s">
        <v>2</v>
      </c>
      <c r="W670" s="17" t="str">
        <f t="shared" si="273"/>
        <v>selectFromTableId</v>
      </c>
      <c r="X670" s="3" t="str">
        <f t="shared" si="274"/>
        <v>"selectFromTableId":"",</v>
      </c>
      <c r="Y670" s="22" t="str">
        <f t="shared" si="275"/>
        <v>public static String SELECT_FROM_TABLE_ID="selectFromTableId";</v>
      </c>
      <c r="Z670" s="7" t="str">
        <f t="shared" si="276"/>
        <v>private String selectFromTableId="";</v>
      </c>
    </row>
    <row r="671" spans="2:26" ht="19.2" x14ac:dyDescent="0.45">
      <c r="B671" s="1" t="s">
        <v>822</v>
      </c>
      <c r="C671" s="1" t="s">
        <v>701</v>
      </c>
      <c r="D671" s="4"/>
      <c r="I671" t="str">
        <f t="shared" si="262"/>
        <v>ALTER TABLE TM_INPUT</v>
      </c>
      <c r="J671" t="str">
        <f t="shared" si="263"/>
        <v xml:space="preserve"> ADD  SELECT_FROM_FIELD_ID TEXT;</v>
      </c>
      <c r="K671" s="21" t="str">
        <f t="shared" si="271"/>
        <v xml:space="preserve">  ALTER COLUMN   SELECT_FROM_FIELD_ID TEXT;</v>
      </c>
      <c r="L671" s="12"/>
      <c r="M671" s="18" t="str">
        <f t="shared" si="272"/>
        <v>SELECT_FROM_FIELD_ID,</v>
      </c>
      <c r="N671" s="5" t="str">
        <f t="shared" si="277"/>
        <v>SELECT_FROM_FIELD_ID TEXT,</v>
      </c>
      <c r="O671" s="1" t="s">
        <v>578</v>
      </c>
      <c r="P671" t="s">
        <v>663</v>
      </c>
      <c r="Q671" t="s">
        <v>60</v>
      </c>
      <c r="R671" t="s">
        <v>2</v>
      </c>
      <c r="W671" s="17" t="str">
        <f t="shared" si="273"/>
        <v>selectFromFieldId</v>
      </c>
      <c r="X671" s="3" t="str">
        <f t="shared" si="274"/>
        <v>"selectFromFieldId":"",</v>
      </c>
      <c r="Y671" s="22" t="str">
        <f t="shared" si="275"/>
        <v>public static String SELECT_FROM_FIELD_ID="selectFromFieldId";</v>
      </c>
      <c r="Z671" s="7" t="str">
        <f t="shared" si="276"/>
        <v>private String selectFromFieldId="";</v>
      </c>
    </row>
    <row r="672" spans="2:26" ht="19.2" x14ac:dyDescent="0.45">
      <c r="B672" s="1" t="s">
        <v>823</v>
      </c>
      <c r="C672" s="1" t="s">
        <v>701</v>
      </c>
      <c r="D672" s="4"/>
      <c r="I672" t="str">
        <f>I663</f>
        <v>ALTER TABLE TM_INPUT</v>
      </c>
      <c r="J672" t="str">
        <f>CONCATENATE(LEFT(CONCATENATE(" ADD "," ",N672,";"),LEN(CONCATENATE(" ADD "," ",N672,";"))-2),";")</f>
        <v xml:space="preserve"> ADD  SEND_TO_DB_ID TEXT;</v>
      </c>
      <c r="K672" s="21" t="str">
        <f>CONCATENATE(LEFT(CONCATENATE("  ALTER COLUMN  "," ",N672,";"),LEN(CONCATENATE("  ALTER COLUMN  "," ",N672,";"))-2),";")</f>
        <v xml:space="preserve">  ALTER COLUMN   SEND_TO_DB_ID TEXT;</v>
      </c>
      <c r="L672" s="12"/>
      <c r="M672" s="18" t="str">
        <f>CONCATENATE(B672,",")</f>
        <v>SEND_TO_DB_ID,</v>
      </c>
      <c r="N672" s="5" t="str">
        <f t="shared" si="277"/>
        <v>SEND_TO_DB_ID TEXT,</v>
      </c>
      <c r="O672" s="1" t="s">
        <v>810</v>
      </c>
      <c r="P672" t="s">
        <v>811</v>
      </c>
      <c r="Q672" t="s">
        <v>210</v>
      </c>
      <c r="R672" t="s">
        <v>2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sendToDbId</v>
      </c>
      <c r="X672" s="3" t="str">
        <f>CONCATENATE("""",W672,"""",":","""","""",",")</f>
        <v>"sendToDbId":"",</v>
      </c>
      <c r="Y672" s="22" t="str">
        <f>CONCATENATE("public static String ",,B672,,"=","""",W672,""";")</f>
        <v>public static String SEND_TO_DB_ID="sendToDbId";</v>
      </c>
      <c r="Z672" s="7" t="str">
        <f>CONCATENATE("private String ",W672,"=","""""",";")</f>
        <v>private String sendToDbId="";</v>
      </c>
    </row>
    <row r="673" spans="2:26" ht="19.2" x14ac:dyDescent="0.45">
      <c r="B673" s="1" t="s">
        <v>824</v>
      </c>
      <c r="C673" s="1" t="s">
        <v>701</v>
      </c>
      <c r="D673" s="4"/>
      <c r="I673" t="str">
        <f>I668</f>
        <v>ALTER TABLE TM_INPUT</v>
      </c>
      <c r="J673" t="str">
        <f>CONCATENATE(LEFT(CONCATENATE(" ADD "," ",N673,";"),LEN(CONCATENATE(" ADD "," ",N673,";"))-2),";")</f>
        <v xml:space="preserve"> ADD  SEND_TO_TABLE_ID TEXT;</v>
      </c>
      <c r="K673" s="21" t="str">
        <f>CONCATENATE(LEFT(CONCATENATE("  ALTER COLUMN  "," ",N673,";"),LEN(CONCATENATE("  ALTER COLUMN  "," ",N673,";"))-2),";")</f>
        <v xml:space="preserve">  ALTER COLUMN   SEND_TO_TABLE_ID TEXT;</v>
      </c>
      <c r="L673" s="12"/>
      <c r="M673" s="18" t="str">
        <f>CONCATENATE(B673,",")</f>
        <v>SEND_TO_TABLE_ID,</v>
      </c>
      <c r="N673" s="5" t="str">
        <f t="shared" si="277"/>
        <v>SEND_TO_TABLE_ID TEXT,</v>
      </c>
      <c r="O673" s="1" t="s">
        <v>810</v>
      </c>
      <c r="P673" t="s">
        <v>811</v>
      </c>
      <c r="Q673" t="s">
        <v>220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sendToTableId</v>
      </c>
      <c r="X673" s="3" t="str">
        <f>CONCATENATE("""",W673,"""",":","""","""",",")</f>
        <v>"sendToTableId":"",</v>
      </c>
      <c r="Y673" s="22" t="str">
        <f>CONCATENATE("public static String ",,B673,,"=","""",W673,""";")</f>
        <v>public static String SEND_TO_TABLE_ID="sendToTableId";</v>
      </c>
      <c r="Z673" s="7" t="str">
        <f>CONCATENATE("private String ",W673,"=","""""",";")</f>
        <v>private String sendToTableId="";</v>
      </c>
    </row>
    <row r="674" spans="2:26" ht="19.2" x14ac:dyDescent="0.45">
      <c r="B674" s="1" t="s">
        <v>825</v>
      </c>
      <c r="C674" s="1" t="s">
        <v>701</v>
      </c>
      <c r="D674" s="4"/>
      <c r="I674" t="str">
        <f t="shared" si="262"/>
        <v>ALTER TABLE TM_INPUT</v>
      </c>
      <c r="J674" t="str">
        <f>CONCATENATE(LEFT(CONCATENATE(" ADD "," ",N674,";"),LEN(CONCATENATE(" ADD "," ",N674,";"))-2),";")</f>
        <v xml:space="preserve"> ADD  SEND_TO_FIELD_ID TEXT;</v>
      </c>
      <c r="K674" s="21" t="str">
        <f>CONCATENATE(LEFT(CONCATENATE("  ALTER COLUMN  "," ",N674,";"),LEN(CONCATENATE("  ALTER COLUMN  "," ",N674,";"))-2),";")</f>
        <v xml:space="preserve">  ALTER COLUMN   SEND_TO_FIELD_ID TEXT;</v>
      </c>
      <c r="L674" s="12"/>
      <c r="M674" s="18" t="str">
        <f>CONCATENATE(B674,",")</f>
        <v>SEND_TO_FIELD_ID,</v>
      </c>
      <c r="N674" s="5" t="str">
        <f t="shared" si="277"/>
        <v>SEND_TO_FIELD_ID TEXT,</v>
      </c>
      <c r="O674" s="1" t="s">
        <v>810</v>
      </c>
      <c r="P674" t="s">
        <v>811</v>
      </c>
      <c r="Q674" t="s">
        <v>60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sendToFieldId</v>
      </c>
      <c r="X674" s="3" t="str">
        <f>CONCATENATE("""",W674,"""",":","""","""",",")</f>
        <v>"sendToFieldId":"",</v>
      </c>
      <c r="Y674" s="22" t="str">
        <f>CONCATENATE("public static String ",,B674,,"=","""",W674,""";")</f>
        <v>public static String SEND_TO_FIELD_ID="sendToFieldId";</v>
      </c>
      <c r="Z674" s="7" t="str">
        <f>CONCATENATE("private String ",W674,"=","""""",";")</f>
        <v>private String sendToFieldId="";</v>
      </c>
    </row>
    <row r="675" spans="2:26" ht="19.2" x14ac:dyDescent="0.45">
      <c r="B675" s="1" t="s">
        <v>46</v>
      </c>
      <c r="C675" s="1" t="s">
        <v>1</v>
      </c>
      <c r="D675" s="4">
        <v>44</v>
      </c>
      <c r="I675" t="str">
        <f>I661</f>
        <v>ALTER TABLE TM_INPUT</v>
      </c>
      <c r="J675" t="str">
        <f t="shared" si="263"/>
        <v xml:space="preserve"> ADD  COMPONENT_TYPE VARCHAR(44);</v>
      </c>
      <c r="K675" s="21" t="str">
        <f>CONCATENATE(LEFT(CONCATENATE("  ALTER COLUMN  "," ",N675,";"),LEN(CONCATENATE("  ALTER COLUMN  "," ",N675,";"))-2),";")</f>
        <v xml:space="preserve">  ALTER COLUMN   COMPONENT_TYPE VARCHAR(44);</v>
      </c>
      <c r="L675" s="12"/>
      <c r="M675" s="18" t="str">
        <f>CONCATENATE(B675,",")</f>
        <v>COMPONENT_TYPE,</v>
      </c>
      <c r="N675" s="5" t="str">
        <f>CONCATENATE(B675," ",C675,"(",D675,")",",")</f>
        <v>COMPONENT_TYPE VARCHAR(44),</v>
      </c>
      <c r="O675" s="1" t="s">
        <v>49</v>
      </c>
      <c r="P675" t="s">
        <v>51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componentType</v>
      </c>
      <c r="X675" s="3" t="str">
        <f>CONCATENATE("""",W675,"""",":","""","""",",")</f>
        <v>"componentType":"",</v>
      </c>
      <c r="Y675" s="22" t="str">
        <f>CONCATENATE("public static String ",,B675,,"=","""",W675,""";")</f>
        <v>public static String COMPONENT_TYPE="componentType";</v>
      </c>
      <c r="Z675" s="7" t="str">
        <f>CONCATENATE("private String ",W675,"=","""""",";")</f>
        <v>private String componentType="";</v>
      </c>
    </row>
    <row r="676" spans="2:26" ht="19.2" x14ac:dyDescent="0.45">
      <c r="C676" s="1"/>
      <c r="D676" s="8"/>
      <c r="M676" s="18"/>
      <c r="N676" s="33" t="s">
        <v>130</v>
      </c>
      <c r="O676" s="1"/>
      <c r="W676" s="17"/>
    </row>
    <row r="677" spans="2:26" ht="19.2" x14ac:dyDescent="0.45">
      <c r="C677" s="1"/>
      <c r="D677" s="8"/>
      <c r="M677" s="18"/>
      <c r="N677" s="31" t="s">
        <v>126</v>
      </c>
      <c r="O677" s="1"/>
      <c r="W677" s="17"/>
    </row>
    <row r="678" spans="2:26" ht="19.2" x14ac:dyDescent="0.45">
      <c r="C678" s="1"/>
      <c r="D678" s="8"/>
      <c r="M678" s="18"/>
      <c r="N678" s="31"/>
      <c r="O678" s="1"/>
      <c r="W678" s="17"/>
    </row>
    <row r="682" spans="2:26" x14ac:dyDescent="0.3">
      <c r="B682" s="2" t="s">
        <v>391</v>
      </c>
      <c r="I682" t="str">
        <f>CONCATENATE("ALTER TABLE"," ",B682)</f>
        <v>ALTER TABLE TM_INPUT_DESCRIPTION</v>
      </c>
      <c r="N682" s="5" t="str">
        <f>CONCATENATE("CREATE TABLE ",B682," ","(")</f>
        <v>CREATE TABLE TM_INPUT_DESCRIPTION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TM_INPUT_DESCRIPTION</v>
      </c>
      <c r="J683" t="str">
        <f t="shared" ref="J683:J689" si="278">CONCATENATE(LEFT(CONCATENATE(" ADD "," ",N683,";"),LEN(CONCATENATE(" ADD "," ",N683,";"))-2),";")</f>
        <v xml:space="preserve"> ADD  ID VARCHAR(30) NOT NULL ;</v>
      </c>
      <c r="K683" s="21" t="str">
        <f t="shared" ref="K683:K689" si="279">CONCATENATE(LEFT(CONCATENATE("  ALTER COLUMN  "," ",N683,";"),LEN(CONCATENATE("  ALTER COLUMN  "," ",N683,";"))-2),";")</f>
        <v xml:space="preserve">  ALTER COLUMN   ID VARCHAR(30) NOT NULL ;</v>
      </c>
      <c r="L683" s="12"/>
      <c r="M683" s="18" t="str">
        <f t="shared" ref="M683:M689" si="280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89" si="281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89" si="282">CONCATENATE("""",W683,"""",":","""","""",",")</f>
        <v>"id":"",</v>
      </c>
      <c r="Y683" s="22" t="str">
        <f t="shared" ref="Y683:Y689" si="283">CONCATENATE("public static String ",,B683,,"=","""",W683,""";")</f>
        <v>public static String ID="id";</v>
      </c>
      <c r="Z683" s="7" t="str">
        <f t="shared" ref="Z683:Z689" si="284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TM_INPUT_DESCRIPTION</v>
      </c>
      <c r="J684" t="str">
        <f t="shared" si="278"/>
        <v xml:space="preserve"> ADD  STATUS VARCHAR(10);</v>
      </c>
      <c r="K684" s="21" t="str">
        <f t="shared" si="279"/>
        <v xml:space="preserve">  ALTER COLUMN   STATUS VARCHAR(10);</v>
      </c>
      <c r="L684" s="12"/>
      <c r="M684" s="18" t="str">
        <f t="shared" si="280"/>
        <v>STATUS,</v>
      </c>
      <c r="N684" s="5" t="str">
        <f t="shared" ref="N684:N689" si="285">CONCATENATE(B684," ",C684,"(",D684,")",",")</f>
        <v>STATUS VARCHAR(10),</v>
      </c>
      <c r="O684" s="1" t="s">
        <v>3</v>
      </c>
      <c r="W684" s="17" t="str">
        <f t="shared" si="281"/>
        <v>status</v>
      </c>
      <c r="X684" s="3" t="str">
        <f t="shared" si="282"/>
        <v>"status":"",</v>
      </c>
      <c r="Y684" s="22" t="str">
        <f t="shared" si="283"/>
        <v>public static String STATUS="status";</v>
      </c>
      <c r="Z684" s="7" t="str">
        <f t="shared" si="284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TM_INPUT_DESCRIPTION</v>
      </c>
      <c r="J685" t="str">
        <f t="shared" si="278"/>
        <v xml:space="preserve"> ADD  INSERT_DATE VARCHAR(30);</v>
      </c>
      <c r="K685" s="21" t="str">
        <f t="shared" si="279"/>
        <v xml:space="preserve">  ALTER COLUMN   INSERT_DATE VARCHAR(30);</v>
      </c>
      <c r="L685" s="12"/>
      <c r="M685" s="18" t="str">
        <f t="shared" si="280"/>
        <v>INSERT_DATE,</v>
      </c>
      <c r="N685" s="5" t="str">
        <f t="shared" si="285"/>
        <v>INSERT_DATE VARCHAR(30),</v>
      </c>
      <c r="O685" s="1" t="s">
        <v>7</v>
      </c>
      <c r="P685" t="s">
        <v>8</v>
      </c>
      <c r="W685" s="17" t="str">
        <f t="shared" si="281"/>
        <v>insertDate</v>
      </c>
      <c r="X685" s="3" t="str">
        <f t="shared" si="282"/>
        <v>"insertDate":"",</v>
      </c>
      <c r="Y685" s="22" t="str">
        <f t="shared" si="283"/>
        <v>public static String INSERT_DATE="insertDate";</v>
      </c>
      <c r="Z685" s="7" t="str">
        <f t="shared" si="284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78"/>
        <v xml:space="preserve"> ADD  MODIFICATION_DATE VARCHAR(30);</v>
      </c>
      <c r="K686" s="21" t="str">
        <f t="shared" si="279"/>
        <v xml:space="preserve">  ALTER COLUMN   MODIFICATION_DATE VARCHAR(30);</v>
      </c>
      <c r="L686" s="12"/>
      <c r="M686" s="18" t="str">
        <f t="shared" si="280"/>
        <v>MODIFICATION_DATE,</v>
      </c>
      <c r="N686" s="5" t="str">
        <f t="shared" si="285"/>
        <v>MODIFICATION_DATE VARCHAR(30),</v>
      </c>
      <c r="O686" s="1" t="s">
        <v>9</v>
      </c>
      <c r="P686" t="s">
        <v>8</v>
      </c>
      <c r="W686" s="17" t="str">
        <f t="shared" si="281"/>
        <v>modificationDate</v>
      </c>
      <c r="X686" s="3" t="str">
        <f t="shared" si="282"/>
        <v>"modificationDate":"",</v>
      </c>
      <c r="Y686" s="22" t="str">
        <f t="shared" si="283"/>
        <v>public static String MODIFICATION_DATE="modificationDate";</v>
      </c>
      <c r="Z686" s="7" t="str">
        <f t="shared" si="284"/>
        <v>private String modificationDate="";</v>
      </c>
    </row>
    <row r="687" spans="2:26" ht="19.2" x14ac:dyDescent="0.45">
      <c r="B687" s="1" t="s">
        <v>392</v>
      </c>
      <c r="C687" s="1" t="s">
        <v>1</v>
      </c>
      <c r="D687" s="4">
        <v>45</v>
      </c>
      <c r="I687" t="str">
        <f>I684</f>
        <v>ALTER TABLE TM_INPUT_DESCRIPTION</v>
      </c>
      <c r="J687" t="str">
        <f>CONCATENATE(LEFT(CONCATENATE(" ADD "," ",N687,";"),LEN(CONCATENATE(" ADD "," ",N687,";"))-2),";")</f>
        <v xml:space="preserve"> ADD  FK_INPUT_ID VARCHAR(45);</v>
      </c>
      <c r="K687" s="21" t="str">
        <f>CONCATENATE(LEFT(CONCATENATE("  ALTER COLUMN  "," ",N687,";"),LEN(CONCATENATE("  ALTER COLUMN  "," ",N687,";"))-2),";")</f>
        <v xml:space="preserve">  ALTER COLUMN   FK_INPUT_ID VARCHAR(45);</v>
      </c>
      <c r="L687" s="12"/>
      <c r="M687" s="18" t="str">
        <f>CONCATENATE(B687,",")</f>
        <v>FK_INPUT_ID,</v>
      </c>
      <c r="N687" s="5" t="str">
        <f t="shared" si="285"/>
        <v>FK_INPUT_ID VARCHAR(45),</v>
      </c>
      <c r="O687" s="1" t="s">
        <v>10</v>
      </c>
      <c r="P687" t="s">
        <v>13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fkInputId</v>
      </c>
      <c r="X687" s="3" t="str">
        <f>CONCATENATE("""",W687,"""",":","""","""",",")</f>
        <v>"fkInputId":"",</v>
      </c>
      <c r="Y687" s="22" t="str">
        <f>CONCATENATE("public static String ",,B687,,"=","""",W687,""";")</f>
        <v>public static String FK_INPUT_ID="fkInputId";</v>
      </c>
      <c r="Z687" s="7" t="str">
        <f>CONCATENATE("private String ",W687,"=","""""",";")</f>
        <v>private String fkInputId="";</v>
      </c>
    </row>
    <row r="688" spans="2:26" ht="19.2" x14ac:dyDescent="0.45">
      <c r="B688" s="1" t="s">
        <v>731</v>
      </c>
      <c r="C688" s="1" t="s">
        <v>1</v>
      </c>
      <c r="D688" s="4">
        <v>45</v>
      </c>
      <c r="I688" t="str">
        <f>I685</f>
        <v>ALTER TABLE TM_INPUT_DESCRIPTION</v>
      </c>
      <c r="J688" t="str">
        <f t="shared" si="278"/>
        <v xml:space="preserve"> ADD  COLORED VARCHAR(45);</v>
      </c>
      <c r="K688" s="21" t="str">
        <f t="shared" si="279"/>
        <v xml:space="preserve">  ALTER COLUMN   COLORED VARCHAR(45);</v>
      </c>
      <c r="L688" s="12"/>
      <c r="M688" s="18" t="str">
        <f t="shared" si="280"/>
        <v>COLORED,</v>
      </c>
      <c r="N688" s="5" t="str">
        <f t="shared" si="285"/>
        <v>COLORED VARCHAR(45),</v>
      </c>
      <c r="O688" s="1" t="s">
        <v>731</v>
      </c>
      <c r="W688" s="17" t="str">
        <f t="shared" si="281"/>
        <v>colored</v>
      </c>
      <c r="X688" s="3" t="str">
        <f t="shared" si="282"/>
        <v>"colored":"",</v>
      </c>
      <c r="Y688" s="22" t="str">
        <f t="shared" si="283"/>
        <v>public static String COLORED="colored";</v>
      </c>
      <c r="Z688" s="7" t="str">
        <f t="shared" si="284"/>
        <v>private String colored="";</v>
      </c>
    </row>
    <row r="689" spans="2:26" ht="19.2" x14ac:dyDescent="0.45">
      <c r="B689" s="1" t="s">
        <v>14</v>
      </c>
      <c r="C689" s="1" t="s">
        <v>1</v>
      </c>
      <c r="D689" s="4">
        <v>4444</v>
      </c>
      <c r="I689" t="str">
        <f>I654</f>
        <v>ALTER TABLE TM_INPUT</v>
      </c>
      <c r="J689" t="str">
        <f t="shared" si="278"/>
        <v xml:space="preserve"> ADD  DESCRIPTION VARCHAR(4444);</v>
      </c>
      <c r="K689" s="21" t="str">
        <f t="shared" si="279"/>
        <v xml:space="preserve">  ALTER COLUMN   DESCRIPTION VARCHAR(4444);</v>
      </c>
      <c r="L689" s="12"/>
      <c r="M689" s="18" t="str">
        <f t="shared" si="280"/>
        <v>DESCRIPTION,</v>
      </c>
      <c r="N689" s="5" t="str">
        <f t="shared" si="285"/>
        <v>DESCRIPTION VARCHAR(4444),</v>
      </c>
      <c r="O689" s="1" t="s">
        <v>14</v>
      </c>
      <c r="W689" s="17" t="str">
        <f t="shared" si="281"/>
        <v>description</v>
      </c>
      <c r="X689" s="3" t="str">
        <f t="shared" si="282"/>
        <v>"description":"",</v>
      </c>
      <c r="Y689" s="22" t="str">
        <f t="shared" si="283"/>
        <v>public static String DESCRIPTION="description";</v>
      </c>
      <c r="Z689" s="7" t="str">
        <f t="shared" si="284"/>
        <v>private String description="";</v>
      </c>
    </row>
    <row r="690" spans="2:26" ht="19.2" x14ac:dyDescent="0.45">
      <c r="C690" s="1"/>
      <c r="D690" s="8"/>
      <c r="M690" s="18"/>
      <c r="N690" s="33" t="s">
        <v>130</v>
      </c>
      <c r="O690" s="1"/>
      <c r="W690" s="17"/>
    </row>
    <row r="691" spans="2:26" ht="19.2" x14ac:dyDescent="0.45">
      <c r="C691" s="1"/>
      <c r="D691" s="8"/>
      <c r="M691" s="18"/>
      <c r="N691" s="31" t="s">
        <v>126</v>
      </c>
      <c r="O691" s="1"/>
      <c r="W691" s="17"/>
    </row>
    <row r="692" spans="2:26" ht="19.2" x14ac:dyDescent="0.45">
      <c r="C692" s="14"/>
      <c r="D692" s="9"/>
      <c r="M692" s="20"/>
      <c r="N692" s="31"/>
      <c r="O692" s="14"/>
      <c r="W692" s="17"/>
    </row>
    <row r="693" spans="2:26" x14ac:dyDescent="0.3">
      <c r="B693" s="2" t="s">
        <v>423</v>
      </c>
      <c r="I693" t="str">
        <f>CONCATENATE("ALTER TABLE"," ",B693)</f>
        <v>ALTER TABLE TM_BACKLOG_HISTORY</v>
      </c>
      <c r="N693" s="5" t="str">
        <f>CONCATENATE("CREATE TABLE ",B693," ","(")</f>
        <v>CREATE TABLE TM_BACKLOG_HISTORY (</v>
      </c>
    </row>
    <row r="694" spans="2:26" ht="19.2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TM_BACKLOG_HISTORY</v>
      </c>
      <c r="J694" t="str">
        <f t="shared" ref="J694:J700" si="286">CONCATENATE(LEFT(CONCATENATE(" ADD "," ",N694,";"),LEN(CONCATENATE(" ADD "," ",N694,";"))-2),";")</f>
        <v xml:space="preserve"> ADD  ID VARCHAR(30) NOT NULL ;</v>
      </c>
      <c r="K694" s="21" t="str">
        <f t="shared" ref="K694:K700" si="287">CONCATENATE(LEFT(CONCATENATE("  ALTER COLUMN  "," ",N694,";"),LEN(CONCATENATE("  ALTER COLUMN  "," ",N694,";"))-2),";")</f>
        <v xml:space="preserve">  ALTER COLUMN   ID VARCHAR(30) NOT NULL ;</v>
      </c>
      <c r="L694" s="12"/>
      <c r="M694" s="18" t="str">
        <f t="shared" ref="M694:M700" si="288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700" si="289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0" si="290">CONCATENATE("""",W694,"""",":","""","""",",")</f>
        <v>"id":"",</v>
      </c>
      <c r="Y694" s="22" t="str">
        <f t="shared" ref="Y694:Y700" si="291">CONCATENATE("public static String ",,B694,,"=","""",W694,""";")</f>
        <v>public static String ID="id";</v>
      </c>
      <c r="Z694" s="7" t="str">
        <f t="shared" ref="Z694:Z700" si="292">CONCATENATE("private String ",W694,"=","""""",";")</f>
        <v>private String id="";</v>
      </c>
    </row>
    <row r="695" spans="2:26" ht="19.2" x14ac:dyDescent="0.45">
      <c r="B695" s="1" t="s">
        <v>3</v>
      </c>
      <c r="C695" s="1" t="s">
        <v>1</v>
      </c>
      <c r="D695" s="4">
        <v>10</v>
      </c>
      <c r="I695" t="str">
        <f>I694</f>
        <v>ALTER TABLE TM_BACKLOG_HISTORY</v>
      </c>
      <c r="J695" t="str">
        <f t="shared" si="286"/>
        <v xml:space="preserve"> ADD  STATUS VARCHAR(10);</v>
      </c>
      <c r="K695" s="21" t="str">
        <f t="shared" si="287"/>
        <v xml:space="preserve">  ALTER COLUMN   STATUS VARCHAR(10);</v>
      </c>
      <c r="L695" s="12"/>
      <c r="M695" s="18" t="str">
        <f t="shared" si="288"/>
        <v>STATUS,</v>
      </c>
      <c r="N695" s="5" t="str">
        <f t="shared" ref="N695:N708" si="293">CONCATENATE(B695," ",C695,"(",D695,")",",")</f>
        <v>STATUS VARCHAR(10),</v>
      </c>
      <c r="O695" s="1" t="s">
        <v>3</v>
      </c>
      <c r="W695" s="17" t="str">
        <f t="shared" si="289"/>
        <v>status</v>
      </c>
      <c r="X695" s="3" t="str">
        <f t="shared" si="290"/>
        <v>"status":"",</v>
      </c>
      <c r="Y695" s="22" t="str">
        <f t="shared" si="291"/>
        <v>public static String STATUS="status";</v>
      </c>
      <c r="Z695" s="7" t="str">
        <f t="shared" si="292"/>
        <v>private String status="";</v>
      </c>
    </row>
    <row r="696" spans="2:26" ht="19.2" x14ac:dyDescent="0.45">
      <c r="B696" s="1" t="s">
        <v>4</v>
      </c>
      <c r="C696" s="1" t="s">
        <v>1</v>
      </c>
      <c r="D696" s="4">
        <v>30</v>
      </c>
      <c r="I696" t="str">
        <f>I695</f>
        <v>ALTER TABLE TM_BACKLOG_HISTORY</v>
      </c>
      <c r="J696" t="str">
        <f t="shared" si="286"/>
        <v xml:space="preserve"> ADD  INSERT_DATE VARCHAR(30);</v>
      </c>
      <c r="K696" s="21" t="str">
        <f t="shared" si="287"/>
        <v xml:space="preserve">  ALTER COLUMN   INSERT_DATE VARCHAR(30);</v>
      </c>
      <c r="L696" s="12"/>
      <c r="M696" s="18" t="str">
        <f t="shared" si="288"/>
        <v>INSERT_DATE,</v>
      </c>
      <c r="N696" s="5" t="str">
        <f t="shared" si="293"/>
        <v>INSERT_DATE VARCHAR(30),</v>
      </c>
      <c r="O696" s="1" t="s">
        <v>7</v>
      </c>
      <c r="P696" t="s">
        <v>8</v>
      </c>
      <c r="W696" s="17" t="str">
        <f t="shared" si="289"/>
        <v>insertDate</v>
      </c>
      <c r="X696" s="3" t="str">
        <f t="shared" si="290"/>
        <v>"insertDate":"",</v>
      </c>
      <c r="Y696" s="22" t="str">
        <f t="shared" si="291"/>
        <v>public static String INSERT_DATE="insertDate";</v>
      </c>
      <c r="Z696" s="7" t="str">
        <f t="shared" si="292"/>
        <v>private String insertDate="";</v>
      </c>
    </row>
    <row r="697" spans="2:26" ht="19.2" x14ac:dyDescent="0.45">
      <c r="B697" s="1" t="s">
        <v>5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6"/>
        <v xml:space="preserve"> ADD  MODIFICATION_DATE VARCHAR(30);</v>
      </c>
      <c r="K697" s="21" t="str">
        <f t="shared" si="287"/>
        <v xml:space="preserve">  ALTER COLUMN   MODIFICATION_DATE VARCHAR(30);</v>
      </c>
      <c r="L697" s="12"/>
      <c r="M697" s="18" t="str">
        <f t="shared" si="288"/>
        <v>MODIFICATION_DATE,</v>
      </c>
      <c r="N697" s="5" t="str">
        <f t="shared" si="293"/>
        <v>MODIFICATION_DATE VARCHAR(30),</v>
      </c>
      <c r="O697" s="1" t="s">
        <v>9</v>
      </c>
      <c r="P697" t="s">
        <v>8</v>
      </c>
      <c r="W697" s="17" t="str">
        <f t="shared" si="289"/>
        <v>modificationDate</v>
      </c>
      <c r="X697" s="3" t="str">
        <f t="shared" si="290"/>
        <v>"modificationDate":"",</v>
      </c>
      <c r="Y697" s="22" t="str">
        <f t="shared" si="291"/>
        <v>public static String MODIFICATION_DATE="modificationDate";</v>
      </c>
      <c r="Z697" s="7" t="str">
        <f t="shared" si="292"/>
        <v>private String modificationDate="";</v>
      </c>
    </row>
    <row r="698" spans="2:26" ht="19.2" x14ac:dyDescent="0.45">
      <c r="B698" s="1" t="s">
        <v>274</v>
      </c>
      <c r="C698" s="1" t="s">
        <v>1</v>
      </c>
      <c r="D698" s="4">
        <v>45</v>
      </c>
      <c r="I698" t="str">
        <f>I697</f>
        <v>ALTER TABLE TM_BACKLOG_HISTORY</v>
      </c>
      <c r="J698" t="str">
        <f>CONCATENATE(LEFT(CONCATENATE(" ADD "," ",N698,";"),LEN(CONCATENATE(" ADD "," ",N698,";"))-2),";")</f>
        <v xml:space="preserve"> ADD  FK_PROJECT_ID VARCHAR(45);</v>
      </c>
      <c r="K698" s="21" t="str">
        <f>CONCATENATE(LEFT(CONCATENATE("  ALTER COLUMN  "," ",N698,";"),LEN(CONCATENATE("  ALTER COLUMN  "," ",N698,";"))-2),";")</f>
        <v xml:space="preserve">  ALTER COLUMN   FK_PROJECT_ID VARCHAR(45);</v>
      </c>
      <c r="L698" s="12"/>
      <c r="M698" s="18" t="str">
        <f>CONCATENATE(B698,",")</f>
        <v>FK_PROJECT_ID,</v>
      </c>
      <c r="N698" s="5" t="str">
        <f>CONCATENATE(B698," ",C698,"(",D698,")",",")</f>
        <v>FK_PROJECT_ID VARCHAR(45),</v>
      </c>
      <c r="O698" s="1" t="s">
        <v>10</v>
      </c>
      <c r="P698" t="s">
        <v>288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fkProjectId</v>
      </c>
      <c r="X698" s="3" t="str">
        <f>CONCATENATE("""",W698,"""",":","""","""",",")</f>
        <v>"fkProjectId":"",</v>
      </c>
      <c r="Y698" s="22" t="str">
        <f>CONCATENATE("public static String ",,B698,,"=","""",W698,""";")</f>
        <v>public static String FK_PROJECT_ID="fkProjectId";</v>
      </c>
      <c r="Z698" s="7" t="str">
        <f>CONCATENATE("private String ",W698,"=","""""",";")</f>
        <v>private String fkProjectId="";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 t="str">
        <f>I689</f>
        <v>ALTER TABLE TM_INPUT</v>
      </c>
      <c r="J699" t="str">
        <f t="shared" si="286"/>
        <v xml:space="preserve"> ADD  FK_BACKLOG_ID VARCHAR(45);</v>
      </c>
      <c r="K699" s="21" t="str">
        <f t="shared" si="287"/>
        <v xml:space="preserve">  ALTER COLUMN   FK_BACKLOG_ID VARCHAR(45);</v>
      </c>
      <c r="L699" s="12"/>
      <c r="M699" s="18" t="str">
        <f t="shared" si="288"/>
        <v>FK_BACKLOG_ID,</v>
      </c>
      <c r="N699" s="5" t="str">
        <f t="shared" si="293"/>
        <v>FK_BACKLOG_ID VARCHAR(45),</v>
      </c>
      <c r="O699" s="1" t="s">
        <v>10</v>
      </c>
      <c r="P699" t="s">
        <v>354</v>
      </c>
      <c r="Q699" t="s">
        <v>2</v>
      </c>
      <c r="W699" s="17" t="str">
        <f t="shared" si="289"/>
        <v>fkBacklogId</v>
      </c>
      <c r="X699" s="3" t="str">
        <f t="shared" si="290"/>
        <v>"fkBacklogId":"",</v>
      </c>
      <c r="Y699" s="22" t="str">
        <f t="shared" si="291"/>
        <v>public static String FK_BACKLOG_ID="fkBacklogId";</v>
      </c>
      <c r="Z699" s="7" t="str">
        <f t="shared" si="292"/>
        <v>private String fkBacklogId="";</v>
      </c>
    </row>
    <row r="700" spans="2:26" ht="19.2" x14ac:dyDescent="0.45">
      <c r="B700" s="1" t="s">
        <v>424</v>
      </c>
      <c r="C700" s="1" t="s">
        <v>1</v>
      </c>
      <c r="D700" s="4">
        <v>222</v>
      </c>
      <c r="I700">
        <f>I491</f>
        <v>0</v>
      </c>
      <c r="J700" t="str">
        <f t="shared" si="286"/>
        <v xml:space="preserve"> ADD  HISTORY_TYPE VARCHAR(222);</v>
      </c>
      <c r="K700" s="21" t="str">
        <f t="shared" si="287"/>
        <v xml:space="preserve">  ALTER COLUMN   HISTORY_TYPE VARCHAR(222);</v>
      </c>
      <c r="L700" s="12"/>
      <c r="M700" s="18" t="str">
        <f t="shared" si="288"/>
        <v>HISTORY_TYPE,</v>
      </c>
      <c r="N700" s="5" t="str">
        <f t="shared" si="293"/>
        <v>HISTORY_TYPE VARCHAR(222),</v>
      </c>
      <c r="O700" s="1" t="s">
        <v>430</v>
      </c>
      <c r="P700" t="s">
        <v>51</v>
      </c>
      <c r="W700" s="17" t="str">
        <f t="shared" si="289"/>
        <v>historyType</v>
      </c>
      <c r="X700" s="3" t="str">
        <f t="shared" si="290"/>
        <v>"historyType":"",</v>
      </c>
      <c r="Y700" s="22" t="str">
        <f t="shared" si="291"/>
        <v>public static String HISTORY_TYPE="historyType";</v>
      </c>
      <c r="Z700" s="7" t="str">
        <f t="shared" si="292"/>
        <v>private String historyType="";</v>
      </c>
    </row>
    <row r="701" spans="2:26" ht="19.2" x14ac:dyDescent="0.45">
      <c r="B701" s="1" t="s">
        <v>425</v>
      </c>
      <c r="C701" s="1" t="s">
        <v>1</v>
      </c>
      <c r="D701" s="4">
        <v>45</v>
      </c>
      <c r="I701">
        <f>I691</f>
        <v>0</v>
      </c>
      <c r="J701" t="str">
        <f>CONCATENATE(LEFT(CONCATENATE(" ADD "," ",N701,";"),LEN(CONCATENATE(" ADD "," ",N701,";"))-2),";")</f>
        <v xml:space="preserve"> ADD  HISTORY_DATE VARCHAR(45);</v>
      </c>
      <c r="K701" s="21" t="str">
        <f>CONCATENATE(LEFT(CONCATENATE("  ALTER COLUMN  "," ",N701,";"),LEN(CONCATENATE("  ALTER COLUMN  "," ",N701,";"))-2),";")</f>
        <v xml:space="preserve">  ALTER COLUMN   HISTORY_DATE VARCHAR(45);</v>
      </c>
      <c r="L701" s="12"/>
      <c r="M701" s="18" t="str">
        <f>CONCATENATE(B701,",")</f>
        <v>HISTORY_DATE,</v>
      </c>
      <c r="N701" s="5" t="str">
        <f t="shared" si="293"/>
        <v>HISTORY_DATE VARCHAR(45),</v>
      </c>
      <c r="O701" s="1" t="s">
        <v>430</v>
      </c>
      <c r="P701" t="s">
        <v>8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historyDate</v>
      </c>
      <c r="X701" s="3" t="str">
        <f>CONCATENATE("""",W701,"""",":","""","""",",")</f>
        <v>"historyDate":"",</v>
      </c>
      <c r="Y701" s="22" t="str">
        <f>CONCATENATE("public static String ",,B701,,"=","""",W701,""";")</f>
        <v>public static String HISTORY_DATE="historyDate";</v>
      </c>
      <c r="Z701" s="7" t="str">
        <f>CONCATENATE("private String ",W701,"=","""""",";")</f>
        <v>private String historyDate="";</v>
      </c>
    </row>
    <row r="702" spans="2:26" ht="19.2" x14ac:dyDescent="0.45">
      <c r="B702" s="1" t="s">
        <v>426</v>
      </c>
      <c r="C702" s="1" t="s">
        <v>1</v>
      </c>
      <c r="D702" s="4">
        <v>45</v>
      </c>
      <c r="I702">
        <f>I493</f>
        <v>0</v>
      </c>
      <c r="J702" t="str">
        <f>CONCATENATE(LEFT(CONCATENATE(" ADD "," ",N702,";"),LEN(CONCATENATE(" ADD "," ",N702,";"))-2),";")</f>
        <v xml:space="preserve"> ADD  HISTORY_TIME VARCHAR(45);</v>
      </c>
      <c r="K702" s="21" t="str">
        <f>CONCATENATE(LEFT(CONCATENATE("  ALTER COLUMN  "," ",N702,";"),LEN(CONCATENATE("  ALTER COLUMN  "," ",N702,";"))-2),";")</f>
        <v xml:space="preserve">  ALTER COLUMN   HISTORY_TIME VARCHAR(45);</v>
      </c>
      <c r="L702" s="12"/>
      <c r="M702" s="18" t="str">
        <f>CONCATENATE(B702,",")</f>
        <v>HISTORY_TIME,</v>
      </c>
      <c r="N702" s="5" t="str">
        <f t="shared" si="293"/>
        <v>HISTORY_TIME VARCHAR(45),</v>
      </c>
      <c r="O702" s="1" t="s">
        <v>430</v>
      </c>
      <c r="P702" t="s">
        <v>133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historyTime</v>
      </c>
      <c r="X702" s="3" t="str">
        <f>CONCATENATE("""",W702,"""",":","""","""",",")</f>
        <v>"historyTime":"",</v>
      </c>
      <c r="Y702" s="22" t="str">
        <f>CONCATENATE("public static String ",,B702,,"=","""",W702,""";")</f>
        <v>public static String HISTORY_TIME="historyTime";</v>
      </c>
      <c r="Z702" s="7" t="str">
        <f>CONCATENATE("private String ",W702,"=","""""",";")</f>
        <v>private String historyTime="";</v>
      </c>
    </row>
    <row r="703" spans="2:26" ht="19.2" x14ac:dyDescent="0.45">
      <c r="B703" s="1" t="s">
        <v>427</v>
      </c>
      <c r="C703" s="1" t="s">
        <v>1</v>
      </c>
      <c r="D703" s="4">
        <v>45</v>
      </c>
      <c r="I703" t="str">
        <f>I694</f>
        <v>ALTER TABLE TM_BACKLOG_HISTORY</v>
      </c>
      <c r="J703" t="str">
        <f t="shared" ref="J703:J708" si="294">CONCATENATE(LEFT(CONCATENATE(" ADD "," ",N703,";"),LEN(CONCATENATE(" ADD "," ",N703,";"))-2),";")</f>
        <v xml:space="preserve"> ADD  HISTORY_TELLER_ID VARCHAR(45);</v>
      </c>
      <c r="K703" s="21" t="str">
        <f t="shared" ref="K703:K708" si="295">CONCATENATE(LEFT(CONCATENATE("  ALTER COLUMN  "," ",N703,";"),LEN(CONCATENATE("  ALTER COLUMN  "," ",N703,";"))-2),";")</f>
        <v xml:space="preserve">  ALTER COLUMN   HISTORY_TELLER_ID VARCHAR(45);</v>
      </c>
      <c r="L703" s="12"/>
      <c r="M703" s="18" t="str">
        <f t="shared" ref="M703:M708" si="296">CONCATENATE(B703,",")</f>
        <v>HISTORY_TELLER_ID,</v>
      </c>
      <c r="N703" s="5" t="str">
        <f t="shared" si="293"/>
        <v>HISTORY_TELLER_ID VARCHAR(45),</v>
      </c>
      <c r="O703" s="1" t="s">
        <v>430</v>
      </c>
      <c r="P703" t="s">
        <v>431</v>
      </c>
      <c r="Q703" t="s">
        <v>2</v>
      </c>
      <c r="W703" s="17" t="str">
        <f t="shared" ref="W703:W708" si="297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historyTellerId</v>
      </c>
      <c r="X703" s="3" t="str">
        <f t="shared" ref="X703:X708" si="298">CONCATENATE("""",W703,"""",":","""","""",",")</f>
        <v>"historyTellerId":"",</v>
      </c>
      <c r="Y703" s="22" t="str">
        <f t="shared" ref="Y703:Y708" si="299">CONCATENATE("public static String ",,B703,,"=","""",W703,""";")</f>
        <v>public static String HISTORY_TELLER_ID="historyTellerId";</v>
      </c>
      <c r="Z703" s="7" t="str">
        <f t="shared" ref="Z703:Z708" si="300">CONCATENATE("private String ",W703,"=","""""",";")</f>
        <v>private String historyTellerId="";</v>
      </c>
    </row>
    <row r="704" spans="2:26" ht="19.2" x14ac:dyDescent="0.45">
      <c r="B704" s="1" t="s">
        <v>97</v>
      </c>
      <c r="C704" s="1" t="s">
        <v>1</v>
      </c>
      <c r="D704" s="4">
        <v>1000</v>
      </c>
      <c r="I704" t="str">
        <f>I695</f>
        <v>ALTER TABLE TM_BACKLOG_HISTORY</v>
      </c>
      <c r="J704" t="str">
        <f t="shared" si="294"/>
        <v xml:space="preserve"> ADD  PARAM_1 VARCHAR(1000);</v>
      </c>
      <c r="K704" s="21" t="str">
        <f t="shared" si="295"/>
        <v xml:space="preserve">  ALTER COLUMN   PARAM_1 VARCHAR(1000);</v>
      </c>
      <c r="L704" s="12"/>
      <c r="M704" s="18" t="str">
        <f t="shared" si="296"/>
        <v>PARAM_1,</v>
      </c>
      <c r="N704" s="5" t="str">
        <f t="shared" si="293"/>
        <v>PARAM_1 VARCHAR(1000),</v>
      </c>
      <c r="O704" s="1" t="s">
        <v>102</v>
      </c>
      <c r="P704">
        <v>1</v>
      </c>
      <c r="W704" s="17" t="str">
        <f t="shared" si="297"/>
        <v>param1</v>
      </c>
      <c r="X704" s="3" t="str">
        <f t="shared" si="298"/>
        <v>"param1":"",</v>
      </c>
      <c r="Y704" s="22" t="str">
        <f t="shared" si="299"/>
        <v>public static String PARAM_1="param1";</v>
      </c>
      <c r="Z704" s="7" t="str">
        <f t="shared" si="300"/>
        <v>private String param1="";</v>
      </c>
    </row>
    <row r="705" spans="2:26" ht="19.2" x14ac:dyDescent="0.45">
      <c r="B705" s="1" t="s">
        <v>98</v>
      </c>
      <c r="C705" s="1" t="s">
        <v>1</v>
      </c>
      <c r="D705" s="4">
        <v>1000</v>
      </c>
      <c r="I705" t="str">
        <f>I693</f>
        <v>ALTER TABLE TM_BACKLOG_HISTORY</v>
      </c>
      <c r="J705" t="str">
        <f>CONCATENATE(LEFT(CONCATENATE(" ADD "," ",N705,";"),LEN(CONCATENATE(" ADD "," ",N705,";"))-2),";")</f>
        <v xml:space="preserve"> ADD  PARAM_2 VARCHAR(1000);</v>
      </c>
      <c r="K705" s="21" t="str">
        <f>CONCATENATE(LEFT(CONCATENATE("  ALTER COLUMN  "," ",N705,";"),LEN(CONCATENATE("  ALTER COLUMN  "," ",N705,";"))-2),";")</f>
        <v xml:space="preserve">  ALTER COLUMN   PARAM_2 VARCHAR(1000);</v>
      </c>
      <c r="L705" s="12"/>
      <c r="M705" s="18" t="str">
        <f>CONCATENATE(B705,",")</f>
        <v>PARAM_2,</v>
      </c>
      <c r="N705" s="5" t="str">
        <f>CONCATENATE(B705," ",C705,"(",D705,")",",")</f>
        <v>PARAM_2 VARCHAR(1000),</v>
      </c>
      <c r="O705" s="1" t="s">
        <v>102</v>
      </c>
      <c r="P705">
        <v>2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param2</v>
      </c>
      <c r="X705" s="3" t="str">
        <f>CONCATENATE("""",W705,"""",":","""","""",",")</f>
        <v>"param2":"",</v>
      </c>
      <c r="Y705" s="22" t="str">
        <f>CONCATENATE("public static String ",,B705,,"=","""",W705,""";")</f>
        <v>public static String PARAM_2="param2";</v>
      </c>
      <c r="Z705" s="7" t="str">
        <f>CONCATENATE("private String ",W705,"=","""""",";")</f>
        <v>private String param2="";</v>
      </c>
    </row>
    <row r="706" spans="2:26" ht="19.2" x14ac:dyDescent="0.45">
      <c r="B706" s="1" t="s">
        <v>99</v>
      </c>
      <c r="C706" s="1" t="s">
        <v>1</v>
      </c>
      <c r="D706" s="4">
        <v>1000</v>
      </c>
      <c r="I706" t="str">
        <f>I694</f>
        <v>ALTER TABLE TM_BACKLOG_HISTORY</v>
      </c>
      <c r="J706" t="str">
        <f t="shared" si="294"/>
        <v xml:space="preserve"> ADD  PARAM_3 VARCHAR(1000);</v>
      </c>
      <c r="K706" s="21" t="str">
        <f t="shared" si="295"/>
        <v xml:space="preserve">  ALTER COLUMN   PARAM_3 VARCHAR(1000);</v>
      </c>
      <c r="L706" s="12"/>
      <c r="M706" s="18" t="str">
        <f t="shared" si="296"/>
        <v>PARAM_3,</v>
      </c>
      <c r="N706" s="5" t="str">
        <f t="shared" si="293"/>
        <v>PARAM_3 VARCHAR(1000),</v>
      </c>
      <c r="O706" s="1" t="s">
        <v>102</v>
      </c>
      <c r="P706">
        <v>3</v>
      </c>
      <c r="W706" s="17" t="str">
        <f t="shared" si="297"/>
        <v>param3</v>
      </c>
      <c r="X706" s="3" t="str">
        <f t="shared" si="298"/>
        <v>"param3":"",</v>
      </c>
      <c r="Y706" s="22" t="str">
        <f t="shared" si="299"/>
        <v>public static String PARAM_3="param3";</v>
      </c>
      <c r="Z706" s="7" t="str">
        <f t="shared" si="300"/>
        <v>private String param3="";</v>
      </c>
    </row>
    <row r="707" spans="2:26" ht="19.2" x14ac:dyDescent="0.45">
      <c r="B707" s="1" t="s">
        <v>444</v>
      </c>
      <c r="C707" s="1" t="s">
        <v>1</v>
      </c>
      <c r="D707" s="4">
        <v>50</v>
      </c>
      <c r="I707" t="str">
        <f>I695</f>
        <v>ALTER TABLE TM_BACKLOG_HISTORY</v>
      </c>
      <c r="J707" t="str">
        <f>CONCATENATE(LEFT(CONCATENATE(" ADD "," ",N707,";"),LEN(CONCATENATE(" ADD "," ",N707,";"))-2),";")</f>
        <v xml:space="preserve"> ADD  RELATION_ID VARCHAR(50);</v>
      </c>
      <c r="K707" s="21" t="str">
        <f>CONCATENATE(LEFT(CONCATENATE("  ALTER COLUMN  "," ",N707,";"),LEN(CONCATENATE("  ALTER COLUMN  "," ",N707,";"))-2),";")</f>
        <v xml:space="preserve">  ALTER COLUMN   RELATION_ID VARCHAR(50);</v>
      </c>
      <c r="L707" s="12"/>
      <c r="M707" s="18" t="str">
        <f>CONCATENATE(B707,",")</f>
        <v>RELATION_ID,</v>
      </c>
      <c r="N707" s="5" t="str">
        <f>CONCATENATE(B707," ",C707,"(",D707,")",",")</f>
        <v>RELATION_ID VARCHAR(50),</v>
      </c>
      <c r="O707" s="1" t="s">
        <v>445</v>
      </c>
      <c r="P707" t="s">
        <v>2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relationId</v>
      </c>
      <c r="X707" s="3" t="str">
        <f>CONCATENATE("""",W707,"""",":","""","""",",")</f>
        <v>"relationId":"",</v>
      </c>
      <c r="Y707" s="22" t="str">
        <f>CONCATENATE("public static String ",,B707,,"=","""",W707,""";")</f>
        <v>public static String RELATION_ID="relationId";</v>
      </c>
      <c r="Z707" s="7" t="str">
        <f>CONCATENATE("private String ",W707,"=","""""",";")</f>
        <v>private String relationId="";</v>
      </c>
    </row>
    <row r="708" spans="2:26" ht="19.2" x14ac:dyDescent="0.45">
      <c r="B708" s="1" t="s">
        <v>428</v>
      </c>
      <c r="C708" s="1" t="s">
        <v>1</v>
      </c>
      <c r="D708" s="4">
        <v>4444</v>
      </c>
      <c r="I708">
        <f>I495</f>
        <v>0</v>
      </c>
      <c r="J708" t="str">
        <f t="shared" si="294"/>
        <v xml:space="preserve"> ADD  HISTORY_BODY VARCHAR(4444);</v>
      </c>
      <c r="K708" s="21" t="str">
        <f t="shared" si="295"/>
        <v xml:space="preserve">  ALTER COLUMN   HISTORY_BODY VARCHAR(4444);</v>
      </c>
      <c r="L708" s="12"/>
      <c r="M708" s="18" t="str">
        <f t="shared" si="296"/>
        <v>HISTORY_BODY,</v>
      </c>
      <c r="N708" s="5" t="str">
        <f t="shared" si="293"/>
        <v>HISTORY_BODY VARCHAR(4444),</v>
      </c>
      <c r="O708" s="1" t="s">
        <v>430</v>
      </c>
      <c r="P708" t="s">
        <v>429</v>
      </c>
      <c r="W708" s="17" t="str">
        <f t="shared" si="297"/>
        <v>historyBody</v>
      </c>
      <c r="X708" s="3" t="str">
        <f t="shared" si="298"/>
        <v>"historyBody":"",</v>
      </c>
      <c r="Y708" s="22" t="str">
        <f t="shared" si="299"/>
        <v>public static String HISTORY_BODY="historyBody";</v>
      </c>
      <c r="Z708" s="7" t="str">
        <f t="shared" si="300"/>
        <v>private String historyBody="";</v>
      </c>
    </row>
    <row r="709" spans="2:26" ht="19.2" x14ac:dyDescent="0.45">
      <c r="B709" s="1"/>
      <c r="C709" s="1"/>
      <c r="D709" s="4"/>
      <c r="L709" s="12"/>
      <c r="M709" s="18"/>
      <c r="N709" s="33" t="s">
        <v>130</v>
      </c>
      <c r="O709" s="1"/>
      <c r="W709" s="17"/>
    </row>
    <row r="710" spans="2:26" ht="19.2" x14ac:dyDescent="0.45">
      <c r="B710" s="1"/>
      <c r="C710" s="1"/>
      <c r="D710" s="4"/>
      <c r="L710" s="12"/>
      <c r="M710" s="18"/>
      <c r="N710" s="31" t="s">
        <v>126</v>
      </c>
      <c r="O710" s="1"/>
      <c r="W710" s="17"/>
    </row>
    <row r="711" spans="2:26" x14ac:dyDescent="0.3">
      <c r="B711" s="2" t="s">
        <v>432</v>
      </c>
      <c r="I711" t="str">
        <f>CONCATENATE("ALTER TABLE"," ",B711)</f>
        <v>ALTER TABLE TM_BACKLOG_HISTORY_LIST</v>
      </c>
      <c r="J711" t="s">
        <v>293</v>
      </c>
      <c r="K711" s="26" t="str">
        <f>CONCATENATE(J711," VIEW ",B711," AS SELECT")</f>
        <v>create OR REPLACE VIEW TM_BACKLOG_HISTORY_LIST AS SELECT</v>
      </c>
      <c r="N711" s="5" t="str">
        <f>CONCATENATE("CREATE TABLE ",B711," ","(")</f>
        <v>CREATE TABLE TM_BACKLOG_HISTORY_LIST (</v>
      </c>
    </row>
    <row r="712" spans="2:26" ht="19.2" x14ac:dyDescent="0.45">
      <c r="B712" s="1" t="s">
        <v>2</v>
      </c>
      <c r="C712" s="1" t="s">
        <v>1</v>
      </c>
      <c r="D712" s="4">
        <v>30</v>
      </c>
      <c r="E712" s="24" t="s">
        <v>113</v>
      </c>
      <c r="I712" t="str">
        <f>I711</f>
        <v>ALTER TABLE TM_BACKLOG_HISTORY_LIST</v>
      </c>
      <c r="K712" s="25" t="str">
        <f>CONCATENATE("T.",B712,",")</f>
        <v>T.ID,</v>
      </c>
      <c r="L712" s="12"/>
      <c r="M712" s="18" t="str">
        <f t="shared" ref="M712:M729" si="301">CONCATENATE(B712,",")</f>
        <v>ID,</v>
      </c>
      <c r="N712" s="5" t="str">
        <f>CONCATENATE(B712," ",C712,"(",D712,") ",E712," ,")</f>
        <v>ID VARCHAR(30) NOT NULL ,</v>
      </c>
      <c r="O712" s="1" t="s">
        <v>2</v>
      </c>
      <c r="P712" s="6"/>
      <c r="Q712" s="6"/>
      <c r="R712" s="6"/>
      <c r="S712" s="6"/>
      <c r="T712" s="6"/>
      <c r="U712" s="6"/>
      <c r="V712" s="6"/>
      <c r="W712" s="17" t="str">
        <f t="shared" ref="W712:W729" si="302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id</v>
      </c>
      <c r="X712" s="3" t="str">
        <f t="shared" ref="X712:X729" si="303">CONCATENATE("""",W712,"""",":","""","""",",")</f>
        <v>"id":"",</v>
      </c>
      <c r="Y712" s="22" t="str">
        <f t="shared" ref="Y712:Y729" si="304">CONCATENATE("public static String ",,B712,,"=","""",W712,""";")</f>
        <v>public static String ID="id";</v>
      </c>
      <c r="Z712" s="7" t="str">
        <f t="shared" ref="Z712:Z729" si="305">CONCATENATE("private String ",W712,"=","""""",";")</f>
        <v>private String id="";</v>
      </c>
    </row>
    <row r="713" spans="2:26" ht="19.2" x14ac:dyDescent="0.45">
      <c r="B713" s="1" t="s">
        <v>3</v>
      </c>
      <c r="C713" s="1" t="s">
        <v>1</v>
      </c>
      <c r="D713" s="4">
        <v>10</v>
      </c>
      <c r="I713" t="str">
        <f>I712</f>
        <v>ALTER TABLE TM_BACKLOG_HISTORY_LIST</v>
      </c>
      <c r="K713" s="25" t="str">
        <f t="shared" ref="K713:K722" si="306">CONCATENATE("T.",B713,",")</f>
        <v>T.STATUS,</v>
      </c>
      <c r="L713" s="12"/>
      <c r="M713" s="18" t="str">
        <f t="shared" si="301"/>
        <v>STATUS,</v>
      </c>
      <c r="N713" s="5" t="str">
        <f t="shared" ref="N713:N729" si="307">CONCATENATE(B713," ",C713,"(",D713,")",",")</f>
        <v>STATUS VARCHAR(10),</v>
      </c>
      <c r="O713" s="1" t="s">
        <v>3</v>
      </c>
      <c r="W713" s="17" t="str">
        <f t="shared" si="302"/>
        <v>status</v>
      </c>
      <c r="X713" s="3" t="str">
        <f t="shared" si="303"/>
        <v>"status":"",</v>
      </c>
      <c r="Y713" s="22" t="str">
        <f t="shared" si="304"/>
        <v>public static String STATUS="status";</v>
      </c>
      <c r="Z713" s="7" t="str">
        <f t="shared" si="305"/>
        <v>private String status="";</v>
      </c>
    </row>
    <row r="714" spans="2:26" ht="19.2" x14ac:dyDescent="0.45">
      <c r="B714" s="1" t="s">
        <v>4</v>
      </c>
      <c r="C714" s="1" t="s">
        <v>1</v>
      </c>
      <c r="D714" s="4">
        <v>30</v>
      </c>
      <c r="I714" t="str">
        <f>I713</f>
        <v>ALTER TABLE TM_BACKLOG_HISTORY_LIST</v>
      </c>
      <c r="K714" s="25" t="str">
        <f t="shared" si="306"/>
        <v>T.INSERT_DATE,</v>
      </c>
      <c r="L714" s="12"/>
      <c r="M714" s="18" t="str">
        <f t="shared" si="301"/>
        <v>INSERT_DATE,</v>
      </c>
      <c r="N714" s="5" t="str">
        <f t="shared" si="307"/>
        <v>INSERT_DATE VARCHAR(30),</v>
      </c>
      <c r="O714" s="1" t="s">
        <v>7</v>
      </c>
      <c r="P714" t="s">
        <v>8</v>
      </c>
      <c r="W714" s="17" t="str">
        <f t="shared" si="302"/>
        <v>insertDate</v>
      </c>
      <c r="X714" s="3" t="str">
        <f t="shared" si="303"/>
        <v>"insertDate":"",</v>
      </c>
      <c r="Y714" s="22" t="str">
        <f t="shared" si="304"/>
        <v>public static String INSERT_DATE="insertDate";</v>
      </c>
      <c r="Z714" s="7" t="str">
        <f t="shared" si="305"/>
        <v>private String insertDate="";</v>
      </c>
    </row>
    <row r="715" spans="2:26" ht="19.2" x14ac:dyDescent="0.45">
      <c r="B715" s="1" t="s">
        <v>5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6"/>
        <v>T.MODIFICATION_DATE,</v>
      </c>
      <c r="L715" s="12"/>
      <c r="M715" s="18" t="str">
        <f t="shared" si="301"/>
        <v>MODIFICATION_DATE,</v>
      </c>
      <c r="N715" s="5" t="str">
        <f t="shared" si="307"/>
        <v>MODIFICATION_DATE VARCHAR(30),</v>
      </c>
      <c r="O715" s="1" t="s">
        <v>9</v>
      </c>
      <c r="P715" t="s">
        <v>8</v>
      </c>
      <c r="W715" s="17" t="str">
        <f t="shared" si="302"/>
        <v>modificationDate</v>
      </c>
      <c r="X715" s="3" t="str">
        <f t="shared" si="303"/>
        <v>"modificationDate":"",</v>
      </c>
      <c r="Y715" s="22" t="str">
        <f t="shared" si="304"/>
        <v>public static String MODIFICATION_DATE="modificationDate";</v>
      </c>
      <c r="Z715" s="7" t="str">
        <f t="shared" si="305"/>
        <v>private String modificationDate="";</v>
      </c>
    </row>
    <row r="716" spans="2:26" ht="19.2" x14ac:dyDescent="0.45">
      <c r="B716" s="1" t="s">
        <v>274</v>
      </c>
      <c r="C716" s="1" t="s">
        <v>1</v>
      </c>
      <c r="D716" s="4">
        <v>45</v>
      </c>
      <c r="I716" t="str">
        <f>I705</f>
        <v>ALTER TABLE TM_BACKLOG_HISTORY</v>
      </c>
      <c r="J716" t="str">
        <f>CONCATENATE(LEFT(CONCATENATE(" ADD "," ",N716,";"),LEN(CONCATENATE(" ADD "," ",N716,";"))-2),";")</f>
        <v xml:space="preserve"> ADD  FK_PROJECT_ID VARCHAR(45);</v>
      </c>
      <c r="K716" s="25" t="str">
        <f>CONCATENATE("T.",B716,",")</f>
        <v>T.FK_PROJECT_ID,</v>
      </c>
      <c r="L716" s="12"/>
      <c r="M716" s="18" t="str">
        <f>CONCATENATE(B716,",")</f>
        <v>FK_PROJECT_ID,</v>
      </c>
      <c r="N716" s="5" t="str">
        <f>CONCATENATE(B716," ",C716,"(",D716,")",",")</f>
        <v>FK_PROJECT_ID VARCHAR(45),</v>
      </c>
      <c r="O716" s="1" t="s">
        <v>10</v>
      </c>
      <c r="P716" t="s">
        <v>288</v>
      </c>
      <c r="Q716" t="s">
        <v>2</v>
      </c>
      <c r="W716" s="17" t="str">
        <f>CONCATENATE(,LOWER(O716),UPPER(LEFT(P716,1)),LOWER(RIGHT(P716,LEN(P716)-IF(LEN(P716)&gt;0,1,LEN(P716)))),UPPER(LEFT(Q716,1)),LOWER(RIGHT(Q716,LEN(Q716)-IF(LEN(Q716)&gt;0,1,LEN(Q716)))),UPPER(LEFT(R716,1)),LOWER(RIGHT(R716,LEN(R716)-IF(LEN(R716)&gt;0,1,LEN(R716)))),UPPER(LEFT(S716,1)),LOWER(RIGHT(S716,LEN(S716)-IF(LEN(S716)&gt;0,1,LEN(S716)))),UPPER(LEFT(T716,1)),LOWER(RIGHT(T716,LEN(T716)-IF(LEN(T716)&gt;0,1,LEN(T716)))),UPPER(LEFT(U716,1)),LOWER(RIGHT(U716,LEN(U716)-IF(LEN(U716)&gt;0,1,LEN(U716)))),UPPER(LEFT(V716,1)),LOWER(RIGHT(V716,LEN(V716)-IF(LEN(V716)&gt;0,1,LEN(V716)))))</f>
        <v>fkProjectId</v>
      </c>
      <c r="X716" s="3" t="str">
        <f>CONCATENATE("""",W716,"""",":","""","""",",")</f>
        <v>"fkProjectId":"",</v>
      </c>
      <c r="Y716" s="22" t="str">
        <f>CONCATENATE("public static String ",,B716,,"=","""",W716,""";")</f>
        <v>public static String FK_PROJECT_ID="fkProjectId";</v>
      </c>
      <c r="Z716" s="7" t="str">
        <f>CONCATENATE("private String ",W716,"=","""""",";")</f>
        <v>private String fkProjectId="";</v>
      </c>
    </row>
    <row r="717" spans="2:26" ht="19.2" x14ac:dyDescent="0.45">
      <c r="B717" s="1" t="s">
        <v>287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PROJECT_NAME VARCHAR(45);</v>
      </c>
      <c r="K717" s="25" t="s">
        <v>535</v>
      </c>
      <c r="L717" s="12"/>
      <c r="M717" s="18" t="str">
        <f t="shared" si="301"/>
        <v>PROJECT_NAME,</v>
      </c>
      <c r="N717" s="5" t="str">
        <f t="shared" si="307"/>
        <v>PROJECT_NAME VARCHAR(45),</v>
      </c>
      <c r="O717" s="1" t="s">
        <v>288</v>
      </c>
      <c r="P717" t="s">
        <v>0</v>
      </c>
      <c r="W717" s="17" t="str">
        <f t="shared" si="302"/>
        <v>projectName</v>
      </c>
      <c r="X717" s="3" t="str">
        <f t="shared" si="303"/>
        <v>"projectName":"",</v>
      </c>
      <c r="Y717" s="22" t="str">
        <f t="shared" si="304"/>
        <v>public static String PROJECT_NAME="projectName";</v>
      </c>
      <c r="Z717" s="7" t="str">
        <f t="shared" si="305"/>
        <v>private String projectName="";</v>
      </c>
    </row>
    <row r="718" spans="2:26" ht="19.2" x14ac:dyDescent="0.45">
      <c r="B718" s="1" t="s">
        <v>367</v>
      </c>
      <c r="C718" s="1" t="s">
        <v>1</v>
      </c>
      <c r="D718" s="4">
        <v>45</v>
      </c>
      <c r="I718" t="str">
        <f>I703</f>
        <v>ALTER TABLE TM_BACKLOG_HISTORY</v>
      </c>
      <c r="K718" s="25" t="str">
        <f t="shared" si="306"/>
        <v>T.FK_BACKLOG_ID,</v>
      </c>
      <c r="L718" s="12"/>
      <c r="M718" s="18" t="str">
        <f t="shared" si="301"/>
        <v>FK_BACKLOG_ID,</v>
      </c>
      <c r="N718" s="5" t="str">
        <f t="shared" si="307"/>
        <v>FK_BACKLOG_ID VARCHAR(45),</v>
      </c>
      <c r="O718" s="1" t="s">
        <v>10</v>
      </c>
      <c r="P718" t="s">
        <v>354</v>
      </c>
      <c r="Q718" t="s">
        <v>2</v>
      </c>
      <c r="W718" s="17" t="str">
        <f t="shared" si="302"/>
        <v>fkBacklogId</v>
      </c>
      <c r="X718" s="3" t="str">
        <f t="shared" si="303"/>
        <v>"fkBacklogId":"",</v>
      </c>
      <c r="Y718" s="22" t="str">
        <f t="shared" si="304"/>
        <v>public static String FK_BACKLOG_ID="fkBacklogId";</v>
      </c>
      <c r="Z718" s="7" t="str">
        <f t="shared" si="305"/>
        <v>private String fkBacklogId="";</v>
      </c>
    </row>
    <row r="719" spans="2:26" ht="19.2" x14ac:dyDescent="0.45">
      <c r="B719" s="1" t="s">
        <v>424</v>
      </c>
      <c r="C719" s="1" t="s">
        <v>1</v>
      </c>
      <c r="D719" s="4">
        <v>222</v>
      </c>
      <c r="I719">
        <f>I504</f>
        <v>0</v>
      </c>
      <c r="K719" s="25" t="str">
        <f t="shared" si="306"/>
        <v>T.HISTORY_TYPE,</v>
      </c>
      <c r="L719" s="12"/>
      <c r="M719" s="18" t="str">
        <f t="shared" si="301"/>
        <v>HISTORY_TYPE,</v>
      </c>
      <c r="N719" s="5" t="str">
        <f t="shared" si="307"/>
        <v>HISTORY_TYPE VARCHAR(222),</v>
      </c>
      <c r="O719" s="1" t="s">
        <v>430</v>
      </c>
      <c r="P719" t="s">
        <v>51</v>
      </c>
      <c r="W719" s="17" t="str">
        <f t="shared" si="302"/>
        <v>historyType</v>
      </c>
      <c r="X719" s="3" t="str">
        <f t="shared" si="303"/>
        <v>"historyType":"",</v>
      </c>
      <c r="Y719" s="22" t="str">
        <f t="shared" si="304"/>
        <v>public static String HISTORY_TYPE="historyType";</v>
      </c>
      <c r="Z719" s="7" t="str">
        <f t="shared" si="305"/>
        <v>private String historyType="";</v>
      </c>
    </row>
    <row r="720" spans="2:26" ht="19.2" x14ac:dyDescent="0.45">
      <c r="B720" s="1" t="s">
        <v>425</v>
      </c>
      <c r="C720" s="1" t="s">
        <v>1</v>
      </c>
      <c r="D720" s="4">
        <v>45</v>
      </c>
      <c r="I720">
        <f>I709</f>
        <v>0</v>
      </c>
      <c r="K720" s="25" t="str">
        <f t="shared" si="306"/>
        <v>T.HISTORY_DATE,</v>
      </c>
      <c r="L720" s="12"/>
      <c r="M720" s="18" t="str">
        <f t="shared" si="301"/>
        <v>HISTORY_DATE,</v>
      </c>
      <c r="N720" s="5" t="str">
        <f t="shared" si="307"/>
        <v>HISTORY_DATE VARCHAR(45),</v>
      </c>
      <c r="O720" s="1" t="s">
        <v>430</v>
      </c>
      <c r="P720" t="s">
        <v>8</v>
      </c>
      <c r="W720" s="17" t="str">
        <f t="shared" si="302"/>
        <v>historyDate</v>
      </c>
      <c r="X720" s="3" t="str">
        <f t="shared" si="303"/>
        <v>"historyDate":"",</v>
      </c>
      <c r="Y720" s="22" t="str">
        <f t="shared" si="304"/>
        <v>public static String HISTORY_DATE="historyDate";</v>
      </c>
      <c r="Z720" s="7" t="str">
        <f t="shared" si="305"/>
        <v>private String historyDate="";</v>
      </c>
    </row>
    <row r="721" spans="2:26" ht="19.2" x14ac:dyDescent="0.45">
      <c r="B721" s="1" t="s">
        <v>426</v>
      </c>
      <c r="C721" s="1" t="s">
        <v>1</v>
      </c>
      <c r="D721" s="4">
        <v>45</v>
      </c>
      <c r="I721">
        <f>I506</f>
        <v>0</v>
      </c>
      <c r="K721" s="25" t="str">
        <f t="shared" si="306"/>
        <v>T.HISTORY_TIME,</v>
      </c>
      <c r="L721" s="12"/>
      <c r="M721" s="18" t="str">
        <f t="shared" si="301"/>
        <v>HISTORY_TIME,</v>
      </c>
      <c r="N721" s="5" t="str">
        <f t="shared" si="307"/>
        <v>HISTORY_TIME VARCHAR(45),</v>
      </c>
      <c r="O721" s="1" t="s">
        <v>430</v>
      </c>
      <c r="P721" t="s">
        <v>133</v>
      </c>
      <c r="W721" s="17" t="str">
        <f t="shared" si="302"/>
        <v>historyTime</v>
      </c>
      <c r="X721" s="3" t="str">
        <f t="shared" si="303"/>
        <v>"historyTime":"",</v>
      </c>
      <c r="Y721" s="22" t="str">
        <f t="shared" si="304"/>
        <v>public static String HISTORY_TIME="historyTime";</v>
      </c>
      <c r="Z721" s="7" t="str">
        <f t="shared" si="305"/>
        <v>private String historyTime="";</v>
      </c>
    </row>
    <row r="722" spans="2:26" ht="19.2" x14ac:dyDescent="0.45">
      <c r="B722" s="1" t="s">
        <v>427</v>
      </c>
      <c r="C722" s="1" t="s">
        <v>1</v>
      </c>
      <c r="D722" s="4">
        <v>45</v>
      </c>
      <c r="I722" t="str">
        <f>I711</f>
        <v>ALTER TABLE TM_BACKLOG_HISTORY_LIST</v>
      </c>
      <c r="K722" s="25" t="str">
        <f t="shared" si="306"/>
        <v>T.HISTORY_TELLER_ID,</v>
      </c>
      <c r="L722" s="12"/>
      <c r="M722" s="18" t="str">
        <f>CONCATENATE(B722,",")</f>
        <v>HISTORY_TELLER_ID,</v>
      </c>
      <c r="N722" s="5" t="str">
        <f t="shared" si="307"/>
        <v>HISTORY_TELLER_ID VARCHAR(45),</v>
      </c>
      <c r="O722" s="1" t="s">
        <v>430</v>
      </c>
      <c r="P722" t="s">
        <v>431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historyTellerId</v>
      </c>
      <c r="X722" s="3" t="str">
        <f>CONCATENATE("""",W722,"""",":","""","""",",")</f>
        <v>"historyTellerId":"",</v>
      </c>
      <c r="Y722" s="22" t="str">
        <f>CONCATENATE("public static String ",,B722,,"=","""",W722,""";")</f>
        <v>public static String HISTORY_TELLER_ID="historyTellerId";</v>
      </c>
      <c r="Z722" s="7" t="str">
        <f>CONCATENATE("private String ",W722,"=","""""",";")</f>
        <v>private String historyTellerId="";</v>
      </c>
    </row>
    <row r="723" spans="2:26" ht="19.2" x14ac:dyDescent="0.45">
      <c r="B723" s="1" t="s">
        <v>433</v>
      </c>
      <c r="C723" s="1" t="s">
        <v>1</v>
      </c>
      <c r="D723" s="4">
        <v>45</v>
      </c>
      <c r="I723" t="str">
        <f>I711</f>
        <v>ALTER TABLE TM_BACKLOG_HISTORY_LIST</v>
      </c>
      <c r="K723" s="25" t="s">
        <v>534</v>
      </c>
      <c r="L723" s="12"/>
      <c r="M723" s="18" t="str">
        <f>CONCATENATE(B723,",")</f>
        <v>HISTORY_TELLER_NAME,</v>
      </c>
      <c r="N723" s="5" t="str">
        <f t="shared" si="307"/>
        <v>HISTORY_TELLER_NAME VARCHAR(45),</v>
      </c>
      <c r="O723" s="1" t="s">
        <v>430</v>
      </c>
      <c r="P723" t="s">
        <v>431</v>
      </c>
      <c r="Q723" t="s">
        <v>0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historyTellerName</v>
      </c>
      <c r="X723" s="3" t="str">
        <f>CONCATENATE("""",W723,"""",":","""","""",",")</f>
        <v>"historyTellerName":"",</v>
      </c>
      <c r="Y723" s="22" t="str">
        <f>CONCATENATE("public static String ",,B723,,"=","""",W723,""";")</f>
        <v>public static String HISTORY_TELLER_NAME="historyTellerName";</v>
      </c>
      <c r="Z723" s="7" t="str">
        <f>CONCATENATE("private String ",W723,"=","""""",";")</f>
        <v>private String historyTellerName="";</v>
      </c>
    </row>
    <row r="724" spans="2:26" ht="19.2" x14ac:dyDescent="0.45">
      <c r="B724" s="1" t="s">
        <v>434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449</v>
      </c>
      <c r="L724" s="12"/>
      <c r="M724" s="18" t="str">
        <f t="shared" si="301"/>
        <v>HISTORY_TELLER_IMAGE,</v>
      </c>
      <c r="N724" s="5" t="str">
        <f t="shared" si="307"/>
        <v>HISTORY_TELLER_IMAGE VARCHAR(45),</v>
      </c>
      <c r="O724" s="1" t="s">
        <v>430</v>
      </c>
      <c r="P724" t="s">
        <v>431</v>
      </c>
      <c r="Q724" t="s">
        <v>153</v>
      </c>
      <c r="W724" s="17" t="str">
        <f t="shared" si="302"/>
        <v>historyTellerImage</v>
      </c>
      <c r="X724" s="3" t="str">
        <f t="shared" si="303"/>
        <v>"historyTellerImage":"",</v>
      </c>
      <c r="Y724" s="22" t="str">
        <f t="shared" si="304"/>
        <v>public static String HISTORY_TELLER_IMAGE="historyTellerImage";</v>
      </c>
      <c r="Z724" s="7" t="str">
        <f t="shared" si="305"/>
        <v>private String historyTellerImage="";</v>
      </c>
    </row>
    <row r="725" spans="2:26" ht="19.2" x14ac:dyDescent="0.45">
      <c r="B725" s="1" t="s">
        <v>444</v>
      </c>
      <c r="C725" s="1" t="s">
        <v>1</v>
      </c>
      <c r="D725" s="4">
        <v>50</v>
      </c>
      <c r="I725" t="str">
        <f>I715</f>
        <v>ALTER TABLE TM_BACKLOG_HISTORY_LIST</v>
      </c>
      <c r="J725" t="str">
        <f>CONCATENATE(LEFT(CONCATENATE(" ADD "," ",N725,";"),LEN(CONCATENATE(" ADD "," ",N725,";"))-2),";")</f>
        <v xml:space="preserve"> ADD  RELATION_ID VARCHAR(50);</v>
      </c>
      <c r="K725" s="25" t="str">
        <f>CONCATENATE("T.",B725,",")</f>
        <v>T.RELATION_ID,</v>
      </c>
      <c r="L725" s="12"/>
      <c r="M725" s="18" t="str">
        <f t="shared" si="301"/>
        <v>RELATION_ID,</v>
      </c>
      <c r="N725" s="5" t="str">
        <f t="shared" si="307"/>
        <v>RELATION_ID VARCHAR(50),</v>
      </c>
      <c r="O725" s="1" t="s">
        <v>445</v>
      </c>
      <c r="P725" t="s">
        <v>2</v>
      </c>
      <c r="W725" s="17" t="str">
        <f t="shared" si="302"/>
        <v>relationId</v>
      </c>
      <c r="X725" s="3" t="str">
        <f t="shared" si="303"/>
        <v>"relationId":"",</v>
      </c>
      <c r="Y725" s="22" t="str">
        <f t="shared" si="304"/>
        <v>public static String RELATION_ID="relationId";</v>
      </c>
      <c r="Z725" s="7" t="str">
        <f t="shared" si="305"/>
        <v>private String relationId="";</v>
      </c>
    </row>
    <row r="726" spans="2:26" ht="19.2" x14ac:dyDescent="0.45">
      <c r="B726" s="1" t="s">
        <v>97</v>
      </c>
      <c r="C726" s="1" t="s">
        <v>1</v>
      </c>
      <c r="D726" s="4">
        <v>1000</v>
      </c>
      <c r="I726" t="str">
        <f>I718</f>
        <v>ALTER TABLE TM_BACKLOG_HISTORY</v>
      </c>
      <c r="J726" t="str">
        <f>CONCATENATE(LEFT(CONCATENATE(" ADD "," ",N726,";"),LEN(CONCATENATE(" ADD "," ",N726,";"))-2),";")</f>
        <v xml:space="preserve"> ADD  PARAM_1 VARCHAR(1000);</v>
      </c>
      <c r="K726" s="25" t="str">
        <f>CONCATENATE("T.",B726,",")</f>
        <v>T.PARAM_1,</v>
      </c>
      <c r="L726" s="12"/>
      <c r="M726" s="18" t="str">
        <f t="shared" si="301"/>
        <v>PARAM_1,</v>
      </c>
      <c r="N726" s="5" t="str">
        <f t="shared" si="307"/>
        <v>PARAM_1 VARCHAR(1000),</v>
      </c>
      <c r="O726" s="1" t="s">
        <v>102</v>
      </c>
      <c r="P726">
        <v>1</v>
      </c>
      <c r="W726" s="17" t="str">
        <f t="shared" si="302"/>
        <v>param1</v>
      </c>
      <c r="X726" s="3" t="str">
        <f t="shared" si="303"/>
        <v>"param1":"",</v>
      </c>
      <c r="Y726" s="22" t="str">
        <f t="shared" si="304"/>
        <v>public static String PARAM_1="param1";</v>
      </c>
      <c r="Z726" s="7" t="str">
        <f t="shared" si="305"/>
        <v>private String param1="";</v>
      </c>
    </row>
    <row r="727" spans="2:26" ht="19.2" x14ac:dyDescent="0.45">
      <c r="B727" s="1" t="s">
        <v>98</v>
      </c>
      <c r="C727" s="1" t="s">
        <v>1</v>
      </c>
      <c r="D727" s="4">
        <v>1000</v>
      </c>
      <c r="I727" t="str">
        <f>I714</f>
        <v>ALTER TABLE TM_BACKLOG_HISTORY_LIST</v>
      </c>
      <c r="J727" t="str">
        <f>CONCATENATE(LEFT(CONCATENATE(" ADD "," ",N727,";"),LEN(CONCATENATE(" ADD "," ",N727,";"))-2),";")</f>
        <v xml:space="preserve"> ADD  PARAM_2 VARCHAR(1000);</v>
      </c>
      <c r="K727" s="25" t="str">
        <f>CONCATENATE("T.",B727,",")</f>
        <v>T.PARAM_2,</v>
      </c>
      <c r="L727" s="12"/>
      <c r="M727" s="18" t="str">
        <f t="shared" si="301"/>
        <v>PARAM_2,</v>
      </c>
      <c r="N727" s="5" t="str">
        <f t="shared" si="307"/>
        <v>PARAM_2 VARCHAR(1000),</v>
      </c>
      <c r="O727" s="1" t="s">
        <v>102</v>
      </c>
      <c r="P727">
        <v>2</v>
      </c>
      <c r="W727" s="17" t="str">
        <f t="shared" si="302"/>
        <v>param2</v>
      </c>
      <c r="X727" s="3" t="str">
        <f t="shared" si="303"/>
        <v>"param2":"",</v>
      </c>
      <c r="Y727" s="22" t="str">
        <f t="shared" si="304"/>
        <v>public static String PARAM_2="param2";</v>
      </c>
      <c r="Z727" s="7" t="str">
        <f t="shared" si="305"/>
        <v>private String param2="";</v>
      </c>
    </row>
    <row r="728" spans="2:26" ht="19.2" x14ac:dyDescent="0.45">
      <c r="B728" s="1" t="s">
        <v>99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PARAM_3 VARCHAR(1000);</v>
      </c>
      <c r="K728" s="25" t="str">
        <f>CONCATENATE("T.",B728,",")</f>
        <v>T.PARAM_3,</v>
      </c>
      <c r="L728" s="12"/>
      <c r="M728" s="18" t="str">
        <f t="shared" si="301"/>
        <v>PARAM_3,</v>
      </c>
      <c r="N728" s="5" t="str">
        <f t="shared" si="307"/>
        <v>PARAM_3 VARCHAR(1000),</v>
      </c>
      <c r="O728" s="1" t="s">
        <v>102</v>
      </c>
      <c r="P728">
        <v>3</v>
      </c>
      <c r="W728" s="17" t="str">
        <f t="shared" si="302"/>
        <v>param3</v>
      </c>
      <c r="X728" s="3" t="str">
        <f t="shared" si="303"/>
        <v>"param3":"",</v>
      </c>
      <c r="Y728" s="22" t="str">
        <f t="shared" si="304"/>
        <v>public static String PARAM_3="param3";</v>
      </c>
      <c r="Z728" s="7" t="str">
        <f t="shared" si="305"/>
        <v>private String param3="";</v>
      </c>
    </row>
    <row r="729" spans="2:26" ht="19.2" x14ac:dyDescent="0.45">
      <c r="B729" s="1" t="s">
        <v>428</v>
      </c>
      <c r="C729" s="1" t="s">
        <v>1</v>
      </c>
      <c r="D729" s="4">
        <v>4444</v>
      </c>
      <c r="I729">
        <f>I508</f>
        <v>0</v>
      </c>
      <c r="K729" s="25" t="str">
        <f>CONCATENATE("T.",B729,"")</f>
        <v>T.HISTORY_BODY</v>
      </c>
      <c r="L729" s="12"/>
      <c r="M729" s="18" t="str">
        <f t="shared" si="301"/>
        <v>HISTORY_BODY,</v>
      </c>
      <c r="N729" s="5" t="str">
        <f t="shared" si="307"/>
        <v>HISTORY_BODY VARCHAR(4444),</v>
      </c>
      <c r="O729" s="1" t="s">
        <v>430</v>
      </c>
      <c r="P729" t="s">
        <v>429</v>
      </c>
      <c r="W729" s="17" t="str">
        <f t="shared" si="302"/>
        <v>historyBody</v>
      </c>
      <c r="X729" s="3" t="str">
        <f t="shared" si="303"/>
        <v>"historyBody":"",</v>
      </c>
      <c r="Y729" s="22" t="str">
        <f t="shared" si="304"/>
        <v>public static String HISTORY_BODY="historyBody";</v>
      </c>
      <c r="Z729" s="7" t="str">
        <f t="shared" si="305"/>
        <v>private String historyBody="";</v>
      </c>
    </row>
    <row r="730" spans="2:26" ht="19.2" x14ac:dyDescent="0.45">
      <c r="B730" s="1"/>
      <c r="C730" s="1"/>
      <c r="D730" s="4"/>
      <c r="K730" s="29" t="s">
        <v>435</v>
      </c>
      <c r="L730" s="12"/>
      <c r="M730" s="18"/>
      <c r="N730" s="33" t="s">
        <v>130</v>
      </c>
      <c r="O730" s="1"/>
      <c r="W730" s="17"/>
    </row>
    <row r="731" spans="2:26" x14ac:dyDescent="0.3">
      <c r="K731" s="21" t="s">
        <v>436</v>
      </c>
    </row>
    <row r="734" spans="2:26" x14ac:dyDescent="0.3">
      <c r="B734" s="2" t="s">
        <v>452</v>
      </c>
      <c r="I734" t="str">
        <f>CONCATENATE("ALTER TABLE"," ",B734)</f>
        <v>ALTER TABLE TM_REL_BACKLOG_AND_LABEL</v>
      </c>
      <c r="N734" s="5" t="str">
        <f>CONCATENATE("CREATE TABLE ",B734," ","(")</f>
        <v>CREATE TABLE TM_REL_BACKLOG_AND_LABEL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 t="shared" ref="I735:I741" si="308">I734</f>
        <v>ALTER TABLE TM_REL_BACKLOG_AND_LABEL</v>
      </c>
      <c r="J735" t="str">
        <f t="shared" ref="J735:J741" si="309">CONCATENATE(LEFT(CONCATENATE(" ADD "," ",N735,";"),LEN(CONCATENATE(" ADD "," ",N735,";"))-2),";")</f>
        <v xml:space="preserve"> ADD  ID VARCHAR(30) NOT NULL ;</v>
      </c>
      <c r="K735" s="21" t="str">
        <f t="shared" ref="K735:K741" si="310">CONCATENATE(LEFT(CONCATENATE("  ALTER COLUMN  "," ",N735,";"),LEN(CONCATENATE("  ALTER COLUMN  "," ",N735,";"))-2),";")</f>
        <v xml:space="preserve">  ALTER COLUMN   ID VARCHAR(30) NOT NULL ;</v>
      </c>
      <c r="L735" s="12"/>
      <c r="M735" s="18" t="str">
        <f t="shared" ref="M735:M741" si="311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1" si="312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1" si="313">CONCATENATE("""",W735,"""",":","""","""",",")</f>
        <v>"id":"",</v>
      </c>
      <c r="Y735" s="22" t="str">
        <f t="shared" ref="Y735:Y741" si="314">CONCATENATE("public static String ",,B735,,"=","""",W735,""";")</f>
        <v>public static String ID="id";</v>
      </c>
      <c r="Z735" s="7" t="str">
        <f t="shared" ref="Z735:Z741" si="315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 t="shared" si="308"/>
        <v>ALTER TABLE TM_REL_BACKLOG_AND_LABEL</v>
      </c>
      <c r="J736" t="str">
        <f t="shared" si="309"/>
        <v xml:space="preserve"> ADD  STATUS VARCHAR(10);</v>
      </c>
      <c r="K736" s="21" t="str">
        <f t="shared" si="310"/>
        <v xml:space="preserve">  ALTER COLUMN   STATUS VARCHAR(10);</v>
      </c>
      <c r="L736" s="12"/>
      <c r="M736" s="18" t="str">
        <f t="shared" si="311"/>
        <v>STATUS,</v>
      </c>
      <c r="N736" s="5" t="str">
        <f t="shared" ref="N736:N741" si="316">CONCATENATE(B736," ",C736,"(",D736,")",",")</f>
        <v>STATUS VARCHAR(10),</v>
      </c>
      <c r="O736" s="1" t="s">
        <v>3</v>
      </c>
      <c r="W736" s="17" t="str">
        <f t="shared" si="312"/>
        <v>status</v>
      </c>
      <c r="X736" s="3" t="str">
        <f t="shared" si="313"/>
        <v>"status":"",</v>
      </c>
      <c r="Y736" s="22" t="str">
        <f t="shared" si="314"/>
        <v>public static String STATUS="status";</v>
      </c>
      <c r="Z736" s="7" t="str">
        <f t="shared" si="315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 t="shared" si="308"/>
        <v>ALTER TABLE TM_REL_BACKLOG_AND_LABEL</v>
      </c>
      <c r="J737" t="str">
        <f t="shared" si="309"/>
        <v xml:space="preserve"> ADD  INSERT_DATE VARCHAR(30);</v>
      </c>
      <c r="K737" s="21" t="str">
        <f t="shared" si="310"/>
        <v xml:space="preserve">  ALTER COLUMN   INSERT_DATE VARCHAR(30);</v>
      </c>
      <c r="L737" s="12"/>
      <c r="M737" s="18" t="str">
        <f t="shared" si="311"/>
        <v>INSERT_DATE,</v>
      </c>
      <c r="N737" s="5" t="str">
        <f t="shared" si="316"/>
        <v>INSERT_DATE VARCHAR(30),</v>
      </c>
      <c r="O737" s="1" t="s">
        <v>7</v>
      </c>
      <c r="P737" t="s">
        <v>8</v>
      </c>
      <c r="W737" s="17" t="str">
        <f t="shared" si="312"/>
        <v>insertDate</v>
      </c>
      <c r="X737" s="3" t="str">
        <f t="shared" si="313"/>
        <v>"insertDate":"",</v>
      </c>
      <c r="Y737" s="22" t="str">
        <f t="shared" si="314"/>
        <v>public static String INSERT_DATE="insertDate";</v>
      </c>
      <c r="Z737" s="7" t="str">
        <f t="shared" si="315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 t="shared" si="308"/>
        <v>ALTER TABLE TM_REL_BACKLOG_AND_LABEL</v>
      </c>
      <c r="J738" t="str">
        <f t="shared" si="309"/>
        <v xml:space="preserve"> ADD  MODIFICATION_DATE VARCHAR(30);</v>
      </c>
      <c r="K738" s="21" t="str">
        <f t="shared" si="310"/>
        <v xml:space="preserve">  ALTER COLUMN   MODIFICATION_DATE VARCHAR(30);</v>
      </c>
      <c r="L738" s="12"/>
      <c r="M738" s="18" t="str">
        <f t="shared" si="311"/>
        <v>MODIFICATION_DATE,</v>
      </c>
      <c r="N738" s="5" t="str">
        <f t="shared" si="316"/>
        <v>MODIFICATION_DATE VARCHAR(30),</v>
      </c>
      <c r="O738" s="1" t="s">
        <v>9</v>
      </c>
      <c r="P738" t="s">
        <v>8</v>
      </c>
      <c r="W738" s="17" t="str">
        <f t="shared" si="312"/>
        <v>modificationDate</v>
      </c>
      <c r="X738" s="3" t="str">
        <f t="shared" si="313"/>
        <v>"modificationDate":"",</v>
      </c>
      <c r="Y738" s="22" t="str">
        <f t="shared" si="314"/>
        <v>public static String MODIFICATION_DATE="modificationDate";</v>
      </c>
      <c r="Z738" s="7" t="str">
        <f t="shared" si="315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 t="shared" si="308"/>
        <v>ALTER TABLE TM_REL_BACKLOG_AND_LABEL</v>
      </c>
      <c r="J739" t="str">
        <f>CONCATENATE(LEFT(CONCATENATE(" ADD "," ",N739,";"),LEN(CONCATENATE(" ADD "," ",N739,";"))-2),";")</f>
        <v xml:space="preserve"> ADD  FK_PROJECT_ID VARCHAR(45);</v>
      </c>
      <c r="K739" s="21" t="str">
        <f>CONCATENATE(LEFT(CONCATENATE("  ALTER COLUMN  "," ",N739,";"),LEN(CONCATENATE("  ALTER COLUMN  "," ",N739,";"))-2),";")</f>
        <v xml:space="preserve">  ALTER COLUMN   FK_PROJECT_ID VARCHAR(45);</v>
      </c>
      <c r="L739" s="12"/>
      <c r="M739" s="18" t="str">
        <f>CONCATENATE(B739,",")</f>
        <v>FK_PROJECT_ID,</v>
      </c>
      <c r="N739" s="5" t="str">
        <f t="shared" si="316"/>
        <v>FK_PROJECT_ID VARCHAR(45),</v>
      </c>
      <c r="O739" s="1" t="s">
        <v>10</v>
      </c>
      <c r="P739" t="s">
        <v>288</v>
      </c>
      <c r="Q739" t="s">
        <v>2</v>
      </c>
      <c r="W739" s="17" t="str">
        <f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fkProjectId</v>
      </c>
      <c r="X739" s="3" t="str">
        <f>CONCATENATE("""",W739,"""",":","""","""",",")</f>
        <v>"fkProjectId":"",</v>
      </c>
      <c r="Y739" s="22" t="str">
        <f>CONCATENATE("public static String ",,B739,,"=","""",W739,""";")</f>
        <v>public static String FK_PROJECT_ID="fkProjectId";</v>
      </c>
      <c r="Z739" s="7" t="str">
        <f>CONCATENATE("private String ",W739,"=","""""",";")</f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 t="str">
        <f t="shared" si="308"/>
        <v>ALTER TABLE TM_REL_BACKLOG_AND_LABEL</v>
      </c>
      <c r="J740" t="str">
        <f t="shared" si="309"/>
        <v xml:space="preserve"> ADD  FK_BACKLOG_ID VARCHAR(45);</v>
      </c>
      <c r="K740" s="21" t="str">
        <f t="shared" si="310"/>
        <v xml:space="preserve">  ALTER COLUMN   FK_BACKLOG_ID VARCHAR(45);</v>
      </c>
      <c r="L740" s="12"/>
      <c r="M740" s="18" t="str">
        <f t="shared" si="311"/>
        <v>FK_BACKLOG_ID,</v>
      </c>
      <c r="N740" s="5" t="str">
        <f t="shared" si="316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2"/>
        <v>fkBacklogId</v>
      </c>
      <c r="X740" s="3" t="str">
        <f t="shared" si="313"/>
        <v>"fkBacklogId":"",</v>
      </c>
      <c r="Y740" s="22" t="str">
        <f t="shared" si="314"/>
        <v>public static String FK_BACKLOG_ID="fkBacklogId";</v>
      </c>
      <c r="Z740" s="7" t="str">
        <f t="shared" si="315"/>
        <v>private String fkBacklogId="";</v>
      </c>
    </row>
    <row r="741" spans="2:26" ht="19.2" x14ac:dyDescent="0.45">
      <c r="B741" s="1" t="s">
        <v>453</v>
      </c>
      <c r="C741" s="1" t="s">
        <v>1</v>
      </c>
      <c r="D741" s="4">
        <v>44</v>
      </c>
      <c r="I741" t="str">
        <f t="shared" si="308"/>
        <v>ALTER TABLE TM_REL_BACKLOG_AND_LABEL</v>
      </c>
      <c r="J741" t="str">
        <f t="shared" si="309"/>
        <v xml:space="preserve"> ADD  FK_TASK_LABEL_ID VARCHAR(44);</v>
      </c>
      <c r="K741" s="21" t="str">
        <f t="shared" si="310"/>
        <v xml:space="preserve">  ALTER COLUMN   FK_TASK_LABEL_ID VARCHAR(44);</v>
      </c>
      <c r="L741" s="12"/>
      <c r="M741" s="18" t="str">
        <f t="shared" si="311"/>
        <v>FK_TASK_LABEL_ID,</v>
      </c>
      <c r="N741" s="5" t="str">
        <f t="shared" si="316"/>
        <v>FK_TASK_LABEL_ID VARCHAR(44),</v>
      </c>
      <c r="O741" s="1" t="s">
        <v>10</v>
      </c>
      <c r="P741" t="s">
        <v>311</v>
      </c>
      <c r="Q741" t="s">
        <v>61</v>
      </c>
      <c r="R741" t="s">
        <v>2</v>
      </c>
      <c r="W741" s="17" t="str">
        <f t="shared" si="312"/>
        <v>fkTaskLabelId</v>
      </c>
      <c r="X741" s="3" t="str">
        <f t="shared" si="313"/>
        <v>"fkTaskLabelId":"",</v>
      </c>
      <c r="Y741" s="22" t="str">
        <f t="shared" si="314"/>
        <v>public static String FK_TASK_LABEL_ID="fkTaskLabelId";</v>
      </c>
      <c r="Z741" s="7" t="str">
        <f t="shared" si="315"/>
        <v>private String fkTaskLabelId="";</v>
      </c>
    </row>
    <row r="742" spans="2:26" ht="19.2" x14ac:dyDescent="0.45">
      <c r="B742" s="1"/>
      <c r="C742" s="1"/>
      <c r="D742" s="4"/>
      <c r="L742" s="12"/>
      <c r="M742" s="18"/>
      <c r="N742" s="33" t="s">
        <v>130</v>
      </c>
      <c r="O742" s="1"/>
      <c r="W742" s="17"/>
    </row>
    <row r="743" spans="2:26" x14ac:dyDescent="0.3">
      <c r="N743" s="31" t="s">
        <v>126</v>
      </c>
    </row>
    <row r="746" spans="2:26" x14ac:dyDescent="0.3">
      <c r="B746" s="2" t="s">
        <v>456</v>
      </c>
      <c r="I746" t="str">
        <f>CONCATENATE("ALTER TABLE"," ",B746)</f>
        <v>ALTER TABLE TM_REL_BACKLOG_AND_LABEL_LIST</v>
      </c>
      <c r="J746" t="s">
        <v>293</v>
      </c>
      <c r="K746" s="26" t="str">
        <f>CONCATENATE(J746," VIEW ",B746," AS SELECT")</f>
        <v>create OR REPLACE VIEW TM_REL_BACKLOG_AND_LABEL_LIST AS SELECT</v>
      </c>
      <c r="N746" s="5" t="str">
        <f>CONCATENATE("CREATE TABLE ",B746," ","(")</f>
        <v>CREATE TABLE TM_REL_BACKLOG_AND_LABEL_LIST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TM_REL_BACKLOG_AND_LABEL_LIST</v>
      </c>
      <c r="K747" s="25" t="str">
        <f>CONCATENATE("T.",B747,",")</f>
        <v>T.ID,</v>
      </c>
      <c r="L747" s="12"/>
      <c r="M747" s="18" t="str">
        <f t="shared" ref="M747:M755" si="317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5" si="318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5" si="319">CONCATENATE("""",W747,"""",":","""","""",",")</f>
        <v>"id":"",</v>
      </c>
      <c r="Y747" s="22" t="str">
        <f t="shared" ref="Y747:Y755" si="320">CONCATENATE("public static String ",,B747,,"=","""",W747,""";")</f>
        <v>public static String ID="id";</v>
      </c>
      <c r="Z747" s="7" t="str">
        <f t="shared" ref="Z747:Z755" si="321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TM_REL_BACKLOG_AND_LABEL_LIST</v>
      </c>
      <c r="K748" s="25" t="str">
        <f t="shared" ref="K748:K753" si="322">CONCATENATE("T.",B748,",")</f>
        <v>T.STATUS,</v>
      </c>
      <c r="L748" s="12"/>
      <c r="M748" s="18" t="str">
        <f t="shared" si="317"/>
        <v>STATUS,</v>
      </c>
      <c r="N748" s="5" t="str">
        <f t="shared" ref="N748:N755" si="323">CONCATENATE(B748," ",C748,"(",D748,")",",")</f>
        <v>STATUS VARCHAR(10),</v>
      </c>
      <c r="O748" s="1" t="s">
        <v>3</v>
      </c>
      <c r="W748" s="17" t="str">
        <f t="shared" si="318"/>
        <v>status</v>
      </c>
      <c r="X748" s="3" t="str">
        <f t="shared" si="319"/>
        <v>"status":"",</v>
      </c>
      <c r="Y748" s="22" t="str">
        <f t="shared" si="320"/>
        <v>public static String STATUS="status";</v>
      </c>
      <c r="Z748" s="7" t="str">
        <f t="shared" si="321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TM_REL_BACKLOG_AND_LABEL_LIST</v>
      </c>
      <c r="K749" s="25" t="str">
        <f t="shared" si="322"/>
        <v>T.INSERT_DATE,</v>
      </c>
      <c r="L749" s="12"/>
      <c r="M749" s="18" t="str">
        <f t="shared" si="317"/>
        <v>INSERT_DATE,</v>
      </c>
      <c r="N749" s="5" t="str">
        <f t="shared" si="323"/>
        <v>INSERT_DATE VARCHAR(30),</v>
      </c>
      <c r="O749" s="1" t="s">
        <v>7</v>
      </c>
      <c r="P749" t="s">
        <v>8</v>
      </c>
      <c r="W749" s="17" t="str">
        <f t="shared" si="318"/>
        <v>insertDate</v>
      </c>
      <c r="X749" s="3" t="str">
        <f t="shared" si="319"/>
        <v>"insertDate":"",</v>
      </c>
      <c r="Y749" s="22" t="str">
        <f t="shared" si="320"/>
        <v>public static String INSERT_DATE="insertDate";</v>
      </c>
      <c r="Z749" s="7" t="str">
        <f t="shared" si="321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2"/>
        <v>T.MODIFICATION_DATE,</v>
      </c>
      <c r="L750" s="12"/>
      <c r="M750" s="18" t="str">
        <f t="shared" si="317"/>
        <v>MODIFICATION_DATE,</v>
      </c>
      <c r="N750" s="5" t="str">
        <f t="shared" si="323"/>
        <v>MODIFICATION_DATE VARCHAR(30),</v>
      </c>
      <c r="O750" s="1" t="s">
        <v>9</v>
      </c>
      <c r="P750" t="s">
        <v>8</v>
      </c>
      <c r="W750" s="17" t="str">
        <f t="shared" si="318"/>
        <v>modificationDate</v>
      </c>
      <c r="X750" s="3" t="str">
        <f t="shared" si="319"/>
        <v>"modificationDate":"",</v>
      </c>
      <c r="Y750" s="22" t="str">
        <f t="shared" si="320"/>
        <v>public static String MODIFICATION_DATE="modificationDate";</v>
      </c>
      <c r="Z750" s="7" t="str">
        <f t="shared" si="321"/>
        <v>private String modificationDate="";</v>
      </c>
    </row>
    <row r="751" spans="2:26" ht="19.2" x14ac:dyDescent="0.45">
      <c r="B751" s="1" t="s">
        <v>367</v>
      </c>
      <c r="C751" s="1" t="s">
        <v>1</v>
      </c>
      <c r="D751" s="4">
        <v>45</v>
      </c>
      <c r="I751">
        <f>I729</f>
        <v>0</v>
      </c>
      <c r="K751" s="25" t="str">
        <f t="shared" si="322"/>
        <v>T.FK_BACKLOG_ID,</v>
      </c>
      <c r="L751" s="12"/>
      <c r="M751" s="18" t="str">
        <f>CONCATENATE(B751,",")</f>
        <v>FK_BACKLOG_ID,</v>
      </c>
      <c r="N751" s="5" t="str">
        <f>CONCATENATE(B751," ",C751,"(",D751,")",",")</f>
        <v>FK_BACKLOG_ID VARCHAR(45),</v>
      </c>
      <c r="O751" s="1" t="s">
        <v>10</v>
      </c>
      <c r="P751" t="s">
        <v>354</v>
      </c>
      <c r="Q751" t="s">
        <v>2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fkBacklogId</v>
      </c>
      <c r="X751" s="3" t="str">
        <f>CONCATENATE("""",W751,"""",":","""","""",",")</f>
        <v>"fkBacklogId":"",</v>
      </c>
      <c r="Y751" s="22" t="str">
        <f>CONCATENATE("public static String ",,B751,,"=","""",W751,""";")</f>
        <v>public static String FK_BACKLOG_ID="fkBacklogId";</v>
      </c>
      <c r="Z751" s="7" t="str">
        <f>CONCATENATE("private String ",W751,"=","""""",";")</f>
        <v>private String fkBacklogId="";</v>
      </c>
    </row>
    <row r="752" spans="2:26" ht="19.2" x14ac:dyDescent="0.45">
      <c r="B752" s="1" t="s">
        <v>351</v>
      </c>
      <c r="C752" s="1" t="s">
        <v>1</v>
      </c>
      <c r="D752" s="4">
        <v>45</v>
      </c>
      <c r="I752">
        <f>I730</f>
        <v>0</v>
      </c>
      <c r="K752" s="25" t="s">
        <v>458</v>
      </c>
      <c r="L752" s="12"/>
      <c r="M752" s="18" t="str">
        <f t="shared" si="317"/>
        <v>BACKLOG_NAME,</v>
      </c>
      <c r="N752" s="5" t="str">
        <f t="shared" si="323"/>
        <v>BACKLOG_NAME VARCHAR(45),</v>
      </c>
      <c r="O752" s="1" t="s">
        <v>354</v>
      </c>
      <c r="P752" t="s">
        <v>0</v>
      </c>
      <c r="W752" s="17" t="str">
        <f t="shared" si="318"/>
        <v>backlogName</v>
      </c>
      <c r="X752" s="3" t="str">
        <f t="shared" si="319"/>
        <v>"backlogName":"",</v>
      </c>
      <c r="Y752" s="22" t="str">
        <f t="shared" si="320"/>
        <v>public static String BACKLOG_NAME="backlogName";</v>
      </c>
      <c r="Z752" s="7" t="str">
        <f t="shared" si="321"/>
        <v>private String backlogName="";</v>
      </c>
    </row>
    <row r="753" spans="2:26" ht="19.2" x14ac:dyDescent="0.45">
      <c r="B753" s="1" t="s">
        <v>453</v>
      </c>
      <c r="C753" s="1" t="s">
        <v>1</v>
      </c>
      <c r="D753" s="4">
        <v>44</v>
      </c>
      <c r="I753" t="str">
        <f>I526</f>
        <v>ALTER TABLE TM_BACKLOG_TASK</v>
      </c>
      <c r="K753" s="25" t="str">
        <f t="shared" si="322"/>
        <v>T.FK_TASK_LABEL_ID,</v>
      </c>
      <c r="L753" s="12"/>
      <c r="M753" s="18" t="str">
        <f>CONCATENATE(B753,",")</f>
        <v>FK_TASK_LABEL_ID,</v>
      </c>
      <c r="N753" s="5" t="str">
        <f>CONCATENATE(B753," ",C753,"(",D753,")",",")</f>
        <v>FK_TASK_LABEL_ID VARCHAR(44),</v>
      </c>
      <c r="O753" s="1" t="s">
        <v>10</v>
      </c>
      <c r="P753" t="s">
        <v>311</v>
      </c>
      <c r="Q753" t="s">
        <v>61</v>
      </c>
      <c r="R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fkTaskLabelId</v>
      </c>
      <c r="X753" s="3" t="str">
        <f>CONCATENATE("""",W753,"""",":","""","""",",")</f>
        <v>"fkTaskLabelId":"",</v>
      </c>
      <c r="Y753" s="22" t="str">
        <f>CONCATENATE("public static String ",,B753,,"=","""",W753,""";")</f>
        <v>public static String FK_TASK_LABEL_ID="fkTaskLabelId";</v>
      </c>
      <c r="Z753" s="7" t="str">
        <f>CONCATENATE("private String ",W753,"=","""""",";")</f>
        <v>private String fkTaskLabelId="";</v>
      </c>
    </row>
    <row r="754" spans="2:26" ht="19.2" x14ac:dyDescent="0.45">
      <c r="B754" s="1" t="s">
        <v>457</v>
      </c>
      <c r="C754" s="1" t="s">
        <v>1</v>
      </c>
      <c r="D754" s="4">
        <v>44</v>
      </c>
      <c r="I754" t="s">
        <v>460</v>
      </c>
      <c r="K754" s="25" t="s">
        <v>460</v>
      </c>
      <c r="L754" s="12"/>
      <c r="M754" s="18" t="str">
        <f>CONCATENATE(B754,",")</f>
        <v>LABEL_NAME,</v>
      </c>
      <c r="N754" s="5" t="str">
        <f>CONCATENATE(B754," ",C754,"(",D754,")",",")</f>
        <v>LABEL_NAME VARCHAR(44),</v>
      </c>
      <c r="O754" s="1" t="s">
        <v>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labelName</v>
      </c>
      <c r="X754" s="3" t="str">
        <f>CONCATENATE("""",W754,"""",":","""","""",",")</f>
        <v>"labelName":"",</v>
      </c>
      <c r="Y754" s="22" t="str">
        <f>CONCATENATE("public static String ",,B754,,"=","""",W754,""";")</f>
        <v>public static String LABEL_NAME="labelName";</v>
      </c>
      <c r="Z754" s="7" t="str">
        <f>CONCATENATE("private String ",W754,"=","""""",";")</f>
        <v>private String labelName="";</v>
      </c>
    </row>
    <row r="755" spans="2:26" ht="19.2" x14ac:dyDescent="0.45">
      <c r="B755" s="1" t="s">
        <v>459</v>
      </c>
      <c r="C755" s="1" t="s">
        <v>1</v>
      </c>
      <c r="D755" s="4">
        <v>44</v>
      </c>
      <c r="I755" t="str">
        <f>I527</f>
        <v>ALTER TABLE TM_BACKLOG_TASK</v>
      </c>
      <c r="K755" s="25" t="s">
        <v>462</v>
      </c>
      <c r="L755" s="12"/>
      <c r="M755" s="18" t="str">
        <f t="shared" si="317"/>
        <v>LABEL_COLOR,</v>
      </c>
      <c r="N755" s="5" t="str">
        <f t="shared" si="323"/>
        <v>LABEL_COLOR VARCHAR(44),</v>
      </c>
      <c r="O755" s="1" t="s">
        <v>61</v>
      </c>
      <c r="P755" t="s">
        <v>358</v>
      </c>
      <c r="W755" s="17" t="str">
        <f t="shared" si="318"/>
        <v>labelColor</v>
      </c>
      <c r="X755" s="3" t="str">
        <f t="shared" si="319"/>
        <v>"labelColor":"",</v>
      </c>
      <c r="Y755" s="22" t="str">
        <f t="shared" si="320"/>
        <v>public static String LABEL_COLOR="labelColor";</v>
      </c>
      <c r="Z755" s="7" t="str">
        <f t="shared" si="321"/>
        <v>private String labelColor="";</v>
      </c>
    </row>
    <row r="756" spans="2:26" ht="38.4" x14ac:dyDescent="0.45">
      <c r="B756" s="1"/>
      <c r="C756" s="1"/>
      <c r="D756" s="4"/>
      <c r="K756" s="29" t="s">
        <v>461</v>
      </c>
      <c r="L756" s="12"/>
      <c r="M756" s="18"/>
      <c r="N756" s="33" t="s">
        <v>130</v>
      </c>
      <c r="O756" s="1"/>
      <c r="W756" s="17"/>
    </row>
    <row r="757" spans="2:26" x14ac:dyDescent="0.3">
      <c r="K757" s="25"/>
      <c r="N757" s="31" t="s">
        <v>126</v>
      </c>
    </row>
    <row r="758" spans="2:26" x14ac:dyDescent="0.3">
      <c r="K758" s="25"/>
    </row>
    <row r="759" spans="2:26" x14ac:dyDescent="0.3">
      <c r="J759" t="str">
        <f>CONCATENATE(LEFT(CONCATENATE(" ADD "," ",N759,";"),LEN(CONCATENATE(" ADD "," ",N759,";"))-2),";")</f>
        <v xml:space="preserve"> ADD ;</v>
      </c>
      <c r="K759" s="25"/>
    </row>
    <row r="760" spans="2:26" x14ac:dyDescent="0.3">
      <c r="B760" s="2" t="s">
        <v>454</v>
      </c>
      <c r="I760" t="str">
        <f>CONCATENATE("ALTER TABLE"," ",B760)</f>
        <v>ALTER TABLE TM_REL_BACKLOG_AND_SPRINT</v>
      </c>
      <c r="K760" s="25"/>
      <c r="N760" s="5" t="str">
        <f>CONCATENATE("CREATE TABLE ",B760," ","(")</f>
        <v>CREATE TABLE TM_REL_BACKLOG_AND_SPRINT (</v>
      </c>
    </row>
    <row r="761" spans="2:26" ht="19.2" x14ac:dyDescent="0.45">
      <c r="B761" s="1" t="s">
        <v>2</v>
      </c>
      <c r="C761" s="1" t="s">
        <v>1</v>
      </c>
      <c r="D761" s="4">
        <v>30</v>
      </c>
      <c r="E761" s="24" t="s">
        <v>113</v>
      </c>
      <c r="I761" t="str">
        <f>I760</f>
        <v>ALTER TABLE TM_REL_BACKLOG_AND_SPRINT</v>
      </c>
      <c r="L761" s="12"/>
      <c r="M761" s="18" t="str">
        <f t="shared" ref="M761:M767" si="324">CONCATENATE(B761,",")</f>
        <v>ID,</v>
      </c>
      <c r="N761" s="5" t="str">
        <f>CONCATENATE(B761," ",C761,"(",D761,") ",E761," ,")</f>
        <v>ID VARCHAR(30) NOT NULL ,</v>
      </c>
      <c r="O761" s="1" t="s">
        <v>2</v>
      </c>
      <c r="P761" s="6"/>
      <c r="Q761" s="6"/>
      <c r="R761" s="6"/>
      <c r="S761" s="6"/>
      <c r="T761" s="6"/>
      <c r="U761" s="6"/>
      <c r="V761" s="6"/>
      <c r="W761" s="17" t="str">
        <f t="shared" ref="W761:W767" si="325"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id</v>
      </c>
      <c r="X761" s="3" t="str">
        <f t="shared" ref="X761:X767" si="326">CONCATENATE("""",W761,"""",":","""","""",",")</f>
        <v>"id":"",</v>
      </c>
      <c r="Y761" s="22" t="str">
        <f t="shared" ref="Y761:Y767" si="327">CONCATENATE("public static String ",,B761,,"=","""",W761,""";")</f>
        <v>public static String ID="id";</v>
      </c>
      <c r="Z761" s="7" t="str">
        <f t="shared" ref="Z761:Z767" si="328">CONCATENATE("private String ",W761,"=","""""",";")</f>
        <v>private String id="";</v>
      </c>
    </row>
    <row r="762" spans="2:26" ht="19.2" x14ac:dyDescent="0.45">
      <c r="B762" s="1" t="s">
        <v>3</v>
      </c>
      <c r="C762" s="1" t="s">
        <v>1</v>
      </c>
      <c r="D762" s="4">
        <v>10</v>
      </c>
      <c r="I762" t="str">
        <f>I761</f>
        <v>ALTER TABLE TM_REL_BACKLOG_AND_SPRINT</v>
      </c>
      <c r="K762" s="21" t="s">
        <v>436</v>
      </c>
      <c r="L762" s="12"/>
      <c r="M762" s="18" t="str">
        <f t="shared" si="324"/>
        <v>STATUS,</v>
      </c>
      <c r="N762" s="5" t="str">
        <f t="shared" ref="N762:N767" si="329">CONCATENATE(B762," ",C762,"(",D762,")",",")</f>
        <v>STATUS VARCHAR(10),</v>
      </c>
      <c r="O762" s="1" t="s">
        <v>3</v>
      </c>
      <c r="W762" s="17" t="str">
        <f t="shared" si="325"/>
        <v>status</v>
      </c>
      <c r="X762" s="3" t="str">
        <f t="shared" si="326"/>
        <v>"status":"",</v>
      </c>
      <c r="Y762" s="22" t="str">
        <f t="shared" si="327"/>
        <v>public static String STATUS="status";</v>
      </c>
      <c r="Z762" s="7" t="str">
        <f t="shared" si="328"/>
        <v>private String status="";</v>
      </c>
    </row>
    <row r="763" spans="2:26" ht="19.2" x14ac:dyDescent="0.45">
      <c r="B763" s="1" t="s">
        <v>4</v>
      </c>
      <c r="C763" s="1" t="s">
        <v>1</v>
      </c>
      <c r="D763" s="4">
        <v>30</v>
      </c>
      <c r="I763" t="str">
        <f>I762</f>
        <v>ALTER TABLE TM_REL_BACKLOG_AND_SPRINT</v>
      </c>
      <c r="J763" t="str">
        <f>CONCATENATE(LEFT(CONCATENATE(" ADD "," ",N763,";"),LEN(CONCATENATE(" ADD "," ",N763,";"))-2),";")</f>
        <v xml:space="preserve"> ADD  INSERT_DATE VARCHAR(30);</v>
      </c>
      <c r="K763" s="21" t="str">
        <f>CONCATENATE(LEFT(CONCATENATE("  ALTER COLUMN  "," ",N763,";"),LEN(CONCATENATE("  ALTER COLUMN  "," ",N763,";"))-2),";")</f>
        <v xml:space="preserve">  ALTER COLUMN   INSERT_DATE VARCHAR(30);</v>
      </c>
      <c r="L763" s="12"/>
      <c r="M763" s="18" t="str">
        <f t="shared" si="324"/>
        <v>INSERT_DATE,</v>
      </c>
      <c r="N763" s="5" t="str">
        <f t="shared" si="329"/>
        <v>INSERT_DATE VARCHAR(30),</v>
      </c>
      <c r="O763" s="1" t="s">
        <v>7</v>
      </c>
      <c r="P763" t="s">
        <v>8</v>
      </c>
      <c r="W763" s="17" t="str">
        <f t="shared" si="325"/>
        <v>insertDate</v>
      </c>
      <c r="X763" s="3" t="str">
        <f t="shared" si="326"/>
        <v>"insertDate":"",</v>
      </c>
      <c r="Y763" s="22" t="str">
        <f t="shared" si="327"/>
        <v>public static String INSERT_DATE="insertDate";</v>
      </c>
      <c r="Z763" s="7" t="str">
        <f t="shared" si="328"/>
        <v>private String insertDate="";</v>
      </c>
    </row>
    <row r="764" spans="2:26" ht="19.2" x14ac:dyDescent="0.45">
      <c r="B764" s="1" t="s">
        <v>5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MODIFICATION_DATE VARCHAR(30);</v>
      </c>
      <c r="K764" s="21" t="str">
        <f>CONCATENATE(LEFT(CONCATENATE("  ALTER COLUMN  "," ",N764,";"),LEN(CONCATENATE("  ALTER COLUMN  "," ",N764,";"))-2),";")</f>
        <v xml:space="preserve">  ALTER COLUMN   MODIFICATION_DATE VARCHAR(30);</v>
      </c>
      <c r="L764" s="12"/>
      <c r="M764" s="18" t="str">
        <f t="shared" si="324"/>
        <v>MODIFICATION_DATE,</v>
      </c>
      <c r="N764" s="5" t="str">
        <f t="shared" si="329"/>
        <v>MODIFICATION_DATE VARCHAR(30),</v>
      </c>
      <c r="O764" s="1" t="s">
        <v>9</v>
      </c>
      <c r="P764" t="s">
        <v>8</v>
      </c>
      <c r="W764" s="17" t="str">
        <f t="shared" si="325"/>
        <v>modificationDate</v>
      </c>
      <c r="X764" s="3" t="str">
        <f t="shared" si="326"/>
        <v>"modificationDate":"",</v>
      </c>
      <c r="Y764" s="22" t="str">
        <f t="shared" si="327"/>
        <v>public static String MODIFICATION_DATE="modificationDate";</v>
      </c>
      <c r="Z764" s="7" t="str">
        <f t="shared" si="328"/>
        <v>private String modificationDate="";</v>
      </c>
    </row>
    <row r="765" spans="2:26" ht="19.2" x14ac:dyDescent="0.45">
      <c r="B765" s="1" t="s">
        <v>274</v>
      </c>
      <c r="C765" s="1" t="s">
        <v>1</v>
      </c>
      <c r="D765" s="4">
        <v>45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FK_PROJECT_ID VARCHAR(45);</v>
      </c>
      <c r="K765" s="21" t="str">
        <f>CONCATENATE(LEFT(CONCATENATE("  ALTER COLUMN  "," ",N765,";"),LEN(CONCATENATE("  ALTER COLUMN  "," ",N765,";"))-2),";")</f>
        <v xml:space="preserve">  ALTER COLUMN   FK_PROJECT_ID VARCHAR(45);</v>
      </c>
      <c r="L765" s="12"/>
      <c r="M765" s="18" t="str">
        <f t="shared" si="324"/>
        <v>FK_PROJECT_ID,</v>
      </c>
      <c r="N765" s="5" t="str">
        <f t="shared" si="329"/>
        <v>FK_PROJECT_ID VARCHAR(45),</v>
      </c>
      <c r="O765" s="1" t="s">
        <v>10</v>
      </c>
      <c r="P765" t="s">
        <v>288</v>
      </c>
      <c r="Q765" t="s">
        <v>2</v>
      </c>
      <c r="W765" s="17" t="str">
        <f t="shared" si="325"/>
        <v>fkProjectId</v>
      </c>
      <c r="X765" s="3" t="str">
        <f t="shared" si="326"/>
        <v>"fkProjectId":"",</v>
      </c>
      <c r="Y765" s="22" t="str">
        <f t="shared" si="327"/>
        <v>public static String FK_PROJECT_ID="fkProjectId";</v>
      </c>
      <c r="Z765" s="7" t="str">
        <f t="shared" si="328"/>
        <v>private String fkProjectId="";</v>
      </c>
    </row>
    <row r="766" spans="2:26" ht="19.2" x14ac:dyDescent="0.45">
      <c r="B766" s="1" t="s">
        <v>367</v>
      </c>
      <c r="C766" s="1" t="s">
        <v>1</v>
      </c>
      <c r="D766" s="4">
        <v>45</v>
      </c>
      <c r="I766">
        <f>I756</f>
        <v>0</v>
      </c>
      <c r="J766" t="str">
        <f>CONCATENATE(LEFT(CONCATENATE(" ADD "," ",N766,";"),LEN(CONCATENATE(" ADD "," ",N766,";"))-2),";")</f>
        <v xml:space="preserve"> ADD  FK_BACKLOG_ID VARCHAR(45);</v>
      </c>
      <c r="K766" s="21" t="str">
        <f>CONCATENATE(LEFT(CONCATENATE("  ALTER COLUMN  "," ",N766,";"),LEN(CONCATENATE("  ALTER COLUMN  "," ",N766,";"))-2),";")</f>
        <v xml:space="preserve">  ALTER COLUMN   FK_BACKLOG_ID VARCHAR(45);</v>
      </c>
      <c r="L766" s="12"/>
      <c r="M766" s="18" t="str">
        <f t="shared" si="324"/>
        <v>FK_BACKLOG_ID,</v>
      </c>
      <c r="N766" s="5" t="str">
        <f t="shared" si="329"/>
        <v>FK_BACKLOG_ID VARCHAR(45),</v>
      </c>
      <c r="O766" s="1" t="s">
        <v>10</v>
      </c>
      <c r="P766" t="s">
        <v>354</v>
      </c>
      <c r="Q766" t="s">
        <v>2</v>
      </c>
      <c r="W766" s="17" t="str">
        <f t="shared" si="325"/>
        <v>fkBacklogId</v>
      </c>
      <c r="X766" s="3" t="str">
        <f t="shared" si="326"/>
        <v>"fkBacklogId":"",</v>
      </c>
      <c r="Y766" s="22" t="str">
        <f t="shared" si="327"/>
        <v>public static String FK_BACKLOG_ID="fkBacklogId";</v>
      </c>
      <c r="Z766" s="7" t="str">
        <f t="shared" si="328"/>
        <v>private String fkBacklogId="";</v>
      </c>
    </row>
    <row r="767" spans="2:26" ht="19.2" x14ac:dyDescent="0.45">
      <c r="B767" s="1" t="s">
        <v>455</v>
      </c>
      <c r="C767" s="1" t="s">
        <v>1</v>
      </c>
      <c r="D767" s="4">
        <v>44</v>
      </c>
      <c r="I767">
        <f>I538</f>
        <v>0</v>
      </c>
      <c r="J767" t="str">
        <f>CONCATENATE(LEFT(CONCATENATE(" ADD "," ",N767,";"),LEN(CONCATENATE(" ADD "," ",N767,";"))-2),";")</f>
        <v xml:space="preserve"> ADD  FK_TASK_SPRINT_ID VARCHAR(44);</v>
      </c>
      <c r="K767" s="21" t="str">
        <f>CONCATENATE(LEFT(CONCATENATE("  ALTER COLUMN  "," ",N767,";"),LEN(CONCATENATE("  ALTER COLUMN  "," ",N767,";"))-2),";")</f>
        <v xml:space="preserve">  ALTER COLUMN   FK_TASK_SPRINT_ID VARCHAR(44);</v>
      </c>
      <c r="L767" s="12"/>
      <c r="M767" s="18" t="str">
        <f t="shared" si="324"/>
        <v>FK_TASK_SPRINT_ID,</v>
      </c>
      <c r="N767" s="5" t="str">
        <f t="shared" si="329"/>
        <v>FK_TASK_SPRINT_ID VARCHAR(44),</v>
      </c>
      <c r="O767" s="1" t="s">
        <v>10</v>
      </c>
      <c r="P767" t="s">
        <v>311</v>
      </c>
      <c r="Q767" t="s">
        <v>366</v>
      </c>
      <c r="R767" t="s">
        <v>2</v>
      </c>
      <c r="W767" s="17" t="str">
        <f t="shared" si="325"/>
        <v>fkTaskSprintId</v>
      </c>
      <c r="X767" s="3" t="str">
        <f t="shared" si="326"/>
        <v>"fkTaskSprintId":"",</v>
      </c>
      <c r="Y767" s="22" t="str">
        <f t="shared" si="327"/>
        <v>public static String FK_TASK_SPRINT_ID="fkTaskSprintId";</v>
      </c>
      <c r="Z767" s="7" t="str">
        <f t="shared" si="328"/>
        <v>private String fkTaskSprintId="";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0" spans="2:26" ht="67.8" customHeight="1" x14ac:dyDescent="0.3"/>
    <row r="771" spans="2:26" x14ac:dyDescent="0.3">
      <c r="B771" s="2" t="s">
        <v>463</v>
      </c>
      <c r="I771" t="str">
        <f>CONCATENATE("ALTER TABLE"," ",B771)</f>
        <v>ALTER TABLE TM_REL_BACKLOG_AND_SPRINT_LIST</v>
      </c>
      <c r="J771" t="s">
        <v>293</v>
      </c>
      <c r="K771" s="26" t="str">
        <f>CONCATENATE(J771," VIEW ",B771," AS SELECT")</f>
        <v>create OR REPLACE VIEW TM_REL_BACKLOG_AND_SPRINT_LIST AS SELECT</v>
      </c>
      <c r="N771" s="5" t="str">
        <f>CONCATENATE("CREATE TABLE ",B771," ","(")</f>
        <v>CREATE TABLE TM_REL_BACKLOG_AND_SPRINT_LIST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TM_REL_BACKLOG_AND_SPRINT_LIST</v>
      </c>
      <c r="K772" s="25" t="str">
        <f>CONCATENATE("T.",B772,",")</f>
        <v>T.ID,</v>
      </c>
      <c r="L772" s="12"/>
      <c r="M772" s="18" t="str">
        <f t="shared" ref="M772:M781" si="330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81" si="33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81" si="332">CONCATENATE("""",W772,"""",":","""","""",",")</f>
        <v>"id":"",</v>
      </c>
      <c r="Y772" s="22" t="str">
        <f t="shared" ref="Y772:Y781" si="333">CONCATENATE("public static String ",,B772,,"=","""",W772,""";")</f>
        <v>public static String ID="id";</v>
      </c>
      <c r="Z772" s="7" t="str">
        <f t="shared" ref="Z772:Z781" si="334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TM_REL_BACKLOG_AND_SPRINT_LIST</v>
      </c>
      <c r="K773" s="25" t="str">
        <f>CONCATENATE("T.",B773,",")</f>
        <v>T.STATUS,</v>
      </c>
      <c r="L773" s="12"/>
      <c r="M773" s="18" t="str">
        <f t="shared" si="330"/>
        <v>STATUS,</v>
      </c>
      <c r="N773" s="5" t="str">
        <f t="shared" ref="N773:N781" si="335">CONCATENATE(B773," ",C773,"(",D773,")",",")</f>
        <v>STATUS VARCHAR(10),</v>
      </c>
      <c r="O773" s="1" t="s">
        <v>3</v>
      </c>
      <c r="W773" s="17" t="str">
        <f t="shared" si="331"/>
        <v>status</v>
      </c>
      <c r="X773" s="3" t="str">
        <f t="shared" si="332"/>
        <v>"status":"",</v>
      </c>
      <c r="Y773" s="22" t="str">
        <f t="shared" si="333"/>
        <v>public static String STATUS="status";</v>
      </c>
      <c r="Z773" s="7" t="str">
        <f t="shared" si="334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TM_REL_BACKLOG_AND_SPRINT_LIST</v>
      </c>
      <c r="K774" s="25" t="str">
        <f>CONCATENATE("T.",B774,",")</f>
        <v>T.INSERT_DATE,</v>
      </c>
      <c r="L774" s="12"/>
      <c r="M774" s="18" t="str">
        <f t="shared" si="330"/>
        <v>INSERT_DATE,</v>
      </c>
      <c r="N774" s="5" t="str">
        <f t="shared" si="335"/>
        <v>INSERT_DATE VARCHAR(30),</v>
      </c>
      <c r="O774" s="1" t="s">
        <v>7</v>
      </c>
      <c r="P774" t="s">
        <v>8</v>
      </c>
      <c r="W774" s="17" t="str">
        <f t="shared" si="331"/>
        <v>insertDate</v>
      </c>
      <c r="X774" s="3" t="str">
        <f t="shared" si="332"/>
        <v>"insertDate":"",</v>
      </c>
      <c r="Y774" s="22" t="str">
        <f t="shared" si="333"/>
        <v>public static String INSERT_DATE="insertDate";</v>
      </c>
      <c r="Z774" s="7" t="str">
        <f t="shared" si="334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T.MODIFICATION_DATE,</v>
      </c>
      <c r="L775" s="12"/>
      <c r="M775" s="18" t="str">
        <f t="shared" si="330"/>
        <v>MODIFICATION_DATE,</v>
      </c>
      <c r="N775" s="5" t="str">
        <f t="shared" si="335"/>
        <v>MODIFICATION_DATE VARCHAR(30),</v>
      </c>
      <c r="O775" s="1" t="s">
        <v>9</v>
      </c>
      <c r="P775" t="s">
        <v>8</v>
      </c>
      <c r="W775" s="17" t="str">
        <f t="shared" si="331"/>
        <v>modificationDate</v>
      </c>
      <c r="X775" s="3" t="str">
        <f t="shared" si="332"/>
        <v>"modificationDate":"",</v>
      </c>
      <c r="Y775" s="22" t="str">
        <f t="shared" si="333"/>
        <v>public static String MODIFICATION_DATE="modificationDate";</v>
      </c>
      <c r="Z775" s="7" t="str">
        <f t="shared" si="334"/>
        <v>private String modificationDate="";</v>
      </c>
    </row>
    <row r="776" spans="2:26" ht="19.2" x14ac:dyDescent="0.45">
      <c r="B776" s="1" t="s">
        <v>367</v>
      </c>
      <c r="C776" s="1" t="s">
        <v>1</v>
      </c>
      <c r="D776" s="4">
        <v>45</v>
      </c>
      <c r="I776" t="str">
        <f>I754</f>
        <v>B.NAME AS LABEL_NAME,</v>
      </c>
      <c r="K776" s="25" t="str">
        <f>CONCATENATE("T.",B776,",")</f>
        <v>T.FK_BACKLOG_ID,</v>
      </c>
      <c r="L776" s="12"/>
      <c r="M776" s="18" t="str">
        <f t="shared" si="330"/>
        <v>FK_BACKLOG_ID,</v>
      </c>
      <c r="N776" s="5" t="str">
        <f t="shared" si="335"/>
        <v>FK_BACKLOG_ID VARCHAR(45),</v>
      </c>
      <c r="O776" s="1" t="s">
        <v>10</v>
      </c>
      <c r="P776" t="s">
        <v>354</v>
      </c>
      <c r="Q776" t="s">
        <v>2</v>
      </c>
      <c r="W776" s="17" t="str">
        <f t="shared" si="331"/>
        <v>fkBacklogId</v>
      </c>
      <c r="X776" s="3" t="str">
        <f t="shared" si="332"/>
        <v>"fkBacklogId":"",</v>
      </c>
      <c r="Y776" s="22" t="str">
        <f t="shared" si="333"/>
        <v>public static String FK_BACKLOG_ID="fkBacklogId";</v>
      </c>
      <c r="Z776" s="7" t="str">
        <f t="shared" si="334"/>
        <v>private String fkBacklogId="";</v>
      </c>
    </row>
    <row r="777" spans="2:26" ht="19.2" x14ac:dyDescent="0.45">
      <c r="B777" s="1" t="s">
        <v>351</v>
      </c>
      <c r="C777" s="1" t="s">
        <v>1</v>
      </c>
      <c r="D777" s="4">
        <v>45</v>
      </c>
      <c r="I777" t="str">
        <f>I754</f>
        <v>B.NAME AS LABEL_NAME,</v>
      </c>
      <c r="K777" s="25" t="s">
        <v>510</v>
      </c>
      <c r="L777" s="12"/>
      <c r="M777" s="18" t="str">
        <f>CONCATENATE(B777,",")</f>
        <v>BACKLOG_NAME,</v>
      </c>
      <c r="N777" s="5" t="str">
        <f>CONCATENATE(B777," ",C777,"(",D777,")",",")</f>
        <v>BACKLOG_NAME VARCHAR(45),</v>
      </c>
      <c r="O777" s="1" t="s">
        <v>354</v>
      </c>
      <c r="P777" t="s">
        <v>0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backlogName</v>
      </c>
      <c r="X777" s="3" t="str">
        <f>CONCATENATE("""",W777,"""",":","""","""",",")</f>
        <v>"backlogName":"",</v>
      </c>
      <c r="Y777" s="22" t="str">
        <f>CONCATENATE("public static String ",,B777,,"=","""",W777,""";")</f>
        <v>public static String BACKLOG_NAME="backlogName";</v>
      </c>
      <c r="Z777" s="7" t="str">
        <f>CONCATENATE("private String ",W777,"=","""""",";")</f>
        <v>private String backlogName="";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I755</f>
        <v>ALTER TABLE TM_BACKLOG_TASK</v>
      </c>
      <c r="K778" s="25" t="s">
        <v>511</v>
      </c>
      <c r="L778" s="12"/>
      <c r="M778" s="18" t="str">
        <f t="shared" si="330"/>
        <v>FK_PROJECT_ID,</v>
      </c>
      <c r="N778" s="5" t="str">
        <f t="shared" si="335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31"/>
        <v>fkProjectId</v>
      </c>
      <c r="X778" s="3" t="str">
        <f t="shared" si="332"/>
        <v>"fkProjectId":"",</v>
      </c>
      <c r="Y778" s="22" t="str">
        <f t="shared" si="333"/>
        <v>public static String FK_PROJECT_ID="fkProjectId";</v>
      </c>
      <c r="Z778" s="7" t="str">
        <f t="shared" si="334"/>
        <v>private String fkProjectId="";</v>
      </c>
    </row>
    <row r="779" spans="2:26" ht="19.2" x14ac:dyDescent="0.45">
      <c r="B779" s="1" t="s">
        <v>455</v>
      </c>
      <c r="C779" s="1" t="s">
        <v>1</v>
      </c>
      <c r="D779" s="4">
        <v>44</v>
      </c>
      <c r="I779">
        <f>I567</f>
        <v>0</v>
      </c>
      <c r="K779" s="25" t="str">
        <f>CONCATENATE("T.",B779,",")</f>
        <v>T.FK_TASK_SPRINT_ID,</v>
      </c>
      <c r="L779" s="12"/>
      <c r="M779" s="18" t="str">
        <f t="shared" si="330"/>
        <v>FK_TASK_SPRINT_ID,</v>
      </c>
      <c r="N779" s="5" t="str">
        <f t="shared" si="335"/>
        <v>FK_TASK_SPRINT_ID VARCHAR(44),</v>
      </c>
      <c r="O779" s="1" t="s">
        <v>10</v>
      </c>
      <c r="P779" t="s">
        <v>311</v>
      </c>
      <c r="Q779" t="s">
        <v>61</v>
      </c>
      <c r="R779" t="s">
        <v>2</v>
      </c>
      <c r="W779" s="17" t="str">
        <f t="shared" si="331"/>
        <v>fkTaskLabelId</v>
      </c>
      <c r="X779" s="3" t="str">
        <f t="shared" si="332"/>
        <v>"fkTaskLabelId":"",</v>
      </c>
      <c r="Y779" s="22" t="str">
        <f t="shared" si="333"/>
        <v>public static String FK_TASK_SPRINT_ID="fkTaskLabelId";</v>
      </c>
      <c r="Z779" s="7" t="str">
        <f t="shared" si="334"/>
        <v>private String fkTaskLabelId="";</v>
      </c>
    </row>
    <row r="780" spans="2:26" ht="19.2" x14ac:dyDescent="0.45">
      <c r="B780" s="1" t="s">
        <v>360</v>
      </c>
      <c r="C780" s="1" t="s">
        <v>1</v>
      </c>
      <c r="D780" s="4">
        <v>44</v>
      </c>
      <c r="I780" t="s">
        <v>460</v>
      </c>
      <c r="K780" s="25" t="s">
        <v>464</v>
      </c>
      <c r="L780" s="12"/>
      <c r="M780" s="18" t="str">
        <f t="shared" si="330"/>
        <v>SPRINT_NAME,</v>
      </c>
      <c r="N780" s="5" t="str">
        <f t="shared" si="335"/>
        <v>SPRINT_NAME VARCHAR(44),</v>
      </c>
      <c r="O780" s="1" t="s">
        <v>366</v>
      </c>
      <c r="P780" t="s">
        <v>0</v>
      </c>
      <c r="W780" s="17" t="str">
        <f t="shared" si="331"/>
        <v>sprintName</v>
      </c>
      <c r="X780" s="3" t="str">
        <f t="shared" si="332"/>
        <v>"sprintName":"",</v>
      </c>
      <c r="Y780" s="22" t="str">
        <f t="shared" si="333"/>
        <v>public static String SPRINT_NAME="sprintName";</v>
      </c>
      <c r="Z780" s="7" t="str">
        <f t="shared" si="334"/>
        <v>private String sprintName="";</v>
      </c>
    </row>
    <row r="781" spans="2:26" ht="19.2" x14ac:dyDescent="0.45">
      <c r="B781" s="1" t="s">
        <v>365</v>
      </c>
      <c r="C781" s="1" t="s">
        <v>1</v>
      </c>
      <c r="D781" s="4">
        <v>44</v>
      </c>
      <c r="I781">
        <f>I568</f>
        <v>0</v>
      </c>
      <c r="K781" s="25" t="s">
        <v>465</v>
      </c>
      <c r="L781" s="12"/>
      <c r="M781" s="18" t="str">
        <f t="shared" si="330"/>
        <v>SPRINT_COLOR,</v>
      </c>
      <c r="N781" s="5" t="str">
        <f t="shared" si="335"/>
        <v>SPRINT_COLOR VARCHAR(44),</v>
      </c>
      <c r="O781" s="1" t="s">
        <v>366</v>
      </c>
      <c r="P781" t="s">
        <v>358</v>
      </c>
      <c r="W781" s="17" t="str">
        <f t="shared" si="331"/>
        <v>sprintColor</v>
      </c>
      <c r="X781" s="3" t="str">
        <f t="shared" si="332"/>
        <v>"sprintColor":"",</v>
      </c>
      <c r="Y781" s="22" t="str">
        <f t="shared" si="333"/>
        <v>public static String SPRINT_COLOR="sprintColor";</v>
      </c>
      <c r="Z781" s="7" t="str">
        <f t="shared" si="334"/>
        <v>private String sprintColor="";</v>
      </c>
    </row>
    <row r="782" spans="2:26" ht="19.2" x14ac:dyDescent="0.45">
      <c r="B782" s="1"/>
      <c r="C782" s="1"/>
      <c r="D782" s="4"/>
      <c r="K782" s="29" t="s">
        <v>512</v>
      </c>
      <c r="L782" s="12"/>
      <c r="M782" s="18"/>
      <c r="N782" s="33" t="s">
        <v>130</v>
      </c>
      <c r="O782" s="1"/>
      <c r="W782" s="17"/>
    </row>
    <row r="783" spans="2:26" ht="19.2" x14ac:dyDescent="0.45">
      <c r="B783" s="14"/>
      <c r="C783" s="14"/>
      <c r="D783" s="14"/>
      <c r="K783" s="29" t="s">
        <v>513</v>
      </c>
      <c r="L783" s="14"/>
      <c r="M783" s="20"/>
      <c r="N783" s="33"/>
      <c r="O783" s="14"/>
      <c r="W783" s="17"/>
    </row>
    <row r="784" spans="2:26" ht="19.2" x14ac:dyDescent="0.45">
      <c r="B784" s="14"/>
      <c r="C784" s="14"/>
      <c r="D784" s="14"/>
      <c r="K784" s="29" t="s">
        <v>514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515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516</v>
      </c>
      <c r="L786" s="14"/>
      <c r="M786" s="20"/>
      <c r="N786" s="33"/>
      <c r="O786" s="14"/>
      <c r="W786" s="17"/>
    </row>
    <row r="789" spans="2:26" x14ac:dyDescent="0.3">
      <c r="B789" s="2" t="s">
        <v>491</v>
      </c>
      <c r="I789" t="str">
        <f>CONCATENATE("ALTER TABLE"," ",B789)</f>
        <v>ALTER TABLE TM_PROJECT_COUNT_LIST</v>
      </c>
      <c r="J789" t="s">
        <v>293</v>
      </c>
      <c r="K789" s="26" t="str">
        <f>CONCATENATE(J789," VIEW ",B789," AS SELECT")</f>
        <v>create OR REPLACE VIEW TM_PROJECT_COUNT_LIST AS SELECT</v>
      </c>
      <c r="N789" s="5" t="str">
        <f>CONCATENATE("CREATE TABLE ",B789," ","(")</f>
        <v>CREATE TABLE TM_PROJECT_COUNT_LIST (</v>
      </c>
    </row>
    <row r="790" spans="2:26" ht="19.2" x14ac:dyDescent="0.45">
      <c r="B790" s="1" t="s">
        <v>2</v>
      </c>
      <c r="C790" s="1" t="s">
        <v>1</v>
      </c>
      <c r="D790" s="4">
        <v>30</v>
      </c>
      <c r="E790" s="24" t="s">
        <v>113</v>
      </c>
      <c r="I790" t="str">
        <f>I789</f>
        <v>ALTER TABLE TM_PROJECT_COUNT_LIST</v>
      </c>
      <c r="K790" s="26" t="str">
        <f>CONCATENATE(J790," VIEW ",B790," AS SELECT")</f>
        <v xml:space="preserve"> VIEW ID AS SELECT</v>
      </c>
      <c r="L790" s="12"/>
      <c r="M790" s="18" t="str">
        <f t="shared" ref="M790:M798" si="336">CONCATENATE(B790,",")</f>
        <v>ID,</v>
      </c>
      <c r="N790" s="5" t="str">
        <f>CONCATENATE(B790," ",C790,"(",D790,") ",E790," ,")</f>
        <v>ID VARCHAR(30) NOT NULL ,</v>
      </c>
      <c r="O790" s="1" t="s">
        <v>2</v>
      </c>
      <c r="P790" s="6"/>
      <c r="Q790" s="6"/>
      <c r="R790" s="6"/>
      <c r="S790" s="6"/>
      <c r="T790" s="6"/>
      <c r="U790" s="6"/>
      <c r="V790" s="6"/>
      <c r="W790" s="17" t="str">
        <f t="shared" ref="W790:W798" si="337">CONCATENATE(,LOWER(O790),UPPER(LEFT(P790,1)),LOWER(RIGHT(P790,LEN(P790)-IF(LEN(P790)&gt;0,1,LEN(P790)))),UPPER(LEFT(Q790,1)),LOWER(RIGHT(Q790,LEN(Q790)-IF(LEN(Q790)&gt;0,1,LEN(Q790)))),UPPER(LEFT(R790,1)),LOWER(RIGHT(R790,LEN(R790)-IF(LEN(R790)&gt;0,1,LEN(R790)))),UPPER(LEFT(S790,1)),LOWER(RIGHT(S790,LEN(S790)-IF(LEN(S790)&gt;0,1,LEN(S790)))),UPPER(LEFT(T790,1)),LOWER(RIGHT(T790,LEN(T790)-IF(LEN(T790)&gt;0,1,LEN(T790)))),UPPER(LEFT(U790,1)),LOWER(RIGHT(U790,LEN(U790)-IF(LEN(U790)&gt;0,1,LEN(U790)))),UPPER(LEFT(V790,1)),LOWER(RIGHT(V790,LEN(V790)-IF(LEN(V790)&gt;0,1,LEN(V790)))))</f>
        <v>id</v>
      </c>
      <c r="X790" s="3" t="str">
        <f t="shared" ref="X790:X798" si="338">CONCATENATE("""",W790,"""",":","""","""",",")</f>
        <v>"id":"",</v>
      </c>
      <c r="Y790" s="22" t="str">
        <f t="shared" ref="Y790:Y798" si="339">CONCATENATE("public static String ",,B790,,"=","""",W790,""";")</f>
        <v>public static String ID="id";</v>
      </c>
      <c r="Z790" s="7" t="str">
        <f t="shared" ref="Z790:Z798" si="340">CONCATENATE("private String ",W790,"=","""""",";")</f>
        <v>private String id="";</v>
      </c>
    </row>
    <row r="791" spans="2:26" ht="19.2" x14ac:dyDescent="0.45">
      <c r="B791" s="1" t="s">
        <v>3</v>
      </c>
      <c r="C791" s="1" t="s">
        <v>1</v>
      </c>
      <c r="D791" s="4">
        <v>10</v>
      </c>
      <c r="I791" t="str">
        <f>I790</f>
        <v>ALTER TABLE TM_PROJECT_COUNT_LIST</v>
      </c>
      <c r="K791" s="26" t="str">
        <f t="shared" ref="K791:K803" si="341">CONCATENATE(J791," VIEW ",B791," AS SELECT")</f>
        <v xml:space="preserve"> VIEW STATUS AS SELECT</v>
      </c>
      <c r="L791" s="12"/>
      <c r="M791" s="18" t="str">
        <f t="shared" si="336"/>
        <v>STATUS,</v>
      </c>
      <c r="N791" s="5" t="str">
        <f t="shared" ref="N791:N798" si="342">CONCATENATE(B791," ",C791,"(",D791,")",",")</f>
        <v>STATUS VARCHAR(10),</v>
      </c>
      <c r="O791" s="1" t="s">
        <v>3</v>
      </c>
      <c r="W791" s="17" t="str">
        <f t="shared" si="337"/>
        <v>status</v>
      </c>
      <c r="X791" s="3" t="str">
        <f t="shared" si="338"/>
        <v>"status":"",</v>
      </c>
      <c r="Y791" s="22" t="str">
        <f t="shared" si="339"/>
        <v>public static String STATUS="status";</v>
      </c>
      <c r="Z791" s="7" t="str">
        <f t="shared" si="340"/>
        <v>private String status="";</v>
      </c>
    </row>
    <row r="792" spans="2:26" ht="19.2" x14ac:dyDescent="0.45">
      <c r="B792" s="1" t="s">
        <v>4</v>
      </c>
      <c r="C792" s="1" t="s">
        <v>1</v>
      </c>
      <c r="D792" s="4">
        <v>30</v>
      </c>
      <c r="I792" t="str">
        <f>I791</f>
        <v>ALTER TABLE TM_PROJECT_COUNT_LIST</v>
      </c>
      <c r="K792" s="26" t="str">
        <f t="shared" si="341"/>
        <v xml:space="preserve"> VIEW INSERT_DATE AS SELECT</v>
      </c>
      <c r="L792" s="12"/>
      <c r="M792" s="18" t="str">
        <f t="shared" si="336"/>
        <v>INSERT_DATE,</v>
      </c>
      <c r="N792" s="5" t="str">
        <f t="shared" si="342"/>
        <v>INSERT_DATE VARCHAR(30),</v>
      </c>
      <c r="O792" s="1" t="s">
        <v>7</v>
      </c>
      <c r="P792" t="s">
        <v>8</v>
      </c>
      <c r="W792" s="17" t="str">
        <f t="shared" si="337"/>
        <v>insertDate</v>
      </c>
      <c r="X792" s="3" t="str">
        <f t="shared" si="338"/>
        <v>"insertDate":"",</v>
      </c>
      <c r="Y792" s="22" t="str">
        <f t="shared" si="339"/>
        <v>public static String INSERT_DATE="insertDate";</v>
      </c>
      <c r="Z792" s="7" t="str">
        <f t="shared" si="340"/>
        <v>private String insertDate="";</v>
      </c>
    </row>
    <row r="793" spans="2:26" ht="19.2" x14ac:dyDescent="0.45">
      <c r="B793" s="1" t="s">
        <v>5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1"/>
        <v xml:space="preserve"> VIEW MODIFICATION_DATE AS SELECT</v>
      </c>
      <c r="L793" s="12"/>
      <c r="M793" s="18" t="str">
        <f t="shared" si="336"/>
        <v>MODIFICATION_DATE,</v>
      </c>
      <c r="N793" s="5" t="str">
        <f t="shared" si="342"/>
        <v>MODIFICATION_DATE VARCHAR(30),</v>
      </c>
      <c r="O793" s="1" t="s">
        <v>9</v>
      </c>
      <c r="P793" t="s">
        <v>8</v>
      </c>
      <c r="W793" s="17" t="str">
        <f t="shared" si="337"/>
        <v>modificationDate</v>
      </c>
      <c r="X793" s="3" t="str">
        <f t="shared" si="338"/>
        <v>"modificationDate":"",</v>
      </c>
      <c r="Y793" s="22" t="str">
        <f t="shared" si="339"/>
        <v>public static String MODIFICATION_DATE="modificationDate";</v>
      </c>
      <c r="Z793" s="7" t="str">
        <f t="shared" si="340"/>
        <v>private String modificationDate="";</v>
      </c>
    </row>
    <row r="794" spans="2:26" ht="19.2" x14ac:dyDescent="0.45">
      <c r="B794" s="1" t="s">
        <v>287</v>
      </c>
      <c r="C794" s="1" t="s">
        <v>1</v>
      </c>
      <c r="D794" s="4">
        <v>45</v>
      </c>
      <c r="I794">
        <f>I768</f>
        <v>0</v>
      </c>
      <c r="K794" s="26" t="str">
        <f t="shared" si="341"/>
        <v xml:space="preserve"> VIEW PROJECT_NAME AS SELECT</v>
      </c>
      <c r="L794" s="12"/>
      <c r="M794" s="18" t="str">
        <f t="shared" si="336"/>
        <v>PROJECT_NAME,</v>
      </c>
      <c r="N794" s="5" t="str">
        <f t="shared" si="342"/>
        <v>PROJECT_NAME VARCHAR(45),</v>
      </c>
      <c r="O794" s="1" t="s">
        <v>288</v>
      </c>
      <c r="P794" t="s">
        <v>0</v>
      </c>
      <c r="W794" s="17" t="str">
        <f t="shared" si="337"/>
        <v>projectName</v>
      </c>
      <c r="X794" s="3" t="str">
        <f t="shared" si="338"/>
        <v>"projectName":"",</v>
      </c>
      <c r="Y794" s="22" t="str">
        <f t="shared" si="339"/>
        <v>public static String PROJECT_NAME="projectName";</v>
      </c>
      <c r="Z794" s="7" t="str">
        <f t="shared" si="340"/>
        <v>private String projectName="";</v>
      </c>
    </row>
    <row r="795" spans="2:26" ht="19.2" x14ac:dyDescent="0.45">
      <c r="B795" s="1" t="s">
        <v>492</v>
      </c>
      <c r="C795" s="1" t="s">
        <v>1</v>
      </c>
      <c r="D795" s="4">
        <v>45</v>
      </c>
      <c r="I795">
        <f>I769</f>
        <v>0</v>
      </c>
      <c r="K795" s="26" t="str">
        <f t="shared" si="341"/>
        <v xml:space="preserve"> VIEW OVERAL_COUNT AS SELECT</v>
      </c>
      <c r="L795" s="12"/>
      <c r="M795" s="18" t="str">
        <f t="shared" si="336"/>
        <v>OVERAL_COUNT,</v>
      </c>
      <c r="N795" s="5" t="str">
        <f t="shared" si="342"/>
        <v>OVERAL_COUNT VARCHAR(45),</v>
      </c>
      <c r="O795" s="1" t="s">
        <v>500</v>
      </c>
      <c r="P795" t="s">
        <v>214</v>
      </c>
      <c r="W795" s="17" t="str">
        <f t="shared" si="337"/>
        <v>overalCount</v>
      </c>
      <c r="X795" s="3" t="str">
        <f t="shared" si="338"/>
        <v>"overalCount":"",</v>
      </c>
      <c r="Y795" s="22" t="str">
        <f t="shared" si="339"/>
        <v>public static String OVERAL_COUNT="overalCount";</v>
      </c>
      <c r="Z795" s="7" t="str">
        <f t="shared" si="340"/>
        <v>private String overalCount="";</v>
      </c>
    </row>
    <row r="796" spans="2:26" ht="19.2" x14ac:dyDescent="0.45">
      <c r="B796" s="1" t="s">
        <v>493</v>
      </c>
      <c r="C796" s="1" t="s">
        <v>1</v>
      </c>
      <c r="D796" s="4">
        <v>44</v>
      </c>
      <c r="I796">
        <f>I581</f>
        <v>0</v>
      </c>
      <c r="K796" s="26" t="str">
        <f t="shared" si="341"/>
        <v xml:space="preserve"> VIEW NEW_COUNT AS SELECT</v>
      </c>
      <c r="L796" s="12"/>
      <c r="M796" s="18" t="str">
        <f t="shared" si="336"/>
        <v>NEW_COUNT,</v>
      </c>
      <c r="N796" s="5" t="str">
        <f t="shared" si="342"/>
        <v>NEW_COUNT VARCHAR(44),</v>
      </c>
      <c r="O796" s="1" t="s">
        <v>501</v>
      </c>
      <c r="P796" t="s">
        <v>214</v>
      </c>
      <c r="W796" s="17" t="str">
        <f t="shared" si="337"/>
        <v>newCount</v>
      </c>
      <c r="X796" s="3" t="str">
        <f t="shared" si="338"/>
        <v>"newCount":"",</v>
      </c>
      <c r="Y796" s="22" t="str">
        <f t="shared" si="339"/>
        <v>public static String NEW_COUNT="newCount";</v>
      </c>
      <c r="Z796" s="7" t="str">
        <f t="shared" si="340"/>
        <v>private String newCount="";</v>
      </c>
    </row>
    <row r="797" spans="2:26" ht="19.2" x14ac:dyDescent="0.45">
      <c r="B797" s="1" t="s">
        <v>494</v>
      </c>
      <c r="C797" s="1" t="s">
        <v>1</v>
      </c>
      <c r="D797" s="4">
        <v>44</v>
      </c>
      <c r="I797" t="s">
        <v>460</v>
      </c>
      <c r="K797" s="26" t="str">
        <f t="shared" si="341"/>
        <v xml:space="preserve"> VIEW ONGOING_COUNT AS SELECT</v>
      </c>
      <c r="L797" s="12"/>
      <c r="M797" s="18" t="str">
        <f t="shared" si="336"/>
        <v>ONGOING_COUNT,</v>
      </c>
      <c r="N797" s="5" t="str">
        <f t="shared" si="342"/>
        <v>ONGOING_COUNT VARCHAR(44),</v>
      </c>
      <c r="O797" s="1" t="s">
        <v>502</v>
      </c>
      <c r="P797" t="s">
        <v>214</v>
      </c>
      <c r="W797" s="17" t="str">
        <f t="shared" si="337"/>
        <v>ongoingCount</v>
      </c>
      <c r="X797" s="3" t="str">
        <f t="shared" si="338"/>
        <v>"ongoingCount":"",</v>
      </c>
      <c r="Y797" s="22" t="str">
        <f t="shared" si="339"/>
        <v>public static String ONGOING_COUNT="ongoingCount";</v>
      </c>
      <c r="Z797" s="7" t="str">
        <f t="shared" si="340"/>
        <v>private String ongoingCount="";</v>
      </c>
    </row>
    <row r="798" spans="2:26" ht="19.2" x14ac:dyDescent="0.45">
      <c r="B798" s="1" t="s">
        <v>495</v>
      </c>
      <c r="C798" s="1" t="s">
        <v>1</v>
      </c>
      <c r="D798" s="4">
        <v>44</v>
      </c>
      <c r="I798">
        <f>I582</f>
        <v>0</v>
      </c>
      <c r="K798" s="26" t="str">
        <f t="shared" si="341"/>
        <v xml:space="preserve"> VIEW CLOSED_COUNT AS SELECT</v>
      </c>
      <c r="L798" s="12"/>
      <c r="M798" s="18" t="str">
        <f t="shared" si="336"/>
        <v>CLOSED_COUNT,</v>
      </c>
      <c r="N798" s="5" t="str">
        <f t="shared" si="342"/>
        <v>CLOSED_COUNT VARCHAR(44),</v>
      </c>
      <c r="O798" s="1" t="s">
        <v>503</v>
      </c>
      <c r="P798" t="s">
        <v>214</v>
      </c>
      <c r="W798" s="17" t="str">
        <f t="shared" si="337"/>
        <v>closedCount</v>
      </c>
      <c r="X798" s="3" t="str">
        <f t="shared" si="338"/>
        <v>"closedCount":"",</v>
      </c>
      <c r="Y798" s="22" t="str">
        <f t="shared" si="339"/>
        <v>public static String CLOSED_COUNT="closedCount";</v>
      </c>
      <c r="Z798" s="7" t="str">
        <f t="shared" si="340"/>
        <v>private String closedCount="";</v>
      </c>
    </row>
    <row r="799" spans="2:26" ht="19.2" x14ac:dyDescent="0.45">
      <c r="B799" s="1" t="s">
        <v>496</v>
      </c>
      <c r="C799" s="1" t="s">
        <v>1</v>
      </c>
      <c r="D799" s="4">
        <v>45</v>
      </c>
      <c r="I799" t="str">
        <f>I773</f>
        <v>ALTER TABLE TM_REL_BACKLOG_AND_SPRINT_LIST</v>
      </c>
      <c r="K799" s="26" t="str">
        <f t="shared" si="341"/>
        <v xml:space="preserve"> VIEW TICKET_COUNT AS SELECT</v>
      </c>
      <c r="L799" s="12"/>
      <c r="M799" s="18" t="str">
        <f>CONCATENATE(B799,",")</f>
        <v>TICKET_COUNT,</v>
      </c>
      <c r="N799" s="5" t="str">
        <f>CONCATENATE(B799," ",C799,"(",D799,")",",")</f>
        <v>TICKET_COUNT VARCHAR(45),</v>
      </c>
      <c r="O799" s="1" t="s">
        <v>504</v>
      </c>
      <c r="P799" t="s">
        <v>214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ticketCount</v>
      </c>
      <c r="X799" s="3" t="str">
        <f>CONCATENATE("""",W799,"""",":","""","""",",")</f>
        <v>"ticketCount":"",</v>
      </c>
      <c r="Y799" s="22" t="str">
        <f>CONCATENATE("public static String ",,B799,,"=","""",W799,""";")</f>
        <v>public static String TICKET_COUNT="ticketCount";</v>
      </c>
      <c r="Z799" s="7" t="str">
        <f>CONCATENATE("private String ",W799,"=","""""",";")</f>
        <v>private String ticketCount="";</v>
      </c>
    </row>
    <row r="800" spans="2:26" ht="19.2" x14ac:dyDescent="0.45">
      <c r="B800" s="1" t="s">
        <v>497</v>
      </c>
      <c r="C800" s="1" t="s">
        <v>1</v>
      </c>
      <c r="D800" s="4">
        <v>44</v>
      </c>
      <c r="I800">
        <f>I585</f>
        <v>0</v>
      </c>
      <c r="K800" s="26" t="str">
        <f t="shared" si="341"/>
        <v xml:space="preserve"> VIEW SOURCED_COUNT AS SELECT</v>
      </c>
      <c r="L800" s="12"/>
      <c r="M800" s="18" t="str">
        <f>CONCATENATE(B800,",")</f>
        <v>SOURCED_COUNT,</v>
      </c>
      <c r="N800" s="5" t="str">
        <f>CONCATENATE(B800," ",C800,"(",D800,")",",")</f>
        <v>SOURCED_COUNT VARCHAR(44),</v>
      </c>
      <c r="O800" s="1" t="s">
        <v>394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sourcedCount</v>
      </c>
      <c r="X800" s="3" t="str">
        <f>CONCATENATE("""",W800,"""",":","""","""",",")</f>
        <v>"sourcedCount":"",</v>
      </c>
      <c r="Y800" s="22" t="str">
        <f>CONCATENATE("public static String ",,B800,,"=","""",W800,""";")</f>
        <v>public static String SOURCED_COUNT="sourcedCount";</v>
      </c>
      <c r="Z800" s="7" t="str">
        <f>CONCATENATE("private String ",W800,"=","""""",";")</f>
        <v>private String sourcedCount="";</v>
      </c>
    </row>
    <row r="801" spans="2:26" ht="19.2" x14ac:dyDescent="0.45">
      <c r="B801" s="1" t="s">
        <v>498</v>
      </c>
      <c r="C801" s="1" t="s">
        <v>1</v>
      </c>
      <c r="D801" s="4">
        <v>44</v>
      </c>
      <c r="I801" t="s">
        <v>460</v>
      </c>
      <c r="K801" s="26" t="str">
        <f t="shared" si="341"/>
        <v xml:space="preserve"> VIEW BOUND_COUNT AS SELECT</v>
      </c>
      <c r="L801" s="12"/>
      <c r="M801" s="18" t="str">
        <f>CONCATENATE(B801,",")</f>
        <v>BOUND_COUNT,</v>
      </c>
      <c r="N801" s="5" t="str">
        <f>CONCATENATE(B801," ",C801,"(",D801,")",",")</f>
        <v>BOUND_COUNT VARCHAR(44),</v>
      </c>
      <c r="O801" s="1" t="s">
        <v>505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boundCount</v>
      </c>
      <c r="X801" s="3" t="str">
        <f>CONCATENATE("""",W801,"""",":","""","""",",")</f>
        <v>"boundCount":"",</v>
      </c>
      <c r="Y801" s="22" t="str">
        <f>CONCATENATE("public static String ",,B801,,"=","""",W801,""";")</f>
        <v>public static String BOUND_COUNT="boundCount";</v>
      </c>
      <c r="Z801" s="7" t="str">
        <f>CONCATENATE("private String ",W801,"=","""""",";")</f>
        <v>private String boundCount="";</v>
      </c>
    </row>
    <row r="802" spans="2:26" ht="19.2" x14ac:dyDescent="0.45">
      <c r="B802" s="1" t="s">
        <v>499</v>
      </c>
      <c r="C802" s="1" t="s">
        <v>1</v>
      </c>
      <c r="D802" s="4">
        <v>44</v>
      </c>
      <c r="I802">
        <f>I586</f>
        <v>0</v>
      </c>
      <c r="K802" s="26" t="str">
        <f t="shared" si="341"/>
        <v xml:space="preserve"> VIEW INITIAL_COUNT AS SELECT</v>
      </c>
      <c r="L802" s="12"/>
      <c r="M802" s="18" t="str">
        <f>CONCATENATE(B802,",")</f>
        <v>INITIAL_COUNT,</v>
      </c>
      <c r="N802" s="5" t="str">
        <f>CONCATENATE(B802," ",C802,"(",D802,")",",")</f>
        <v>INITIAL_COUNT VARCHAR(44),</v>
      </c>
      <c r="O802" s="1" t="s">
        <v>506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initialCount</v>
      </c>
      <c r="X802" s="3" t="str">
        <f>CONCATENATE("""",W802,"""",":","""","""",",")</f>
        <v>"initialCount":"",</v>
      </c>
      <c r="Y802" s="22" t="str">
        <f>CONCATENATE("public static String ",,B802,,"=","""",W802,""";")</f>
        <v>public static String INITIAL_COUNT="initialCount";</v>
      </c>
      <c r="Z802" s="7" t="str">
        <f>CONCATENATE("private String ",W802,"=","""""",";")</f>
        <v>private String initialCount="";</v>
      </c>
    </row>
    <row r="803" spans="2:26" ht="19.2" x14ac:dyDescent="0.45">
      <c r="B803" s="1"/>
      <c r="C803" s="1"/>
      <c r="D803" s="4"/>
      <c r="K803" s="26" t="str">
        <f t="shared" si="341"/>
        <v xml:space="preserve"> VIEW  AS SELECT</v>
      </c>
      <c r="L803" s="12"/>
      <c r="M803" s="18"/>
      <c r="N803" s="33" t="s">
        <v>130</v>
      </c>
      <c r="O803" s="1"/>
      <c r="W803" s="17"/>
    </row>
    <row r="807" spans="2:26" x14ac:dyDescent="0.3">
      <c r="B807" s="2" t="s">
        <v>524</v>
      </c>
      <c r="I807" t="str">
        <f>CONCATENATE("ALTER TABLE"," ",B807)</f>
        <v>ALTER TABLE TM_NOTIFICATION</v>
      </c>
      <c r="K807" s="25"/>
      <c r="N807" s="5" t="str">
        <f>CONCATENATE("CREATE TABLE ",B807," ","(")</f>
        <v>CREATE TABLE TM_NOTIFICATION (</v>
      </c>
    </row>
    <row r="808" spans="2:26" ht="19.2" x14ac:dyDescent="0.45">
      <c r="B808" s="1" t="s">
        <v>2</v>
      </c>
      <c r="C808" s="1" t="s">
        <v>1</v>
      </c>
      <c r="D808" s="4">
        <v>30</v>
      </c>
      <c r="E808" s="24" t="s">
        <v>113</v>
      </c>
      <c r="I808" t="str">
        <f>I807</f>
        <v>ALTER TABLE TM_NOTIFICATION</v>
      </c>
      <c r="L808" s="12"/>
      <c r="M808" s="18" t="str">
        <f t="shared" ref="M808:M814" si="343">CONCATENATE(B808,",")</f>
        <v>ID,</v>
      </c>
      <c r="N808" s="5" t="str">
        <f>CONCATENATE(B808," ",C808,"(",D808,") ",E808," ,")</f>
        <v>ID VARCHAR(30) NOT NULL ,</v>
      </c>
      <c r="O808" s="1" t="s">
        <v>2</v>
      </c>
      <c r="P808" s="6"/>
      <c r="Q808" s="6"/>
      <c r="R808" s="6"/>
      <c r="S808" s="6"/>
      <c r="T808" s="6"/>
      <c r="U808" s="6"/>
      <c r="V808" s="6"/>
      <c r="W808" s="17" t="str">
        <f t="shared" ref="W808:W814" si="344"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id</v>
      </c>
      <c r="X808" s="3" t="str">
        <f t="shared" ref="X808:X814" si="345">CONCATENATE("""",W808,"""",":","""","""",",")</f>
        <v>"id":"",</v>
      </c>
      <c r="Y808" s="22" t="str">
        <f t="shared" ref="Y808:Y814" si="346">CONCATENATE("public static String ",,B808,,"=","""",W808,""";")</f>
        <v>public static String ID="id";</v>
      </c>
      <c r="Z808" s="7" t="str">
        <f t="shared" ref="Z808:Z814" si="347">CONCATENATE("private String ",W808,"=","""""",";")</f>
        <v>private String id="";</v>
      </c>
    </row>
    <row r="809" spans="2:26" ht="19.2" x14ac:dyDescent="0.45">
      <c r="B809" s="1" t="s">
        <v>3</v>
      </c>
      <c r="C809" s="1" t="s">
        <v>1</v>
      </c>
      <c r="D809" s="4">
        <v>10</v>
      </c>
      <c r="I809" t="str">
        <f>I808</f>
        <v>ALTER TABLE TM_NOTIFICATION</v>
      </c>
      <c r="K809" s="21" t="s">
        <v>436</v>
      </c>
      <c r="L809" s="12"/>
      <c r="M809" s="18" t="str">
        <f t="shared" si="343"/>
        <v>STATUS,</v>
      </c>
      <c r="N809" s="5" t="str">
        <f t="shared" ref="N809:N814" si="348">CONCATENATE(B809," ",C809,"(",D809,")",",")</f>
        <v>STATUS VARCHAR(10),</v>
      </c>
      <c r="O809" s="1" t="s">
        <v>3</v>
      </c>
      <c r="W809" s="17" t="str">
        <f t="shared" si="344"/>
        <v>status</v>
      </c>
      <c r="X809" s="3" t="str">
        <f t="shared" si="345"/>
        <v>"status":"",</v>
      </c>
      <c r="Y809" s="22" t="str">
        <f t="shared" si="346"/>
        <v>public static String STATUS="status";</v>
      </c>
      <c r="Z809" s="7" t="str">
        <f t="shared" si="347"/>
        <v>private String status="";</v>
      </c>
    </row>
    <row r="810" spans="2:26" ht="19.2" x14ac:dyDescent="0.45">
      <c r="B810" s="1" t="s">
        <v>4</v>
      </c>
      <c r="C810" s="1" t="s">
        <v>1</v>
      </c>
      <c r="D810" s="4">
        <v>30</v>
      </c>
      <c r="I810" t="str">
        <f>I809</f>
        <v>ALTER TABLE TM_NOTIFICATION</v>
      </c>
      <c r="J810" t="str">
        <f t="shared" ref="J810:J820" si="349">CONCATENATE(LEFT(CONCATENATE(" ADD "," ",N810,";"),LEN(CONCATENATE(" ADD "," ",N810,";"))-2),";")</f>
        <v xml:space="preserve"> ADD  INSERT_DATE VARCHAR(30);</v>
      </c>
      <c r="K810" s="21" t="str">
        <f t="shared" ref="K810:K820" si="350">CONCATENATE(LEFT(CONCATENATE("  ALTER COLUMN  "," ",N810,";"),LEN(CONCATENATE("  ALTER COLUMN  "," ",N810,";"))-2),";")</f>
        <v xml:space="preserve">  ALTER COLUMN   INSERT_DATE VARCHAR(30);</v>
      </c>
      <c r="L810" s="12"/>
      <c r="M810" s="18" t="str">
        <f t="shared" si="343"/>
        <v>INSERT_DATE,</v>
      </c>
      <c r="N810" s="5" t="str">
        <f t="shared" si="348"/>
        <v>INSERT_DATE VARCHAR(30),</v>
      </c>
      <c r="O810" s="1" t="s">
        <v>7</v>
      </c>
      <c r="P810" t="s">
        <v>8</v>
      </c>
      <c r="W810" s="17" t="str">
        <f t="shared" si="344"/>
        <v>insertDate</v>
      </c>
      <c r="X810" s="3" t="str">
        <f t="shared" si="345"/>
        <v>"insertDate":"",</v>
      </c>
      <c r="Y810" s="22" t="str">
        <f t="shared" si="346"/>
        <v>public static String INSERT_DATE="insertDate";</v>
      </c>
      <c r="Z810" s="7" t="str">
        <f t="shared" si="347"/>
        <v>private String insertDate="";</v>
      </c>
    </row>
    <row r="811" spans="2:26" ht="19.2" x14ac:dyDescent="0.45">
      <c r="B811" s="1" t="s">
        <v>5</v>
      </c>
      <c r="C811" s="1" t="s">
        <v>1</v>
      </c>
      <c r="D811" s="4">
        <v>30</v>
      </c>
      <c r="I811" t="str">
        <f>I810</f>
        <v>ALTER TABLE TM_NOTIFICATION</v>
      </c>
      <c r="J811" t="str">
        <f t="shared" si="349"/>
        <v xml:space="preserve"> ADD  MODIFICATION_DATE VARCHAR(30);</v>
      </c>
      <c r="K811" s="21" t="str">
        <f t="shared" si="350"/>
        <v xml:space="preserve">  ALTER COLUMN   MODIFICATION_DATE VARCHAR(30);</v>
      </c>
      <c r="L811" s="12"/>
      <c r="M811" s="18" t="str">
        <f t="shared" si="343"/>
        <v>MODIFICATION_DATE,</v>
      </c>
      <c r="N811" s="5" t="str">
        <f t="shared" si="348"/>
        <v>MODIFICATION_DATE VARCHAR(30),</v>
      </c>
      <c r="O811" s="1" t="s">
        <v>9</v>
      </c>
      <c r="P811" t="s">
        <v>8</v>
      </c>
      <c r="W811" s="17" t="str">
        <f t="shared" si="344"/>
        <v>modificationDate</v>
      </c>
      <c r="X811" s="3" t="str">
        <f t="shared" si="345"/>
        <v>"modificationDate":"",</v>
      </c>
      <c r="Y811" s="22" t="str">
        <f t="shared" si="346"/>
        <v>public static String MODIFICATION_DATE="modificationDate";</v>
      </c>
      <c r="Z811" s="7" t="str">
        <f t="shared" si="347"/>
        <v>private String modificationDate="";</v>
      </c>
    </row>
    <row r="812" spans="2:26" ht="19.2" x14ac:dyDescent="0.45">
      <c r="B812" s="1" t="s">
        <v>274</v>
      </c>
      <c r="C812" s="1" t="s">
        <v>1</v>
      </c>
      <c r="D812" s="4">
        <v>45</v>
      </c>
      <c r="I812" t="str">
        <f>I811</f>
        <v>ALTER TABLE TM_NOTIFICATION</v>
      </c>
      <c r="J812" t="str">
        <f t="shared" si="349"/>
        <v xml:space="preserve"> ADD  FK_PROJECT_ID VARCHAR(45);</v>
      </c>
      <c r="K812" s="21" t="str">
        <f t="shared" si="350"/>
        <v xml:space="preserve">  ALTER COLUMN   FK_PROJECT_ID VARCHAR(45);</v>
      </c>
      <c r="L812" s="12"/>
      <c r="M812" s="18" t="str">
        <f>CONCATENATE(B812,",")</f>
        <v>FK_PROJECT_ID,</v>
      </c>
      <c r="N812" s="5" t="str">
        <f>CONCATENATE(B812," ",C812,"(",D812,")",",")</f>
        <v>FK_PROJECT_ID VARCHAR(45),</v>
      </c>
      <c r="O812" s="1" t="s">
        <v>10</v>
      </c>
      <c r="P812" t="s">
        <v>288</v>
      </c>
      <c r="Q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fkProjectId</v>
      </c>
      <c r="X812" s="3" t="str">
        <f>CONCATENATE("""",W812,"""",":","""","""",",")</f>
        <v>"fkProjectId":"",</v>
      </c>
      <c r="Y812" s="22" t="str">
        <f>CONCATENATE("public static String ",,B812,,"=","""",W812,""";")</f>
        <v>public static String FK_PROJECT_ID="fkProjectId";</v>
      </c>
      <c r="Z812" s="7" t="str">
        <f>CONCATENATE("private String ",W812,"=","""""",";")</f>
        <v>private String fkProjectId="";</v>
      </c>
    </row>
    <row r="813" spans="2:26" ht="19.2" x14ac:dyDescent="0.45">
      <c r="B813" s="1" t="s">
        <v>367</v>
      </c>
      <c r="C813" s="1" t="s">
        <v>1</v>
      </c>
      <c r="D813" s="4">
        <v>45</v>
      </c>
      <c r="I813">
        <f>I803</f>
        <v>0</v>
      </c>
      <c r="J813" t="str">
        <f t="shared" si="349"/>
        <v xml:space="preserve"> ADD  FK_BACKLOG_ID VARCHAR(45);</v>
      </c>
      <c r="K813" s="21" t="str">
        <f t="shared" si="350"/>
        <v xml:space="preserve">  ALTER COLUMN   FK_BACKLOG_ID VARCHAR(45);</v>
      </c>
      <c r="L813" s="12"/>
      <c r="M813" s="18" t="str">
        <f t="shared" si="343"/>
        <v>FK_BACKLOG_ID,</v>
      </c>
      <c r="N813" s="5" t="str">
        <f t="shared" si="348"/>
        <v>FK_BACKLOG_ID VARCHAR(45),</v>
      </c>
      <c r="O813" s="1" t="s">
        <v>10</v>
      </c>
      <c r="P813" t="s">
        <v>354</v>
      </c>
      <c r="Q813" t="s">
        <v>2</v>
      </c>
      <c r="W813" s="17" t="str">
        <f t="shared" si="344"/>
        <v>fkBacklogId</v>
      </c>
      <c r="X813" s="3" t="str">
        <f t="shared" si="345"/>
        <v>"fkBacklogId":"",</v>
      </c>
      <c r="Y813" s="22" t="str">
        <f t="shared" si="346"/>
        <v>public static String FK_BACKLOG_ID="fkBacklogId";</v>
      </c>
      <c r="Z813" s="7" t="str">
        <f t="shared" si="347"/>
        <v>private String fkBacklogId="";</v>
      </c>
    </row>
    <row r="814" spans="2:26" ht="19.2" x14ac:dyDescent="0.45">
      <c r="B814" s="1" t="s">
        <v>525</v>
      </c>
      <c r="C814" s="1" t="s">
        <v>1</v>
      </c>
      <c r="D814" s="4">
        <v>44</v>
      </c>
      <c r="I814">
        <f>I611</f>
        <v>0</v>
      </c>
      <c r="J814" t="str">
        <f t="shared" si="349"/>
        <v xml:space="preserve"> ADD  FK_BACKLOG_HISTORY_ID VARCHAR(44);</v>
      </c>
      <c r="K814" s="21" t="str">
        <f t="shared" si="350"/>
        <v xml:space="preserve">  ALTER COLUMN   FK_BACKLOG_HISTORY_ID VARCHAR(44);</v>
      </c>
      <c r="L814" s="12"/>
      <c r="M814" s="18" t="str">
        <f t="shared" si="343"/>
        <v>FK_BACKLOG_HISTORY_ID,</v>
      </c>
      <c r="N814" s="5" t="str">
        <f t="shared" si="348"/>
        <v>FK_BACKLOG_HISTORY_ID VARCHAR(44),</v>
      </c>
      <c r="O814" s="1" t="s">
        <v>10</v>
      </c>
      <c r="P814" t="s">
        <v>354</v>
      </c>
      <c r="Q814" t="s">
        <v>430</v>
      </c>
      <c r="R814" t="s">
        <v>2</v>
      </c>
      <c r="W814" s="17" t="str">
        <f t="shared" si="344"/>
        <v>fkBacklogHistoryId</v>
      </c>
      <c r="X814" s="3" t="str">
        <f t="shared" si="345"/>
        <v>"fkBacklogHistoryId":"",</v>
      </c>
      <c r="Y814" s="22" t="str">
        <f t="shared" si="346"/>
        <v>public static String FK_BACKLOG_HISTORY_ID="fkBacklogHistoryId";</v>
      </c>
      <c r="Z814" s="7" t="str">
        <f t="shared" si="347"/>
        <v>private String fkBacklogHistoryId="";</v>
      </c>
    </row>
    <row r="815" spans="2:26" ht="19.2" x14ac:dyDescent="0.45">
      <c r="B815" s="1" t="s">
        <v>11</v>
      </c>
      <c r="C815" s="1" t="s">
        <v>1</v>
      </c>
      <c r="D815" s="4">
        <v>45</v>
      </c>
      <c r="I815">
        <f>I805</f>
        <v>0</v>
      </c>
      <c r="J815" t="str">
        <f t="shared" si="349"/>
        <v xml:space="preserve"> ADD  FK_USER_ID VARCHAR(45);</v>
      </c>
      <c r="K815" s="21" t="str">
        <f t="shared" si="350"/>
        <v xml:space="preserve">  ALTER COLUMN   FK_USER_ID VARCHAR(45);</v>
      </c>
      <c r="L815" s="12"/>
      <c r="M815" s="18" t="str">
        <f t="shared" ref="M815:M820" si="351">CONCATENATE(B815,",")</f>
        <v>FK_USER_ID,</v>
      </c>
      <c r="N815" s="5" t="str">
        <f t="shared" ref="N815:N820" si="352">CONCATENATE(B815," ",C815,"(",D815,")",",")</f>
        <v>FK_USER_ID VARCHAR(45),</v>
      </c>
      <c r="O815" s="1" t="s">
        <v>10</v>
      </c>
      <c r="P815" t="s">
        <v>12</v>
      </c>
      <c r="Q815" t="s">
        <v>2</v>
      </c>
      <c r="W815" s="17" t="str">
        <f t="shared" ref="W815:W820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fkUserId</v>
      </c>
      <c r="X815" s="3" t="str">
        <f t="shared" ref="X815:X820" si="354">CONCATENATE("""",W815,"""",":","""","""",",")</f>
        <v>"fkUserId":"",</v>
      </c>
      <c r="Y815" s="22" t="str">
        <f t="shared" ref="Y815:Y820" si="355">CONCATENATE("public static String ",,B815,,"=","""",W815,""";")</f>
        <v>public static String FK_USER_ID="fkUserId";</v>
      </c>
      <c r="Z815" s="7" t="str">
        <f t="shared" ref="Z815:Z820" si="356">CONCATENATE("private String ",W815,"=","""""",";")</f>
        <v>private String fkUserId="";</v>
      </c>
    </row>
    <row r="816" spans="2:26" ht="19.2" x14ac:dyDescent="0.45">
      <c r="B816" s="1" t="s">
        <v>526</v>
      </c>
      <c r="C816" s="1" t="s">
        <v>1</v>
      </c>
      <c r="D816" s="4">
        <v>44</v>
      </c>
      <c r="I816">
        <f>I613</f>
        <v>0</v>
      </c>
      <c r="J816" t="str">
        <f t="shared" si="349"/>
        <v xml:space="preserve"> ADD  NOTIFICATION_DATE VARCHAR(44);</v>
      </c>
      <c r="K816" s="21" t="str">
        <f t="shared" si="350"/>
        <v xml:space="preserve">  ALTER COLUMN   NOTIFICATION_DATE VARCHAR(44);</v>
      </c>
      <c r="L816" s="12"/>
      <c r="M816" s="18" t="str">
        <f t="shared" si="351"/>
        <v>NOTIFICATION_DATE,</v>
      </c>
      <c r="N816" s="5" t="str">
        <f t="shared" si="352"/>
        <v>NOTIFICATION_DATE VARCHAR(44),</v>
      </c>
      <c r="O816" s="1" t="s">
        <v>531</v>
      </c>
      <c r="P816" t="s">
        <v>8</v>
      </c>
      <c r="W816" s="17" t="str">
        <f t="shared" si="353"/>
        <v>notificationDate</v>
      </c>
      <c r="X816" s="3" t="str">
        <f t="shared" si="354"/>
        <v>"notificationDate":"",</v>
      </c>
      <c r="Y816" s="22" t="str">
        <f t="shared" si="355"/>
        <v>public static String NOTIFICATION_DATE="notificationDate";</v>
      </c>
      <c r="Z816" s="7" t="str">
        <f t="shared" si="356"/>
        <v>private String notificationDate="";</v>
      </c>
    </row>
    <row r="817" spans="2:26" ht="19.2" x14ac:dyDescent="0.45">
      <c r="B817" s="1" t="s">
        <v>527</v>
      </c>
      <c r="C817" s="1" t="s">
        <v>1</v>
      </c>
      <c r="D817" s="4">
        <v>45</v>
      </c>
      <c r="I817" t="str">
        <f>I807</f>
        <v>ALTER TABLE TM_NOTIFICATION</v>
      </c>
      <c r="J817" t="str">
        <f t="shared" si="349"/>
        <v xml:space="preserve"> ADD  NOTIFICATION_TIME VARCHAR(45);</v>
      </c>
      <c r="K817" s="21" t="str">
        <f t="shared" si="350"/>
        <v xml:space="preserve">  ALTER COLUMN   NOTIFICATION_TIME VARCHAR(45);</v>
      </c>
      <c r="L817" s="12"/>
      <c r="M817" s="18" t="str">
        <f t="shared" si="351"/>
        <v>NOTIFICATION_TIME,</v>
      </c>
      <c r="N817" s="5" t="str">
        <f t="shared" si="352"/>
        <v>NOTIFICATION_TIME VARCHAR(45),</v>
      </c>
      <c r="O817" s="1" t="s">
        <v>531</v>
      </c>
      <c r="P817" t="s">
        <v>133</v>
      </c>
      <c r="W817" s="17" t="str">
        <f t="shared" si="353"/>
        <v>notificationTime</v>
      </c>
      <c r="X817" s="3" t="str">
        <f t="shared" si="354"/>
        <v>"notificationTime":"",</v>
      </c>
      <c r="Y817" s="22" t="str">
        <f t="shared" si="355"/>
        <v>public static String NOTIFICATION_TIME="notificationTime";</v>
      </c>
      <c r="Z817" s="7" t="str">
        <f t="shared" si="356"/>
        <v>private String notificationTime="";</v>
      </c>
    </row>
    <row r="818" spans="2:26" ht="19.2" x14ac:dyDescent="0.45">
      <c r="B818" s="1" t="s">
        <v>528</v>
      </c>
      <c r="C818" s="1" t="s">
        <v>1</v>
      </c>
      <c r="D818" s="4">
        <v>44</v>
      </c>
      <c r="I818" t="str">
        <f>I615</f>
        <v>ALTER TABLE TM_BACKLOG_TASK_NOTIFIER</v>
      </c>
      <c r="J818" t="str">
        <f t="shared" si="349"/>
        <v xml:space="preserve"> ADD  REVIEW_DATE VARCHAR(44);</v>
      </c>
      <c r="K818" s="21" t="str">
        <f t="shared" si="350"/>
        <v xml:space="preserve">  ALTER COLUMN   REVIEW_DATE VARCHAR(44);</v>
      </c>
      <c r="L818" s="12"/>
      <c r="M818" s="18" t="str">
        <f t="shared" si="351"/>
        <v>REVIEW_DATE,</v>
      </c>
      <c r="N818" s="5" t="str">
        <f t="shared" si="352"/>
        <v>REVIEW_DATE VARCHAR(44),</v>
      </c>
      <c r="O818" s="1" t="s">
        <v>532</v>
      </c>
      <c r="P818" t="s">
        <v>8</v>
      </c>
      <c r="W818" s="17" t="str">
        <f t="shared" si="353"/>
        <v>reviewDate</v>
      </c>
      <c r="X818" s="3" t="str">
        <f t="shared" si="354"/>
        <v>"reviewDate":"",</v>
      </c>
      <c r="Y818" s="22" t="str">
        <f t="shared" si="355"/>
        <v>public static String REVIEW_DATE="reviewDate";</v>
      </c>
      <c r="Z818" s="7" t="str">
        <f t="shared" si="356"/>
        <v>private String reviewDate="";</v>
      </c>
    </row>
    <row r="819" spans="2:26" ht="19.2" x14ac:dyDescent="0.45">
      <c r="B819" s="1" t="s">
        <v>529</v>
      </c>
      <c r="C819" s="1" t="s">
        <v>1</v>
      </c>
      <c r="D819" s="4">
        <v>45</v>
      </c>
      <c r="I819" t="str">
        <f>I809</f>
        <v>ALTER TABLE TM_NOTIFICATION</v>
      </c>
      <c r="J819" t="str">
        <f t="shared" si="349"/>
        <v xml:space="preserve"> ADD  REVIEW_TIME VARCHAR(45);</v>
      </c>
      <c r="K819" s="21" t="str">
        <f t="shared" si="350"/>
        <v xml:space="preserve">  ALTER COLUMN   REVIEW_TIME VARCHAR(45);</v>
      </c>
      <c r="L819" s="12"/>
      <c r="M819" s="18" t="str">
        <f t="shared" si="351"/>
        <v>REVIEW_TIME,</v>
      </c>
      <c r="N819" s="5" t="str">
        <f t="shared" si="352"/>
        <v>REVIEW_TIME VARCHAR(45),</v>
      </c>
      <c r="O819" s="1" t="s">
        <v>532</v>
      </c>
      <c r="P819" t="s">
        <v>133</v>
      </c>
      <c r="W819" s="17" t="str">
        <f t="shared" si="353"/>
        <v>reviewTime</v>
      </c>
      <c r="X819" s="3" t="str">
        <f t="shared" si="354"/>
        <v>"reviewTime":"",</v>
      </c>
      <c r="Y819" s="22" t="str">
        <f t="shared" si="355"/>
        <v>public static String REVIEW_TIME="reviewTime";</v>
      </c>
      <c r="Z819" s="7" t="str">
        <f t="shared" si="356"/>
        <v>private String reviewTime="";</v>
      </c>
    </row>
    <row r="820" spans="2:26" ht="19.2" x14ac:dyDescent="0.45">
      <c r="B820" s="1" t="s">
        <v>530</v>
      </c>
      <c r="C820" s="1" t="s">
        <v>1</v>
      </c>
      <c r="D820" s="4">
        <v>44</v>
      </c>
      <c r="I820" t="str">
        <f>I617</f>
        <v>ALTER TABLE TM_BACKLOG_TASK_NOTIFIER</v>
      </c>
      <c r="J820" t="str">
        <f t="shared" si="349"/>
        <v xml:space="preserve"> ADD  IS_REVIEWED VARCHAR(44);</v>
      </c>
      <c r="K820" s="21" t="str">
        <f t="shared" si="350"/>
        <v xml:space="preserve">  ALTER COLUMN   IS_REVIEWED VARCHAR(44);</v>
      </c>
      <c r="L820" s="12"/>
      <c r="M820" s="18" t="str">
        <f t="shared" si="351"/>
        <v>IS_REVIEWED,</v>
      </c>
      <c r="N820" s="5" t="str">
        <f t="shared" si="352"/>
        <v>IS_REVIEWED VARCHAR(44),</v>
      </c>
      <c r="O820" s="1" t="s">
        <v>112</v>
      </c>
      <c r="P820" t="s">
        <v>533</v>
      </c>
      <c r="W820" s="17" t="str">
        <f t="shared" si="353"/>
        <v>isReviewed</v>
      </c>
      <c r="X820" s="3" t="str">
        <f t="shared" si="354"/>
        <v>"isReviewed":"",</v>
      </c>
      <c r="Y820" s="22" t="str">
        <f t="shared" si="355"/>
        <v>public static String IS_REVIEWED="isReviewed";</v>
      </c>
      <c r="Z820" s="7" t="str">
        <f t="shared" si="356"/>
        <v>private String isReviewed="";</v>
      </c>
    </row>
    <row r="821" spans="2:26" ht="19.2" x14ac:dyDescent="0.45">
      <c r="B821" s="1"/>
      <c r="C821" s="1"/>
      <c r="D821" s="4"/>
      <c r="L821" s="12"/>
      <c r="M821" s="18"/>
      <c r="N821" s="33" t="s">
        <v>130</v>
      </c>
      <c r="O821" s="1"/>
      <c r="W821" s="17"/>
    </row>
    <row r="822" spans="2:26" x14ac:dyDescent="0.3">
      <c r="N822" s="31" t="s">
        <v>126</v>
      </c>
    </row>
    <row r="824" spans="2:26" x14ac:dyDescent="0.3">
      <c r="B824" s="2" t="s">
        <v>536</v>
      </c>
      <c r="I824" t="str">
        <f>CONCATENATE("ALTER TABLE"," ",B824)</f>
        <v>ALTER TABLE TM_BACKLOG_DEPENDENCY</v>
      </c>
      <c r="K824" s="25"/>
      <c r="N824" s="5" t="str">
        <f>CONCATENATE("CREATE TABLE ",B824," ","(")</f>
        <v>CREATE TABLE TM_BACKLOG_DEPENDENCY (</v>
      </c>
    </row>
    <row r="825" spans="2:26" ht="19.2" x14ac:dyDescent="0.45">
      <c r="B825" s="1" t="s">
        <v>2</v>
      </c>
      <c r="C825" s="1" t="s">
        <v>1</v>
      </c>
      <c r="D825" s="4">
        <v>30</v>
      </c>
      <c r="E825" s="24" t="s">
        <v>113</v>
      </c>
      <c r="I825" t="str">
        <f>I824</f>
        <v>ALTER TABLE TM_BACKLOG_DEPENDENCY</v>
      </c>
      <c r="L825" s="12"/>
      <c r="M825" s="18" t="str">
        <f t="shared" ref="M825:M831" si="357">CONCATENATE(B825,",")</f>
        <v>ID,</v>
      </c>
      <c r="N825" s="5" t="str">
        <f>CONCATENATE(B825," ",C825,"(",D825,") ",E825," ,")</f>
        <v>ID VARCHAR(30) NOT NULL ,</v>
      </c>
      <c r="O825" s="1" t="s">
        <v>2</v>
      </c>
      <c r="P825" s="6"/>
      <c r="Q825" s="6"/>
      <c r="R825" s="6"/>
      <c r="S825" s="6"/>
      <c r="T825" s="6"/>
      <c r="U825" s="6"/>
      <c r="V825" s="6"/>
      <c r="W825" s="17" t="str">
        <f t="shared" ref="W825:W831" si="358"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id</v>
      </c>
      <c r="X825" s="3" t="str">
        <f t="shared" ref="X825:X831" si="359">CONCATENATE("""",W825,"""",":","""","""",",")</f>
        <v>"id":"",</v>
      </c>
      <c r="Y825" s="22" t="str">
        <f t="shared" ref="Y825:Y831" si="360">CONCATENATE("public static String ",,B825,,"=","""",W825,""";")</f>
        <v>public static String ID="id";</v>
      </c>
      <c r="Z825" s="7" t="str">
        <f t="shared" ref="Z825:Z831" si="361">CONCATENATE("private String ",W825,"=","""""",";")</f>
        <v>private String id="";</v>
      </c>
    </row>
    <row r="826" spans="2:26" ht="19.2" x14ac:dyDescent="0.45">
      <c r="B826" s="1" t="s">
        <v>3</v>
      </c>
      <c r="C826" s="1" t="s">
        <v>1</v>
      </c>
      <c r="D826" s="4">
        <v>10</v>
      </c>
      <c r="I826" t="str">
        <f>I825</f>
        <v>ALTER TABLE TM_BACKLOG_DEPENDENCY</v>
      </c>
      <c r="K826" s="21" t="s">
        <v>436</v>
      </c>
      <c r="L826" s="12"/>
      <c r="M826" s="18" t="str">
        <f t="shared" si="357"/>
        <v>STATUS,</v>
      </c>
      <c r="N826" s="5" t="str">
        <f t="shared" ref="N826:N831" si="362">CONCATENATE(B826," ",C826,"(",D826,")",",")</f>
        <v>STATUS VARCHAR(10),</v>
      </c>
      <c r="O826" s="1" t="s">
        <v>3</v>
      </c>
      <c r="W826" s="17" t="str">
        <f t="shared" si="358"/>
        <v>status</v>
      </c>
      <c r="X826" s="3" t="str">
        <f t="shared" si="359"/>
        <v>"status":"",</v>
      </c>
      <c r="Y826" s="22" t="str">
        <f t="shared" si="360"/>
        <v>public static String STATUS="status";</v>
      </c>
      <c r="Z826" s="7" t="str">
        <f t="shared" si="361"/>
        <v>private String status="";</v>
      </c>
    </row>
    <row r="827" spans="2:26" ht="19.2" x14ac:dyDescent="0.45">
      <c r="B827" s="1" t="s">
        <v>4</v>
      </c>
      <c r="C827" s="1" t="s">
        <v>1</v>
      </c>
      <c r="D827" s="4">
        <v>30</v>
      </c>
      <c r="I827" t="str">
        <f>I826</f>
        <v>ALTER TABLE TM_BACKLOG_DEPENDENCY</v>
      </c>
      <c r="J827" t="str">
        <f>CONCATENATE(LEFT(CONCATENATE(" ADD "," ",N827,";"),LEN(CONCATENATE(" ADD "," ",N827,";"))-2),";")</f>
        <v xml:space="preserve"> ADD  INSERT_DATE VARCHAR(30);</v>
      </c>
      <c r="K827" s="21" t="str">
        <f>CONCATENATE(LEFT(CONCATENATE("  ALTER COLUMN  "," ",N827,";"),LEN(CONCATENATE("  ALTER COLUMN  "," ",N827,";"))-2),";")</f>
        <v xml:space="preserve">  ALTER COLUMN   INSERT_DATE VARCHAR(30);</v>
      </c>
      <c r="L827" s="12"/>
      <c r="M827" s="18" t="str">
        <f t="shared" si="357"/>
        <v>INSERT_DATE,</v>
      </c>
      <c r="N827" s="5" t="str">
        <f t="shared" si="362"/>
        <v>INSERT_DATE VARCHAR(30),</v>
      </c>
      <c r="O827" s="1" t="s">
        <v>7</v>
      </c>
      <c r="P827" t="s">
        <v>8</v>
      </c>
      <c r="W827" s="17" t="str">
        <f t="shared" si="358"/>
        <v>insertDate</v>
      </c>
      <c r="X827" s="3" t="str">
        <f t="shared" si="359"/>
        <v>"insertDate":"",</v>
      </c>
      <c r="Y827" s="22" t="str">
        <f t="shared" si="360"/>
        <v>public static String INSERT_DATE="insertDate";</v>
      </c>
      <c r="Z827" s="7" t="str">
        <f t="shared" si="361"/>
        <v>private String insertDate="";</v>
      </c>
    </row>
    <row r="828" spans="2:26" ht="19.2" x14ac:dyDescent="0.45">
      <c r="B828" s="1" t="s">
        <v>5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MODIFICATION_DATE VARCHAR(30);</v>
      </c>
      <c r="K828" s="21" t="str">
        <f>CONCATENATE(LEFT(CONCATENATE("  ALTER COLUMN  "," ",N828,";"),LEN(CONCATENATE("  ALTER COLUMN  "," ",N828,";"))-2),";")</f>
        <v xml:space="preserve">  ALTER COLUMN   MODIFICATION_DATE VARCHAR(30);</v>
      </c>
      <c r="L828" s="12"/>
      <c r="M828" s="18" t="str">
        <f t="shared" si="357"/>
        <v>MODIFICATION_DATE,</v>
      </c>
      <c r="N828" s="5" t="str">
        <f t="shared" si="362"/>
        <v>MODIFICATION_DATE VARCHAR(30),</v>
      </c>
      <c r="O828" s="1" t="s">
        <v>9</v>
      </c>
      <c r="P828" t="s">
        <v>8</v>
      </c>
      <c r="W828" s="17" t="str">
        <f t="shared" si="358"/>
        <v>modificationDate</v>
      </c>
      <c r="X828" s="3" t="str">
        <f t="shared" si="359"/>
        <v>"modificationDate":"",</v>
      </c>
      <c r="Y828" s="22" t="str">
        <f t="shared" si="360"/>
        <v>public static String MODIFICATION_DATE="modificationDate";</v>
      </c>
      <c r="Z828" s="7" t="str">
        <f t="shared" si="361"/>
        <v>private String modificationDate="";</v>
      </c>
    </row>
    <row r="829" spans="2:26" ht="19.2" x14ac:dyDescent="0.45">
      <c r="B829" s="1" t="s">
        <v>274</v>
      </c>
      <c r="C829" s="1" t="s">
        <v>1</v>
      </c>
      <c r="D829" s="4">
        <v>45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FK_PROJECT_ID VARCHAR(45);</v>
      </c>
      <c r="K829" s="21" t="str">
        <f>CONCATENATE(LEFT(CONCATENATE("  ALTER COLUMN  "," ",N829,";"),LEN(CONCATENATE("  ALTER COLUMN  "," ",N829,";"))-2),";")</f>
        <v xml:space="preserve">  ALTER COLUMN   FK_PROJECT_ID VARCHAR(45);</v>
      </c>
      <c r="L829" s="12"/>
      <c r="M829" s="18" t="str">
        <f t="shared" si="357"/>
        <v>FK_PROJECT_ID,</v>
      </c>
      <c r="N829" s="5" t="str">
        <f t="shared" si="362"/>
        <v>FK_PROJECT_ID VARCHAR(45),</v>
      </c>
      <c r="O829" s="1" t="s">
        <v>10</v>
      </c>
      <c r="P829" t="s">
        <v>288</v>
      </c>
      <c r="Q829" t="s">
        <v>2</v>
      </c>
      <c r="W829" s="17" t="str">
        <f t="shared" si="358"/>
        <v>fkProjectId</v>
      </c>
      <c r="X829" s="3" t="str">
        <f t="shared" si="359"/>
        <v>"fkProjectId":"",</v>
      </c>
      <c r="Y829" s="22" t="str">
        <f t="shared" si="360"/>
        <v>public static String FK_PROJECT_ID="fkProjectId";</v>
      </c>
      <c r="Z829" s="7" t="str">
        <f t="shared" si="361"/>
        <v>private String fkProjectId="";</v>
      </c>
    </row>
    <row r="830" spans="2:26" ht="19.2" x14ac:dyDescent="0.45">
      <c r="B830" s="1" t="s">
        <v>367</v>
      </c>
      <c r="C830" s="1" t="s">
        <v>1</v>
      </c>
      <c r="D830" s="4">
        <v>45</v>
      </c>
      <c r="I830" t="str">
        <f>I820</f>
        <v>ALTER TABLE TM_BACKLOG_TASK_NOTIFIER</v>
      </c>
      <c r="J830" t="str">
        <f>CONCATENATE(LEFT(CONCATENATE(" ADD "," ",N830,";"),LEN(CONCATENATE(" ADD "," ",N830,";"))-2),";")</f>
        <v xml:space="preserve"> ADD  FK_BACKLOG_ID VARCHAR(45);</v>
      </c>
      <c r="K830" s="21" t="str">
        <f>CONCATENATE(LEFT(CONCATENATE("  ALTER COLUMN  "," ",N830,";"),LEN(CONCATENATE("  ALTER COLUMN  "," ",N830,";"))-2),";")</f>
        <v xml:space="preserve">  ALTER COLUMN   FK_BACKLOG_ID VARCHAR(45);</v>
      </c>
      <c r="L830" s="12"/>
      <c r="M830" s="18" t="str">
        <f t="shared" si="357"/>
        <v>FK_BACKLOG_ID,</v>
      </c>
      <c r="N830" s="5" t="str">
        <f t="shared" si="362"/>
        <v>FK_BACKLOG_ID VARCHAR(45),</v>
      </c>
      <c r="O830" s="1" t="s">
        <v>10</v>
      </c>
      <c r="P830" t="s">
        <v>354</v>
      </c>
      <c r="Q830" t="s">
        <v>2</v>
      </c>
      <c r="W830" s="17" t="str">
        <f t="shared" si="358"/>
        <v>fkBacklogId</v>
      </c>
      <c r="X830" s="3" t="str">
        <f t="shared" si="359"/>
        <v>"fkBacklogId":"",</v>
      </c>
      <c r="Y830" s="22" t="str">
        <f t="shared" si="360"/>
        <v>public static String FK_BACKLOG_ID="fkBacklogId";</v>
      </c>
      <c r="Z830" s="7" t="str">
        <f t="shared" si="361"/>
        <v>private String fkBacklogId="";</v>
      </c>
    </row>
    <row r="831" spans="2:26" ht="19.2" x14ac:dyDescent="0.45">
      <c r="B831" s="1" t="s">
        <v>537</v>
      </c>
      <c r="C831" s="1" t="s">
        <v>1</v>
      </c>
      <c r="D831" s="4">
        <v>44</v>
      </c>
      <c r="I831" t="str">
        <f>I628</f>
        <v>ALTER TABLE TM_COMMENT_FILE</v>
      </c>
      <c r="J831" t="str">
        <f>CONCATENATE(LEFT(CONCATENATE(" ADD "," ",N831,";"),LEN(CONCATENATE(" ADD "," ",N831,";"))-2),";")</f>
        <v xml:space="preserve"> ADD  FK_PARENT_BACKLOG_ID VARCHAR(44);</v>
      </c>
      <c r="K831" s="21" t="str">
        <f>CONCATENATE(LEFT(CONCATENATE("  ALTER COLUMN  "," ",N831,";"),LEN(CONCATENATE("  ALTER COLUMN  "," ",N831,";"))-2),";")</f>
        <v xml:space="preserve">  ALTER COLUMN   FK_PARENT_BACKLOG_ID VARCHAR(44);</v>
      </c>
      <c r="L831" s="12"/>
      <c r="M831" s="18" t="str">
        <f t="shared" si="357"/>
        <v>FK_PARENT_BACKLOG_ID,</v>
      </c>
      <c r="N831" s="5" t="str">
        <f t="shared" si="362"/>
        <v>FK_PARENT_BACKLOG_ID VARCHAR(44),</v>
      </c>
      <c r="O831" s="1" t="s">
        <v>10</v>
      </c>
      <c r="P831" t="s">
        <v>538</v>
      </c>
      <c r="Q831" t="s">
        <v>354</v>
      </c>
      <c r="R831" t="s">
        <v>2</v>
      </c>
      <c r="W831" s="17" t="str">
        <f t="shared" si="358"/>
        <v>fkParentBacklogId</v>
      </c>
      <c r="X831" s="3" t="str">
        <f t="shared" si="359"/>
        <v>"fkParentBacklogId":"",</v>
      </c>
      <c r="Y831" s="22" t="str">
        <f t="shared" si="360"/>
        <v>public static String FK_PARENT_BACKLOG_ID="fkParentBacklogId";</v>
      </c>
      <c r="Z831" s="7" t="str">
        <f t="shared" si="361"/>
        <v>private String fkParentBacklogId="";</v>
      </c>
    </row>
    <row r="832" spans="2:26" ht="19.2" x14ac:dyDescent="0.45">
      <c r="B832" s="1"/>
      <c r="C832" s="1"/>
      <c r="D832" s="4"/>
      <c r="L832" s="12"/>
      <c r="M832" s="18"/>
      <c r="N832" s="33" t="s">
        <v>130</v>
      </c>
      <c r="O832" s="1"/>
      <c r="W832" s="17"/>
    </row>
    <row r="833" spans="2:26" x14ac:dyDescent="0.3">
      <c r="N833" s="31" t="s">
        <v>126</v>
      </c>
    </row>
    <row r="837" spans="2:26" x14ac:dyDescent="0.3">
      <c r="B837" s="2" t="s">
        <v>539</v>
      </c>
      <c r="I837" t="str">
        <f>CONCATENATE("ALTER TABLE"," ",B837)</f>
        <v>ALTER TABLE TM_BACKLOG_DEPENDENCY_LIST</v>
      </c>
      <c r="J837" t="s">
        <v>293</v>
      </c>
      <c r="K837" s="26" t="str">
        <f>CONCATENATE(J837," VIEW ",B837," AS SELECT")</f>
        <v>create OR REPLACE VIEW TM_BACKLOG_DEPENDENCY_LIST AS SELECT</v>
      </c>
      <c r="N837" s="5" t="str">
        <f>CONCATENATE("CREATE TABLE ",B837," ","(")</f>
        <v>CREATE TABLE TM_BACKLOG_DEPENDENCY_LIST (</v>
      </c>
    </row>
    <row r="838" spans="2:26" ht="19.2" x14ac:dyDescent="0.45">
      <c r="B838" s="1" t="s">
        <v>2</v>
      </c>
      <c r="C838" s="1" t="s">
        <v>1</v>
      </c>
      <c r="D838" s="4">
        <v>30</v>
      </c>
      <c r="E838" s="24" t="s">
        <v>113</v>
      </c>
      <c r="I838" t="str">
        <f>I837</f>
        <v>ALTER TABLE TM_BACKLOG_DEPENDENCY_LIST</v>
      </c>
      <c r="K838" s="25" t="str">
        <f>CONCATENATE("T.",B838,",")</f>
        <v>T.ID,</v>
      </c>
      <c r="L838" s="12"/>
      <c r="M838" s="18" t="str">
        <f t="shared" ref="M838:M846" si="363">CONCATENATE(B838,",")</f>
        <v>ID,</v>
      </c>
      <c r="N838" s="5" t="str">
        <f>CONCATENATE(B838," ",C838,"(",D838,") ",E838," ,")</f>
        <v>ID VARCHAR(30) NOT NULL ,</v>
      </c>
      <c r="O838" s="1" t="s">
        <v>2</v>
      </c>
      <c r="P838" s="6"/>
      <c r="Q838" s="6"/>
      <c r="R838" s="6"/>
      <c r="S838" s="6"/>
      <c r="T838" s="6"/>
      <c r="U838" s="6"/>
      <c r="V838" s="6"/>
      <c r="W838" s="17" t="str">
        <f t="shared" ref="W838:W846" si="364">CONCATENATE(,LOWER(O838),UPPER(LEFT(P838,1)),LOWER(RIGHT(P838,LEN(P838)-IF(LEN(P838)&gt;0,1,LEN(P838)))),UPPER(LEFT(Q838,1)),LOWER(RIGHT(Q838,LEN(Q838)-IF(LEN(Q838)&gt;0,1,LEN(Q838)))),UPPER(LEFT(R838,1)),LOWER(RIGHT(R838,LEN(R838)-IF(LEN(R838)&gt;0,1,LEN(R838)))),UPPER(LEFT(S838,1)),LOWER(RIGHT(S838,LEN(S838)-IF(LEN(S838)&gt;0,1,LEN(S838)))),UPPER(LEFT(T838,1)),LOWER(RIGHT(T838,LEN(T838)-IF(LEN(T838)&gt;0,1,LEN(T838)))),UPPER(LEFT(U838,1)),LOWER(RIGHT(U838,LEN(U838)-IF(LEN(U838)&gt;0,1,LEN(U838)))),UPPER(LEFT(V838,1)),LOWER(RIGHT(V838,LEN(V838)-IF(LEN(V838)&gt;0,1,LEN(V838)))))</f>
        <v>id</v>
      </c>
      <c r="X838" s="3" t="str">
        <f t="shared" ref="X838:X846" si="365">CONCATENATE("""",W838,"""",":","""","""",",")</f>
        <v>"id":"",</v>
      </c>
      <c r="Y838" s="22" t="str">
        <f t="shared" ref="Y838:Y846" si="366">CONCATENATE("public static String ",,B838,,"=","""",W838,""";")</f>
        <v>public static String ID="id";</v>
      </c>
      <c r="Z838" s="7" t="str">
        <f t="shared" ref="Z838:Z846" si="367">CONCATENATE("private String ",W838,"=","""""",";")</f>
        <v>private String id="";</v>
      </c>
    </row>
    <row r="839" spans="2:26" ht="19.2" x14ac:dyDescent="0.45">
      <c r="B839" s="1" t="s">
        <v>3</v>
      </c>
      <c r="C839" s="1" t="s">
        <v>1</v>
      </c>
      <c r="D839" s="4">
        <v>10</v>
      </c>
      <c r="I839" t="str">
        <f>I838</f>
        <v>ALTER TABLE TM_BACKLOG_DEPENDENCY_LIST</v>
      </c>
      <c r="K839" s="25" t="str">
        <f t="shared" ref="K839:K845" si="368">CONCATENATE("T.",B839,",")</f>
        <v>T.STATUS,</v>
      </c>
      <c r="L839" s="12"/>
      <c r="M839" s="18" t="str">
        <f t="shared" si="363"/>
        <v>STATUS,</v>
      </c>
      <c r="N839" s="5" t="str">
        <f t="shared" ref="N839:N846" si="369">CONCATENATE(B839," ",C839,"(",D839,")",",")</f>
        <v>STATUS VARCHAR(10),</v>
      </c>
      <c r="O839" s="1" t="s">
        <v>3</v>
      </c>
      <c r="W839" s="17" t="str">
        <f t="shared" si="364"/>
        <v>status</v>
      </c>
      <c r="X839" s="3" t="str">
        <f t="shared" si="365"/>
        <v>"status":"",</v>
      </c>
      <c r="Y839" s="22" t="str">
        <f t="shared" si="366"/>
        <v>public static String STATUS="status";</v>
      </c>
      <c r="Z839" s="7" t="str">
        <f t="shared" si="367"/>
        <v>private String status="";</v>
      </c>
    </row>
    <row r="840" spans="2:26" ht="19.2" x14ac:dyDescent="0.45">
      <c r="B840" s="1" t="s">
        <v>4</v>
      </c>
      <c r="C840" s="1" t="s">
        <v>1</v>
      </c>
      <c r="D840" s="4">
        <v>30</v>
      </c>
      <c r="I840" t="str">
        <f>I839</f>
        <v>ALTER TABLE TM_BACKLOG_DEPENDENCY_LIST</v>
      </c>
      <c r="K840" s="25" t="str">
        <f t="shared" si="368"/>
        <v>T.INSERT_DATE,</v>
      </c>
      <c r="L840" s="12"/>
      <c r="M840" s="18" t="str">
        <f t="shared" si="363"/>
        <v>INSERT_DATE,</v>
      </c>
      <c r="N840" s="5" t="str">
        <f t="shared" si="369"/>
        <v>INSERT_DATE VARCHAR(30),</v>
      </c>
      <c r="O840" s="1" t="s">
        <v>7</v>
      </c>
      <c r="P840" t="s">
        <v>8</v>
      </c>
      <c r="W840" s="17" t="str">
        <f t="shared" si="364"/>
        <v>insertDate</v>
      </c>
      <c r="X840" s="3" t="str">
        <f t="shared" si="365"/>
        <v>"insertDate":"",</v>
      </c>
      <c r="Y840" s="22" t="str">
        <f t="shared" si="366"/>
        <v>public static String INSERT_DATE="insertDate";</v>
      </c>
      <c r="Z840" s="7" t="str">
        <f t="shared" si="367"/>
        <v>private String insertDate="";</v>
      </c>
    </row>
    <row r="841" spans="2:26" ht="19.2" x14ac:dyDescent="0.45">
      <c r="B841" s="1" t="s">
        <v>5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68"/>
        <v>T.MODIFICATION_DATE,</v>
      </c>
      <c r="L841" s="12"/>
      <c r="M841" s="18" t="str">
        <f t="shared" si="363"/>
        <v>MODIFICATION_DATE,</v>
      </c>
      <c r="N841" s="5" t="str">
        <f t="shared" si="369"/>
        <v>MODIFICATION_DATE VARCHAR(30),</v>
      </c>
      <c r="O841" s="1" t="s">
        <v>9</v>
      </c>
      <c r="P841" t="s">
        <v>8</v>
      </c>
      <c r="W841" s="17" t="str">
        <f t="shared" si="364"/>
        <v>modificationDate</v>
      </c>
      <c r="X841" s="3" t="str">
        <f t="shared" si="365"/>
        <v>"modificationDate":"",</v>
      </c>
      <c r="Y841" s="22" t="str">
        <f t="shared" si="366"/>
        <v>public static String MODIFICATION_DATE="modificationDate";</v>
      </c>
      <c r="Z841" s="7" t="str">
        <f t="shared" si="367"/>
        <v>private String modificationDate="";</v>
      </c>
    </row>
    <row r="842" spans="2:26" ht="19.2" x14ac:dyDescent="0.45">
      <c r="B842" s="1" t="s">
        <v>274</v>
      </c>
      <c r="C842" s="1" t="s">
        <v>1</v>
      </c>
      <c r="D842" s="4">
        <v>45</v>
      </c>
      <c r="I842" t="str">
        <f>I841</f>
        <v>ALTER TABLE TM_BACKLOG_DEPENDENCY_LIST</v>
      </c>
      <c r="K842" s="25" t="str">
        <f t="shared" si="368"/>
        <v>T.FK_PROJECT_ID,</v>
      </c>
      <c r="L842" s="12"/>
      <c r="M842" s="18" t="str">
        <f t="shared" si="363"/>
        <v>FK_PROJECT_ID,</v>
      </c>
      <c r="N842" s="5" t="str">
        <f t="shared" si="369"/>
        <v>FK_PROJECT_ID VARCHAR(45),</v>
      </c>
      <c r="O842" s="1" t="s">
        <v>10</v>
      </c>
      <c r="P842" t="s">
        <v>288</v>
      </c>
      <c r="Q842" t="s">
        <v>2</v>
      </c>
      <c r="W842" s="17" t="str">
        <f t="shared" si="364"/>
        <v>fkProjectId</v>
      </c>
      <c r="X842" s="3" t="str">
        <f t="shared" si="365"/>
        <v>"fkProjectId":"",</v>
      </c>
      <c r="Y842" s="22" t="str">
        <f t="shared" si="366"/>
        <v>public static String FK_PROJECT_ID="fkProjectId";</v>
      </c>
      <c r="Z842" s="7" t="str">
        <f t="shared" si="367"/>
        <v>private String fkProjectId="";</v>
      </c>
    </row>
    <row r="843" spans="2:26" ht="19.2" x14ac:dyDescent="0.45">
      <c r="B843" s="1" t="s">
        <v>367</v>
      </c>
      <c r="C843" s="1" t="s">
        <v>1</v>
      </c>
      <c r="D843" s="4">
        <v>45</v>
      </c>
      <c r="I843">
        <f>I832</f>
        <v>0</v>
      </c>
      <c r="K843" s="25" t="str">
        <f t="shared" si="368"/>
        <v>T.FK_BACKLOG_ID,</v>
      </c>
      <c r="L843" s="12"/>
      <c r="M843" s="18" t="str">
        <f t="shared" si="363"/>
        <v>FK_BACKLOG_ID,</v>
      </c>
      <c r="N843" s="5" t="str">
        <f t="shared" si="369"/>
        <v>FK_BACKLOG_ID VARCHAR(45),</v>
      </c>
      <c r="O843" s="1" t="s">
        <v>10</v>
      </c>
      <c r="P843" t="s">
        <v>354</v>
      </c>
      <c r="Q843" t="s">
        <v>2</v>
      </c>
      <c r="W843" s="17" t="str">
        <f t="shared" si="364"/>
        <v>fkBacklogId</v>
      </c>
      <c r="X843" s="3" t="str">
        <f t="shared" si="365"/>
        <v>"fkBacklogId":"",</v>
      </c>
      <c r="Y843" s="22" t="str">
        <f t="shared" si="366"/>
        <v>public static String FK_BACKLOG_ID="fkBacklogId";</v>
      </c>
      <c r="Z843" s="7" t="str">
        <f t="shared" si="367"/>
        <v>private String fkBacklogId="";</v>
      </c>
    </row>
    <row r="844" spans="2:26" ht="19.2" x14ac:dyDescent="0.45">
      <c r="B844" s="1" t="s">
        <v>351</v>
      </c>
      <c r="C844" s="1" t="s">
        <v>1</v>
      </c>
      <c r="D844" s="4">
        <v>45</v>
      </c>
      <c r="I844">
        <f>I833</f>
        <v>0</v>
      </c>
      <c r="K844" s="25" t="s">
        <v>541</v>
      </c>
      <c r="L844" s="12"/>
      <c r="M844" s="18" t="str">
        <f t="shared" si="363"/>
        <v>BACKLOG_NAME,</v>
      </c>
      <c r="N844" s="5" t="str">
        <f t="shared" si="369"/>
        <v>BACKLOG_NAME VARCHAR(45),</v>
      </c>
      <c r="O844" s="1" t="s">
        <v>354</v>
      </c>
      <c r="P844" t="s">
        <v>0</v>
      </c>
      <c r="W844" s="17" t="str">
        <f t="shared" si="364"/>
        <v>backlogName</v>
      </c>
      <c r="X844" s="3" t="str">
        <f t="shared" si="365"/>
        <v>"backlogName":"",</v>
      </c>
      <c r="Y844" s="22" t="str">
        <f t="shared" si="366"/>
        <v>public static String BACKLOG_NAME="backlogName";</v>
      </c>
      <c r="Z844" s="7" t="str">
        <f t="shared" si="367"/>
        <v>private String backlogName="";</v>
      </c>
    </row>
    <row r="845" spans="2:26" ht="19.2" x14ac:dyDescent="0.45">
      <c r="B845" s="1" t="s">
        <v>537</v>
      </c>
      <c r="C845" s="1" t="s">
        <v>1</v>
      </c>
      <c r="D845" s="4">
        <v>44</v>
      </c>
      <c r="I845" t="str">
        <f>I640</f>
        <v>ALTER TABLE TM_INPUT</v>
      </c>
      <c r="K845" s="25" t="str">
        <f t="shared" si="368"/>
        <v>T.FK_PARENT_BACKLOG_ID,</v>
      </c>
      <c r="L845" s="12"/>
      <c r="M845" s="18" t="str">
        <f t="shared" si="363"/>
        <v>FK_PARENT_BACKLOG_ID,</v>
      </c>
      <c r="N845" s="5" t="str">
        <f t="shared" si="369"/>
        <v>FK_PARENT_BACKLOG_ID VARCHAR(44),</v>
      </c>
      <c r="O845" s="1" t="s">
        <v>10</v>
      </c>
      <c r="P845" t="s">
        <v>538</v>
      </c>
      <c r="Q845" t="s">
        <v>354</v>
      </c>
      <c r="R845" t="s">
        <v>2</v>
      </c>
      <c r="W845" s="17" t="str">
        <f t="shared" si="364"/>
        <v>fkParentBacklogId</v>
      </c>
      <c r="X845" s="3" t="str">
        <f t="shared" si="365"/>
        <v>"fkParentBacklogId":"",</v>
      </c>
      <c r="Y845" s="22" t="str">
        <f t="shared" si="366"/>
        <v>public static String FK_PARENT_BACKLOG_ID="fkParentBacklogId";</v>
      </c>
      <c r="Z845" s="7" t="str">
        <f t="shared" si="367"/>
        <v>private String fkParentBacklogId="";</v>
      </c>
    </row>
    <row r="846" spans="2:26" ht="19.2" x14ac:dyDescent="0.45">
      <c r="B846" s="1" t="s">
        <v>540</v>
      </c>
      <c r="C846" s="1" t="s">
        <v>1</v>
      </c>
      <c r="D846" s="4">
        <v>44</v>
      </c>
      <c r="I846" t="str">
        <f>I641</f>
        <v>ALTER TABLE TM_INPUT</v>
      </c>
      <c r="K846" s="25" t="s">
        <v>543</v>
      </c>
      <c r="L846" s="12"/>
      <c r="M846" s="18" t="str">
        <f t="shared" si="363"/>
        <v>PARENT_BACKLOG_NAME,</v>
      </c>
      <c r="N846" s="5" t="str">
        <f t="shared" si="369"/>
        <v>PARENT_BACKLOG_NAME VARCHAR(44),</v>
      </c>
      <c r="O846" s="1" t="s">
        <v>131</v>
      </c>
      <c r="P846" t="s">
        <v>354</v>
      </c>
      <c r="Q846" t="s">
        <v>0</v>
      </c>
      <c r="W846" s="17" t="str">
        <f t="shared" si="364"/>
        <v>parentBacklogName</v>
      </c>
      <c r="X846" s="3" t="str">
        <f t="shared" si="365"/>
        <v>"parentBacklogName":"",</v>
      </c>
      <c r="Y846" s="22" t="str">
        <f t="shared" si="366"/>
        <v>public static String PARENT_BACKLOG_NAME="parentBacklogName";</v>
      </c>
      <c r="Z846" s="7" t="str">
        <f t="shared" si="367"/>
        <v>private String parentBacklogName="";</v>
      </c>
    </row>
    <row r="847" spans="2:26" ht="19.2" x14ac:dyDescent="0.45">
      <c r="B847" s="1"/>
      <c r="C847" s="1"/>
      <c r="D847" s="4"/>
      <c r="K847" s="29" t="s">
        <v>542</v>
      </c>
      <c r="L847" s="12"/>
      <c r="M847" s="18"/>
      <c r="N847" s="33" t="s">
        <v>130</v>
      </c>
      <c r="O847" s="1"/>
      <c r="W847" s="17"/>
    </row>
    <row r="848" spans="2:26" x14ac:dyDescent="0.3">
      <c r="N848" s="31" t="s">
        <v>126</v>
      </c>
    </row>
    <row r="849" spans="2:26" x14ac:dyDescent="0.3">
      <c r="N849" s="31"/>
    </row>
    <row r="850" spans="2:26" x14ac:dyDescent="0.3">
      <c r="B850" s="2" t="s">
        <v>557</v>
      </c>
      <c r="I850" t="str">
        <f>CONCATENATE("ALTER TABLE"," ",B850)</f>
        <v>ALTER TABLE TM_TEST_SCENARIO</v>
      </c>
      <c r="K850" s="25"/>
      <c r="N850" s="5" t="str">
        <f>CONCATENATE("CREATE TABLE ",B850," ","(")</f>
        <v>CREATE TABLE TM_TEST_SCENARIO (</v>
      </c>
    </row>
    <row r="851" spans="2:26" ht="19.2" x14ac:dyDescent="0.45">
      <c r="B851" s="1" t="s">
        <v>2</v>
      </c>
      <c r="C851" s="1" t="s">
        <v>1</v>
      </c>
      <c r="D851" s="4">
        <v>30</v>
      </c>
      <c r="E851" s="24" t="s">
        <v>113</v>
      </c>
      <c r="I851" t="str">
        <f t="shared" ref="I851:I856" si="370">I850</f>
        <v>ALTER TABLE TM_TEST_SCENARIO</v>
      </c>
      <c r="L851" s="12"/>
      <c r="M851" s="18" t="str">
        <f t="shared" ref="M851:M867" si="371">CONCATENATE(B851,",")</f>
        <v>ID,</v>
      </c>
      <c r="N851" s="5" t="str">
        <f>CONCATENATE(B851," ",C851,"(",D851,") ",E851," ,")</f>
        <v>ID VARCHAR(30) NOT NULL ,</v>
      </c>
      <c r="O851" s="1" t="s">
        <v>2</v>
      </c>
      <c r="P851" s="6"/>
      <c r="Q851" s="6"/>
      <c r="R851" s="6"/>
      <c r="S851" s="6"/>
      <c r="T851" s="6"/>
      <c r="U851" s="6"/>
      <c r="V851" s="6"/>
      <c r="W851" s="17" t="str">
        <f t="shared" ref="W851:W867" si="372">CONCATENATE(,LOWER(O851),UPPER(LEFT(P851,1)),LOWER(RIGHT(P851,LEN(P851)-IF(LEN(P851)&gt;0,1,LEN(P851)))),UPPER(LEFT(Q851,1)),LOWER(RIGHT(Q851,LEN(Q851)-IF(LEN(Q851)&gt;0,1,LEN(Q851)))),UPPER(LEFT(R851,1)),LOWER(RIGHT(R851,LEN(R851)-IF(LEN(R851)&gt;0,1,LEN(R851)))),UPPER(LEFT(S851,1)),LOWER(RIGHT(S851,LEN(S851)-IF(LEN(S851)&gt;0,1,LEN(S851)))),UPPER(LEFT(T851,1)),LOWER(RIGHT(T851,LEN(T851)-IF(LEN(T851)&gt;0,1,LEN(T851)))),UPPER(LEFT(U851,1)),LOWER(RIGHT(U851,LEN(U851)-IF(LEN(U851)&gt;0,1,LEN(U851)))),UPPER(LEFT(V851,1)),LOWER(RIGHT(V851,LEN(V851)-IF(LEN(V851)&gt;0,1,LEN(V851)))))</f>
        <v>id</v>
      </c>
      <c r="X851" s="3" t="str">
        <f t="shared" ref="X851:X867" si="373">CONCATENATE("""",W851,"""",":","""","""",",")</f>
        <v>"id":"",</v>
      </c>
      <c r="Y851" s="22" t="str">
        <f t="shared" ref="Y851:Y867" si="374">CONCATENATE("public static String ",,B851,,"=","""",W851,""";")</f>
        <v>public static String ID="id";</v>
      </c>
      <c r="Z851" s="7" t="str">
        <f t="shared" ref="Z851:Z867" si="375">CONCATENATE("private String ",W851,"=","""""",";")</f>
        <v>private String id="";</v>
      </c>
    </row>
    <row r="852" spans="2:26" ht="19.2" x14ac:dyDescent="0.45">
      <c r="B852" s="1" t="s">
        <v>3</v>
      </c>
      <c r="C852" s="1" t="s">
        <v>1</v>
      </c>
      <c r="D852" s="4">
        <v>10</v>
      </c>
      <c r="I852" t="str">
        <f t="shared" si="370"/>
        <v>ALTER TABLE TM_TEST_SCENARIO</v>
      </c>
      <c r="K852" s="21" t="s">
        <v>436</v>
      </c>
      <c r="L852" s="12"/>
      <c r="M852" s="18" t="str">
        <f t="shared" si="371"/>
        <v>STATUS,</v>
      </c>
      <c r="N852" s="5" t="str">
        <f t="shared" ref="N852:N867" si="376">CONCATENATE(B852," ",C852,"(",D852,")",",")</f>
        <v>STATUS VARCHAR(10),</v>
      </c>
      <c r="O852" s="1" t="s">
        <v>3</v>
      </c>
      <c r="W852" s="17" t="str">
        <f t="shared" si="372"/>
        <v>status</v>
      </c>
      <c r="X852" s="3" t="str">
        <f t="shared" si="373"/>
        <v>"status":"",</v>
      </c>
      <c r="Y852" s="22" t="str">
        <f t="shared" si="374"/>
        <v>public static String STATUS="status";</v>
      </c>
      <c r="Z852" s="7" t="str">
        <f t="shared" si="375"/>
        <v>private String status="";</v>
      </c>
    </row>
    <row r="853" spans="2:26" ht="19.2" x14ac:dyDescent="0.45">
      <c r="B853" s="1" t="s">
        <v>4</v>
      </c>
      <c r="C853" s="1" t="s">
        <v>1</v>
      </c>
      <c r="D853" s="4">
        <v>30</v>
      </c>
      <c r="I853" t="str">
        <f t="shared" si="370"/>
        <v>ALTER TABLE TM_TEST_SCENARIO</v>
      </c>
      <c r="J853" t="str">
        <f t="shared" ref="J853:J867" si="377">CONCATENATE(LEFT(CONCATENATE(" ADD "," ",N853,";"),LEN(CONCATENATE(" ADD "," ",N853,";"))-2),";")</f>
        <v xml:space="preserve"> ADD  INSERT_DATE VARCHAR(30);</v>
      </c>
      <c r="K853" s="21" t="str">
        <f t="shared" ref="K853:K867" si="378">CONCATENATE(LEFT(CONCATENATE("  ALTER COLUMN  "," ",N853,";"),LEN(CONCATENATE("  ALTER COLUMN  "," ",N853,";"))-2),";")</f>
        <v xml:space="preserve">  ALTER COLUMN   INSERT_DATE VARCHAR(30);</v>
      </c>
      <c r="L853" s="12"/>
      <c r="M853" s="18" t="str">
        <f t="shared" si="371"/>
        <v>INSERT_DATE,</v>
      </c>
      <c r="N853" s="5" t="str">
        <f t="shared" si="376"/>
        <v>INSERT_DATE VARCHAR(30),</v>
      </c>
      <c r="O853" s="1" t="s">
        <v>7</v>
      </c>
      <c r="P853" t="s">
        <v>8</v>
      </c>
      <c r="W853" s="17" t="str">
        <f t="shared" si="372"/>
        <v>insertDate</v>
      </c>
      <c r="X853" s="3" t="str">
        <f t="shared" si="373"/>
        <v>"insertDate":"",</v>
      </c>
      <c r="Y853" s="22" t="str">
        <f t="shared" si="374"/>
        <v>public static String INSERT_DATE="insertDate";</v>
      </c>
      <c r="Z853" s="7" t="str">
        <f t="shared" si="375"/>
        <v>private String insertDate="";</v>
      </c>
    </row>
    <row r="854" spans="2:26" ht="19.2" x14ac:dyDescent="0.45">
      <c r="B854" s="1" t="s">
        <v>5</v>
      </c>
      <c r="C854" s="1" t="s">
        <v>1</v>
      </c>
      <c r="D854" s="4">
        <v>30</v>
      </c>
      <c r="I854" t="str">
        <f t="shared" si="370"/>
        <v>ALTER TABLE TM_TEST_SCENARIO</v>
      </c>
      <c r="J854" t="str">
        <f t="shared" si="377"/>
        <v xml:space="preserve"> ADD  MODIFICATION_DATE VARCHAR(30);</v>
      </c>
      <c r="K854" s="21" t="str">
        <f t="shared" si="378"/>
        <v xml:space="preserve">  ALTER COLUMN   MODIFICATION_DATE VARCHAR(30);</v>
      </c>
      <c r="L854" s="12"/>
      <c r="M854" s="18" t="str">
        <f t="shared" si="371"/>
        <v>MODIFICATION_DATE,</v>
      </c>
      <c r="N854" s="5" t="str">
        <f t="shared" si="376"/>
        <v>MODIFICATION_DATE VARCHAR(30),</v>
      </c>
      <c r="O854" s="1" t="s">
        <v>9</v>
      </c>
      <c r="P854" t="s">
        <v>8</v>
      </c>
      <c r="W854" s="17" t="str">
        <f t="shared" si="372"/>
        <v>modificationDate</v>
      </c>
      <c r="X854" s="3" t="str">
        <f t="shared" si="373"/>
        <v>"modificationDate":"",</v>
      </c>
      <c r="Y854" s="22" t="str">
        <f t="shared" si="374"/>
        <v>public static String MODIFICATION_DATE="modificationDate";</v>
      </c>
      <c r="Z854" s="7" t="str">
        <f t="shared" si="375"/>
        <v>private String modificationDate="";</v>
      </c>
    </row>
    <row r="855" spans="2:26" ht="19.2" x14ac:dyDescent="0.45">
      <c r="B855" s="1" t="s">
        <v>274</v>
      </c>
      <c r="C855" s="1" t="s">
        <v>1</v>
      </c>
      <c r="D855" s="4">
        <v>45</v>
      </c>
      <c r="I855" t="str">
        <f t="shared" si="370"/>
        <v>ALTER TABLE TM_TEST_SCENARIO</v>
      </c>
      <c r="J855" t="str">
        <f t="shared" si="377"/>
        <v xml:space="preserve"> ADD  FK_PROJECT_ID VARCHAR(45);</v>
      </c>
      <c r="K855" s="21" t="str">
        <f t="shared" si="378"/>
        <v xml:space="preserve">  ALTER COLUMN   FK_PROJECT_ID VARCHAR(45);</v>
      </c>
      <c r="L855" s="12"/>
      <c r="M855" s="18" t="str">
        <f t="shared" si="371"/>
        <v>FK_PROJECT_ID,</v>
      </c>
      <c r="N855" s="5" t="str">
        <f t="shared" si="376"/>
        <v>FK_PROJECT_ID VARCHAR(45),</v>
      </c>
      <c r="O855" s="1" t="s">
        <v>10</v>
      </c>
      <c r="P855" t="s">
        <v>288</v>
      </c>
      <c r="Q855" t="s">
        <v>2</v>
      </c>
      <c r="W855" s="17" t="str">
        <f t="shared" si="372"/>
        <v>fkProjectId</v>
      </c>
      <c r="X855" s="3" t="str">
        <f t="shared" si="373"/>
        <v>"fkProjectId":"",</v>
      </c>
      <c r="Y855" s="22" t="str">
        <f t="shared" si="374"/>
        <v>public static String FK_PROJECT_ID="fkProjectId";</v>
      </c>
      <c r="Z855" s="7" t="str">
        <f t="shared" si="375"/>
        <v>private String fkProjectId="";</v>
      </c>
    </row>
    <row r="856" spans="2:26" ht="19.2" x14ac:dyDescent="0.45">
      <c r="B856" s="1" t="s">
        <v>367</v>
      </c>
      <c r="C856" s="1" t="s">
        <v>1</v>
      </c>
      <c r="D856" s="4">
        <v>45</v>
      </c>
      <c r="I856" t="str">
        <f t="shared" si="370"/>
        <v>ALTER TABLE TM_TEST_SCENARIO</v>
      </c>
      <c r="J856" t="str">
        <f t="shared" si="377"/>
        <v xml:space="preserve"> ADD  FK_BACKLOG_ID VARCHAR(45);</v>
      </c>
      <c r="K856" s="21" t="str">
        <f t="shared" si="378"/>
        <v xml:space="preserve">  ALTER COLUMN   FK_BACKLOG_ID VARCHAR(45);</v>
      </c>
      <c r="L856" s="12"/>
      <c r="M856" s="18" t="str">
        <f>CONCATENATE(B856,",")</f>
        <v>FK_BACKLOG_ID,</v>
      </c>
      <c r="N856" s="5" t="str">
        <f t="shared" si="376"/>
        <v>FK_BACKLOG_ID VARCHAR(45),</v>
      </c>
      <c r="O856" s="1" t="s">
        <v>10</v>
      </c>
      <c r="P856" t="s">
        <v>354</v>
      </c>
      <c r="Q856" t="s">
        <v>2</v>
      </c>
      <c r="W856" s="17" t="str">
        <f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fkBacklogId</v>
      </c>
      <c r="X856" s="3" t="str">
        <f>CONCATENATE("""",W856,"""",":","""","""",",")</f>
        <v>"fkBacklogId":"",</v>
      </c>
      <c r="Y856" s="22" t="str">
        <f>CONCATENATE("public static String ",,B856,,"=","""",W856,""";")</f>
        <v>public static String FK_BACKLOG_ID="fkBacklogId";</v>
      </c>
      <c r="Z856" s="7" t="str">
        <f>CONCATENATE("private String ",W856,"=","""""",";")</f>
        <v>private String fkBacklogId="";</v>
      </c>
    </row>
    <row r="857" spans="2:26" ht="19.2" x14ac:dyDescent="0.45">
      <c r="B857" s="1" t="s">
        <v>586</v>
      </c>
      <c r="C857" s="1" t="s">
        <v>1</v>
      </c>
      <c r="D857" s="4">
        <v>45</v>
      </c>
      <c r="I857" t="str">
        <f>I855</f>
        <v>ALTER TABLE TM_TEST_SCENARIO</v>
      </c>
      <c r="J857" t="str">
        <f>CONCATENATE(LEFT(CONCATENATE(" ADD "," ",N857,";"),LEN(CONCATENATE(" ADD "," ",N857,";"))-2),";")</f>
        <v xml:space="preserve"> ADD  FK_CREATED_BY VARCHAR(45);</v>
      </c>
      <c r="K857" s="21" t="str">
        <f>CONCATENATE(LEFT(CONCATENATE("  ALTER COLUMN  "," ",N857,";"),LEN(CONCATENATE("  ALTER COLUMN  "," ",N857,";"))-2),";")</f>
        <v xml:space="preserve">  ALTER COLUMN   FK_CREATED_BY VARCHAR(45);</v>
      </c>
      <c r="L857" s="12"/>
      <c r="M857" s="18" t="str">
        <f>CONCATENATE(B857,",")</f>
        <v>FK_CREATED_BY,</v>
      </c>
      <c r="N857" s="5" t="str">
        <f t="shared" si="376"/>
        <v>FK_CREATED_BY VARCHAR(45),</v>
      </c>
      <c r="O857" s="1" t="s">
        <v>10</v>
      </c>
      <c r="P857" t="s">
        <v>282</v>
      </c>
      <c r="Q857" t="s">
        <v>128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fkCreatedBy</v>
      </c>
      <c r="X857" s="3" t="str">
        <f>CONCATENATE("""",W857,"""",":","""","""",",")</f>
        <v>"fkCreatedBy":"",</v>
      </c>
      <c r="Y857" s="22" t="str">
        <f>CONCATENATE("public static String ",,B857,,"=","""",W857,""";")</f>
        <v>public static String FK_CREATED_BY="fkCreatedBy";</v>
      </c>
      <c r="Z857" s="7" t="str">
        <f>CONCATENATE("private String ",W857,"=","""""",";")</f>
        <v>private String fkCreatedBy="";</v>
      </c>
    </row>
    <row r="858" spans="2:26" ht="19.2" x14ac:dyDescent="0.45">
      <c r="B858" s="1" t="s">
        <v>559</v>
      </c>
      <c r="C858" s="1" t="s">
        <v>1</v>
      </c>
      <c r="D858" s="4">
        <v>3000</v>
      </c>
      <c r="I858" t="str">
        <f>I856</f>
        <v>ALTER TABLE TM_TEST_SCENARIO</v>
      </c>
      <c r="J858" t="str">
        <f t="shared" si="377"/>
        <v xml:space="preserve"> ADD  SCENARIO_NAME VARCHAR(3000);</v>
      </c>
      <c r="K858" s="21" t="str">
        <f t="shared" si="378"/>
        <v xml:space="preserve">  ALTER COLUMN   SCENARIO_NAME VARCHAR(3000);</v>
      </c>
      <c r="L858" s="12"/>
      <c r="M858" s="18" t="str">
        <f>CONCATENATE(B858,",")</f>
        <v>SCENARIO_NAME,</v>
      </c>
      <c r="N858" s="5" t="str">
        <f t="shared" si="376"/>
        <v>SCENARIO_NAME VARCHAR(3000),</v>
      </c>
      <c r="O858" s="1" t="s">
        <v>558</v>
      </c>
      <c r="P858" t="s">
        <v>0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scenarioName</v>
      </c>
      <c r="X858" s="3" t="str">
        <f>CONCATENATE("""",W858,"""",":","""","""",",")</f>
        <v>"scenarioName":"",</v>
      </c>
      <c r="Y858" s="22" t="str">
        <f>CONCATENATE("public static String ",,B858,,"=","""",W858,""";")</f>
        <v>public static String SCENARIO_NAME="scenarioName";</v>
      </c>
      <c r="Z858" s="7" t="str">
        <f>CONCATENATE("private String ",W858,"=","""""",";")</f>
        <v>private String scenarioName="";</v>
      </c>
    </row>
    <row r="859" spans="2:26" ht="19.2" x14ac:dyDescent="0.45">
      <c r="B859" s="1" t="s">
        <v>560</v>
      </c>
      <c r="C859" s="1" t="s">
        <v>1</v>
      </c>
      <c r="D859" s="4">
        <v>3000</v>
      </c>
      <c r="I859" t="str">
        <f>I858</f>
        <v>ALTER TABLE TM_TEST_SCENARIO</v>
      </c>
      <c r="J859" t="str">
        <f t="shared" si="377"/>
        <v xml:space="preserve"> ADD  EXPECTED_RESULT VARCHAR(3000);</v>
      </c>
      <c r="K859" s="21" t="str">
        <f t="shared" si="378"/>
        <v xml:space="preserve">  ALTER COLUMN   EXPECTED_RESULT VARCHAR(3000);</v>
      </c>
      <c r="L859" s="12"/>
      <c r="M859" s="18" t="str">
        <f t="shared" si="371"/>
        <v>EXPECTED_RESULT,</v>
      </c>
      <c r="N859" s="5" t="str">
        <f t="shared" si="376"/>
        <v>EXPECTED_RESULT VARCHAR(3000),</v>
      </c>
      <c r="O859" s="1" t="s">
        <v>562</v>
      </c>
      <c r="P859" t="s">
        <v>563</v>
      </c>
      <c r="W859" s="17" t="str">
        <f t="shared" si="372"/>
        <v>expectedResult</v>
      </c>
      <c r="X859" s="3" t="str">
        <f t="shared" si="373"/>
        <v>"expectedResult":"",</v>
      </c>
      <c r="Y859" s="22" t="str">
        <f t="shared" si="374"/>
        <v>public static String EXPECTED_RESULT="expectedResult";</v>
      </c>
      <c r="Z859" s="7" t="str">
        <f t="shared" si="375"/>
        <v>private String expectedResult="";</v>
      </c>
    </row>
    <row r="860" spans="2:26" ht="19.2" x14ac:dyDescent="0.45">
      <c r="B860" s="1" t="s">
        <v>561</v>
      </c>
      <c r="C860" s="1" t="s">
        <v>1</v>
      </c>
      <c r="D860" s="4">
        <v>44</v>
      </c>
      <c r="I860" t="str">
        <f>I859</f>
        <v>ALTER TABLE TM_TEST_SCENARIO</v>
      </c>
      <c r="J860" t="str">
        <f t="shared" si="377"/>
        <v xml:space="preserve"> ADD  SCENARIO_STATUS VARCHAR(44);</v>
      </c>
      <c r="K860" s="21" t="str">
        <f t="shared" si="378"/>
        <v xml:space="preserve">  ALTER COLUMN   SCENARIO_STATUS VARCHAR(44);</v>
      </c>
      <c r="L860" s="12"/>
      <c r="M860" s="18" t="str">
        <f>CONCATENATE(B860,",")</f>
        <v>SCENARIO_STATUS,</v>
      </c>
      <c r="N860" s="5" t="str">
        <f t="shared" si="376"/>
        <v>SCENARIO_STATUS VARCHAR(44),</v>
      </c>
      <c r="O860" s="1" t="s">
        <v>558</v>
      </c>
      <c r="P860" t="s">
        <v>3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scenarioStatus</v>
      </c>
      <c r="X860" s="3" t="str">
        <f>CONCATENATE("""",W860,"""",":","""","""",",")</f>
        <v>"scenarioStatus":"",</v>
      </c>
      <c r="Y860" s="22" t="str">
        <f>CONCATENATE("public static String ",,B860,,"=","""",W860,""";")</f>
        <v>public static String SCENARIO_STATUS="scenarioStatus";</v>
      </c>
      <c r="Z860" s="7" t="str">
        <f>CONCATENATE("private String ",W860,"=","""""",";")</f>
        <v>private String scenarioStatus="";</v>
      </c>
    </row>
    <row r="861" spans="2:26" ht="19.2" x14ac:dyDescent="0.45">
      <c r="B861" s="1" t="s">
        <v>565</v>
      </c>
      <c r="C861" s="1" t="s">
        <v>1</v>
      </c>
      <c r="D861" s="4">
        <v>44</v>
      </c>
      <c r="I861" t="str">
        <f>I860</f>
        <v>ALTER TABLE TM_TEST_SCENARIO</v>
      </c>
      <c r="J861" t="str">
        <f>CONCATENATE(LEFT(CONCATENATE(" ADD "," ",N861,";"),LEN(CONCATENATE(" ADD "," ",N861,";"))-2),";")</f>
        <v xml:space="preserve"> ADD  SCENARIO_TIME VARCHAR(44);</v>
      </c>
      <c r="K861" s="21" t="str">
        <f>CONCATENATE(LEFT(CONCATENATE("  ALTER COLUMN  "," ",N861,";"),LEN(CONCATENATE("  ALTER COLUMN  "," ",N861,";"))-2),";")</f>
        <v xml:space="preserve">  ALTER COLUMN   SCENARIO_TIME VARCHAR(44);</v>
      </c>
      <c r="L861" s="12"/>
      <c r="M861" s="18" t="str">
        <f>CONCATENATE(B861,",")</f>
        <v>SCENARIO_TIME,</v>
      </c>
      <c r="N861" s="5" t="str">
        <f t="shared" si="376"/>
        <v>SCENARIO_TIME VARCHAR(44),</v>
      </c>
      <c r="O861" s="1" t="s">
        <v>558</v>
      </c>
      <c r="P861" t="s">
        <v>133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scenarioTime</v>
      </c>
      <c r="X861" s="3" t="str">
        <f>CONCATENATE("""",W861,"""",":","""","""",",")</f>
        <v>"scenarioTime":"",</v>
      </c>
      <c r="Y861" s="22" t="str">
        <f>CONCATENATE("public static String ",,B861,,"=","""",W861,""";")</f>
        <v>public static String SCENARIO_TIME="scenarioTime";</v>
      </c>
      <c r="Z861" s="7" t="str">
        <f>CONCATENATE("private String ",W861,"=","""""",";")</f>
        <v>private String scenarioTime="";</v>
      </c>
    </row>
    <row r="862" spans="2:26" ht="19.2" x14ac:dyDescent="0.45">
      <c r="B862" s="1" t="s">
        <v>564</v>
      </c>
      <c r="C862" s="1" t="s">
        <v>1</v>
      </c>
      <c r="D862" s="4">
        <v>44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SCENARIO_DATE VARCHAR(44);</v>
      </c>
      <c r="K862" s="21" t="str">
        <f>CONCATENATE(LEFT(CONCATENATE("  ALTER COLUMN  "," ",N862,";"),LEN(CONCATENATE("  ALTER COLUMN  "," ",N862,";"))-2),";")</f>
        <v xml:space="preserve">  ALTER COLUMN   SCENARIO_DATE VARCHAR(44);</v>
      </c>
      <c r="L862" s="12"/>
      <c r="M862" s="18" t="str">
        <f t="shared" si="371"/>
        <v>SCENARIO_DATE,</v>
      </c>
      <c r="N862" s="5" t="str">
        <f t="shared" si="376"/>
        <v>SCENARIO_DATE VARCHAR(44),</v>
      </c>
      <c r="O862" s="1" t="s">
        <v>558</v>
      </c>
      <c r="P862" t="s">
        <v>8</v>
      </c>
      <c r="W862" s="17" t="str">
        <f t="shared" si="372"/>
        <v>scenarioDate</v>
      </c>
      <c r="X862" s="3" t="str">
        <f t="shared" si="373"/>
        <v>"scenarioDate":"",</v>
      </c>
      <c r="Y862" s="22" t="str">
        <f t="shared" si="374"/>
        <v>public static String SCENARIO_DATE="scenarioDate";</v>
      </c>
      <c r="Z862" s="7" t="str">
        <f t="shared" si="375"/>
        <v>private String scenarioDate="";</v>
      </c>
    </row>
    <row r="863" spans="2:26" ht="19.2" x14ac:dyDescent="0.45">
      <c r="B863" s="1" t="s">
        <v>674</v>
      </c>
      <c r="C863" s="1" t="s">
        <v>1</v>
      </c>
      <c r="D863" s="4">
        <v>500</v>
      </c>
      <c r="I863" t="str">
        <f>I860</f>
        <v>ALTER TABLE TM_TEST_SCENARIO</v>
      </c>
      <c r="J863" t="str">
        <f>CONCATENATE(LEFT(CONCATENATE(" ADD "," ",N863,";"),LEN(CONCATENATE(" ADD "," ",N863,";"))-2),";")</f>
        <v xml:space="preserve"> ADD  TEST_CASE VARCHAR(500);</v>
      </c>
      <c r="K863" s="21" t="str">
        <f>CONCATENATE(LEFT(CONCATENATE("  ALTER COLUMN  "," ",N863,";"),LEN(CONCATENATE("  ALTER COLUMN  "," ",N863,";"))-2),";")</f>
        <v xml:space="preserve">  ALTER COLUMN   TEST_CASE VARCHAR(500);</v>
      </c>
      <c r="L863" s="12"/>
      <c r="M863" s="18" t="str">
        <f>CONCATENATE(B863,",")</f>
        <v>TEST_CASE,</v>
      </c>
      <c r="N863" s="5" t="str">
        <f t="shared" si="376"/>
        <v>TEST_CASE VARCHAR(500),</v>
      </c>
      <c r="O863" s="1" t="s">
        <v>676</v>
      </c>
      <c r="P863" t="s">
        <v>677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testCase</v>
      </c>
      <c r="X863" s="3" t="str">
        <f>CONCATENATE("""",W863,"""",":","""","""",",")</f>
        <v>"testCase":"",</v>
      </c>
      <c r="Y863" s="22" t="str">
        <f>CONCATENATE("public static String ",,B863,,"=","""",W863,""";")</f>
        <v>public static String TEST_CASE="testCase";</v>
      </c>
      <c r="Z863" s="7" t="str">
        <f>CONCATENATE("private String ",W863,"=","""""",";")</f>
        <v>private String testCase="";</v>
      </c>
    </row>
    <row r="864" spans="2:26" ht="19.2" x14ac:dyDescent="0.45">
      <c r="B864" s="1" t="s">
        <v>679</v>
      </c>
      <c r="C864" s="1" t="s">
        <v>1</v>
      </c>
      <c r="D864" s="4">
        <v>3000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DATA_COMBINATION VARCHAR(3000);</v>
      </c>
      <c r="K864" s="21" t="str">
        <f>CONCATENATE(LEFT(CONCATENATE("  ALTER COLUMN  "," ",N864,";"),LEN(CONCATENATE("  ALTER COLUMN  "," ",N864,";"))-2),";")</f>
        <v xml:space="preserve">  ALTER COLUMN   DATA_COMBINATION VARCHAR(3000);</v>
      </c>
      <c r="L864" s="12"/>
      <c r="M864" s="18" t="str">
        <f>CONCATENATE(B864,",")</f>
        <v>DATA_COMBINATION,</v>
      </c>
      <c r="N864" s="5" t="str">
        <f t="shared" si="376"/>
        <v>DATA_COMBINATION VARCHAR(3000),</v>
      </c>
      <c r="O864" s="1" t="s">
        <v>680</v>
      </c>
      <c r="P864" t="s">
        <v>681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dataCombination</v>
      </c>
      <c r="X864" s="3" t="str">
        <f>CONCATENATE("""",W864,"""",":","""","""",",")</f>
        <v>"dataCombination":"",</v>
      </c>
      <c r="Y864" s="22" t="str">
        <f>CONCATENATE("public static String ",,B864,,"=","""",W864,""";")</f>
        <v>public static String DATA_COMBINATION="dataCombination";</v>
      </c>
      <c r="Z864" s="7" t="str">
        <f>CONCATENATE("private String ",W864,"=","""""",";")</f>
        <v>private String dataCombination="";</v>
      </c>
    </row>
    <row r="865" spans="2:26" ht="19.2" x14ac:dyDescent="0.45">
      <c r="B865" s="1" t="s">
        <v>675</v>
      </c>
      <c r="C865" s="1" t="s">
        <v>1</v>
      </c>
      <c r="D865" s="4">
        <v>500</v>
      </c>
      <c r="I865" t="str">
        <f>I861</f>
        <v>ALTER TABLE TM_TEST_SCENARIO</v>
      </c>
      <c r="J865" t="str">
        <f>CONCATENATE(LEFT(CONCATENATE(" ADD "," ",N865,";"),LEN(CONCATENATE(" ADD "," ",N865,";"))-2),";")</f>
        <v xml:space="preserve"> ADD  LINK_ID VARCHAR(500);</v>
      </c>
      <c r="K865" s="21" t="str">
        <f>CONCATENATE(LEFT(CONCATENATE("  ALTER COLUMN  "," ",N865,";"),LEN(CONCATENATE("  ALTER COLUMN  "," ",N865,";"))-2),";")</f>
        <v xml:space="preserve">  ALTER COLUMN   LINK_ID VARCHAR(500);</v>
      </c>
      <c r="L865" s="12"/>
      <c r="M865" s="18" t="str">
        <f>CONCATENATE(B865,",")</f>
        <v>LINK_ID,</v>
      </c>
      <c r="N865" s="5" t="str">
        <f t="shared" si="376"/>
        <v>LINK_ID VARCHAR(500),</v>
      </c>
      <c r="O865" s="1" t="s">
        <v>678</v>
      </c>
      <c r="P865" t="s">
        <v>2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linkId</v>
      </c>
      <c r="X865" s="3" t="str">
        <f>CONCATENATE("""",W865,"""",":","""","""",",")</f>
        <v>"linkId":"",</v>
      </c>
      <c r="Y865" s="22" t="str">
        <f>CONCATENATE("public static String ",,B865,,"=","""",W865,""";")</f>
        <v>public static String LINK_ID="linkId";</v>
      </c>
      <c r="Z865" s="7" t="str">
        <f>CONCATENATE("private String ",W865,"=","""""",";")</f>
        <v>private String linkId="";</v>
      </c>
    </row>
    <row r="866" spans="2:26" ht="19.2" x14ac:dyDescent="0.45">
      <c r="B866" s="1" t="s">
        <v>321</v>
      </c>
      <c r="C866" s="1" t="s">
        <v>1</v>
      </c>
      <c r="D866" s="4">
        <v>1000</v>
      </c>
      <c r="I866" t="str">
        <f>I862</f>
        <v>ALTER TABLE TM_TEST_SCENARIO</v>
      </c>
      <c r="J866" t="str">
        <f t="shared" si="377"/>
        <v xml:space="preserve"> ADD  FILE_URL VARCHAR(1000);</v>
      </c>
      <c r="K866" s="21" t="str">
        <f t="shared" si="378"/>
        <v xml:space="preserve">  ALTER COLUMN   FILE_URL VARCHAR(1000);</v>
      </c>
      <c r="L866" s="12"/>
      <c r="M866" s="18" t="str">
        <f>CONCATENATE(B866,",")</f>
        <v>FILE_URL,</v>
      </c>
      <c r="N866" s="5" t="str">
        <f t="shared" si="376"/>
        <v>FILE_URL VARCHAR(1000),</v>
      </c>
      <c r="O866" s="1" t="s">
        <v>324</v>
      </c>
      <c r="P866" t="s">
        <v>325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fileUrl</v>
      </c>
      <c r="X866" s="3" t="str">
        <f>CONCATENATE("""",W866,"""",":","""","""",",")</f>
        <v>"fileUrl":"",</v>
      </c>
      <c r="Y866" s="22" t="str">
        <f>CONCATENATE("public static String ",,B866,,"=","""",W866,""";")</f>
        <v>public static String FILE_URL="fileUrl";</v>
      </c>
      <c r="Z866" s="7" t="str">
        <f>CONCATENATE("private String ",W866,"=","""""",";")</f>
        <v>private String fileUrl="";</v>
      </c>
    </row>
    <row r="867" spans="2:26" ht="19.2" x14ac:dyDescent="0.45">
      <c r="B867" s="1" t="s">
        <v>14</v>
      </c>
      <c r="C867" s="1" t="s">
        <v>1</v>
      </c>
      <c r="D867" s="4">
        <v>555</v>
      </c>
      <c r="I867" t="str">
        <f>I866</f>
        <v>ALTER TABLE TM_TEST_SCENARIO</v>
      </c>
      <c r="J867" t="str">
        <f t="shared" si="377"/>
        <v xml:space="preserve"> ADD  DESCRIPTION VARCHAR(555);</v>
      </c>
      <c r="K867" s="21" t="str">
        <f t="shared" si="378"/>
        <v xml:space="preserve">  ALTER COLUMN   DESCRIPTION VARCHAR(555);</v>
      </c>
      <c r="L867" s="12"/>
      <c r="M867" s="18" t="str">
        <f t="shared" si="371"/>
        <v>DESCRIPTION,</v>
      </c>
      <c r="N867" s="5" t="str">
        <f t="shared" si="376"/>
        <v>DESCRIPTION VARCHAR(555),</v>
      </c>
      <c r="O867" s="1" t="s">
        <v>14</v>
      </c>
      <c r="W867" s="17" t="str">
        <f t="shared" si="372"/>
        <v>description</v>
      </c>
      <c r="X867" s="3" t="str">
        <f t="shared" si="373"/>
        <v>"description":"",</v>
      </c>
      <c r="Y867" s="22" t="str">
        <f t="shared" si="374"/>
        <v>public static String DESCRIPTION="description";</v>
      </c>
      <c r="Z867" s="7" t="str">
        <f t="shared" si="375"/>
        <v>private String description="";</v>
      </c>
    </row>
    <row r="868" spans="2:26" ht="19.2" x14ac:dyDescent="0.45">
      <c r="B868" s="1"/>
      <c r="C868" s="1"/>
      <c r="D868" s="4"/>
      <c r="L868" s="12"/>
      <c r="M868" s="18"/>
      <c r="N868" s="33" t="s">
        <v>130</v>
      </c>
      <c r="O868" s="1"/>
      <c r="W868" s="17"/>
    </row>
    <row r="869" spans="2:26" x14ac:dyDescent="0.3">
      <c r="N869" s="31" t="s">
        <v>126</v>
      </c>
    </row>
    <row r="870" spans="2:26" x14ac:dyDescent="0.3">
      <c r="N870" s="31"/>
    </row>
    <row r="871" spans="2:26" x14ac:dyDescent="0.3">
      <c r="B871" s="2" t="s">
        <v>566</v>
      </c>
      <c r="I871" t="str">
        <f>CONCATENATE("ALTER TABLE"," ",B871)</f>
        <v>ALTER TABLE TM_TEST_TRIAL</v>
      </c>
      <c r="K871" s="25"/>
      <c r="N871" s="5" t="str">
        <f>CONCATENATE("CREATE TABLE ",B871," ","(")</f>
        <v>CREATE TABLE TM_TEST_TRIAL (</v>
      </c>
    </row>
    <row r="872" spans="2:26" ht="19.2" x14ac:dyDescent="0.45">
      <c r="B872" s="1" t="s">
        <v>2</v>
      </c>
      <c r="C872" s="1" t="s">
        <v>1</v>
      </c>
      <c r="D872" s="4">
        <v>30</v>
      </c>
      <c r="E872" s="24" t="s">
        <v>113</v>
      </c>
      <c r="I872" t="str">
        <f>I871</f>
        <v>ALTER TABLE TM_TEST_TRIAL</v>
      </c>
      <c r="L872" s="12"/>
      <c r="M872" s="18" t="str">
        <f t="shared" ref="M872:M886" si="379">CONCATENATE(B872,",")</f>
        <v>ID,</v>
      </c>
      <c r="N872" s="5" t="str">
        <f>CONCATENATE(B872," ",C872,"(",D872,") ",E872," ,")</f>
        <v>ID VARCHAR(30) NOT NULL ,</v>
      </c>
      <c r="O872" s="1" t="s">
        <v>2</v>
      </c>
      <c r="P872" s="6"/>
      <c r="Q872" s="6"/>
      <c r="R872" s="6"/>
      <c r="S872" s="6"/>
      <c r="T872" s="6"/>
      <c r="U872" s="6"/>
      <c r="V872" s="6"/>
      <c r="W872" s="17" t="str">
        <f t="shared" ref="W872:W886" si="380">CONCATENATE(,LOWER(O872),UPPER(LEFT(P872,1)),LOWER(RIGHT(P872,LEN(P872)-IF(LEN(P872)&gt;0,1,LEN(P872)))),UPPER(LEFT(Q872,1)),LOWER(RIGHT(Q872,LEN(Q872)-IF(LEN(Q872)&gt;0,1,LEN(Q872)))),UPPER(LEFT(R872,1)),LOWER(RIGHT(R872,LEN(R872)-IF(LEN(R872)&gt;0,1,LEN(R872)))),UPPER(LEFT(S872,1)),LOWER(RIGHT(S872,LEN(S872)-IF(LEN(S872)&gt;0,1,LEN(S872)))),UPPER(LEFT(T872,1)),LOWER(RIGHT(T872,LEN(T872)-IF(LEN(T872)&gt;0,1,LEN(T872)))),UPPER(LEFT(U872,1)),LOWER(RIGHT(U872,LEN(U872)-IF(LEN(U872)&gt;0,1,LEN(U872)))),UPPER(LEFT(V872,1)),LOWER(RIGHT(V872,LEN(V872)-IF(LEN(V872)&gt;0,1,LEN(V872)))))</f>
        <v>id</v>
      </c>
      <c r="X872" s="3" t="str">
        <f t="shared" ref="X872:X886" si="381">CONCATENATE("""",W872,"""",":","""","""",",")</f>
        <v>"id":"",</v>
      </c>
      <c r="Y872" s="22" t="str">
        <f t="shared" ref="Y872:Y886" si="382">CONCATENATE("public static String ",,B872,,"=","""",W872,""";")</f>
        <v>public static String ID="id";</v>
      </c>
      <c r="Z872" s="7" t="str">
        <f t="shared" ref="Z872:Z886" si="383">CONCATENATE("private String ",W872,"=","""""",";")</f>
        <v>private String id="";</v>
      </c>
    </row>
    <row r="873" spans="2:26" ht="19.2" x14ac:dyDescent="0.45">
      <c r="B873" s="1" t="s">
        <v>3</v>
      </c>
      <c r="C873" s="1" t="s">
        <v>1</v>
      </c>
      <c r="D873" s="4">
        <v>10</v>
      </c>
      <c r="I873" t="str">
        <f>I872</f>
        <v>ALTER TABLE TM_TEST_TRIAL</v>
      </c>
      <c r="K873" s="21" t="s">
        <v>436</v>
      </c>
      <c r="L873" s="12"/>
      <c r="M873" s="18" t="str">
        <f t="shared" si="379"/>
        <v>STATUS,</v>
      </c>
      <c r="N873" s="5" t="str">
        <f t="shared" ref="N873:N886" si="384">CONCATENATE(B873," ",C873,"(",D873,")",",")</f>
        <v>STATUS VARCHAR(10),</v>
      </c>
      <c r="O873" s="1" t="s">
        <v>3</v>
      </c>
      <c r="W873" s="17" t="str">
        <f t="shared" si="380"/>
        <v>status</v>
      </c>
      <c r="X873" s="3" t="str">
        <f t="shared" si="381"/>
        <v>"status":"",</v>
      </c>
      <c r="Y873" s="22" t="str">
        <f t="shared" si="382"/>
        <v>public static String STATUS="status";</v>
      </c>
      <c r="Z873" s="7" t="str">
        <f t="shared" si="383"/>
        <v>private String status="";</v>
      </c>
    </row>
    <row r="874" spans="2:26" ht="19.2" x14ac:dyDescent="0.45">
      <c r="B874" s="1" t="s">
        <v>4</v>
      </c>
      <c r="C874" s="1" t="s">
        <v>1</v>
      </c>
      <c r="D874" s="4">
        <v>30</v>
      </c>
      <c r="I874" t="str">
        <f>I873</f>
        <v>ALTER TABLE TM_TEST_TRIAL</v>
      </c>
      <c r="J874" t="str">
        <f t="shared" ref="J874:J886" si="385">CONCATENATE(LEFT(CONCATENATE(" ADD "," ",N874,";"),LEN(CONCATENATE(" ADD "," ",N874,";"))-2),";")</f>
        <v xml:space="preserve"> ADD  INSERT_DATE VARCHAR(30);</v>
      </c>
      <c r="K874" s="21" t="str">
        <f t="shared" ref="K874:K886" si="386">CONCATENATE(LEFT(CONCATENATE("  ALTER COLUMN  "," ",N874,";"),LEN(CONCATENATE("  ALTER COLUMN  "," ",N874,";"))-2),";")</f>
        <v xml:space="preserve">  ALTER COLUMN   INSERT_DATE VARCHAR(30);</v>
      </c>
      <c r="L874" s="12"/>
      <c r="M874" s="18" t="str">
        <f t="shared" si="379"/>
        <v>INSERT_DATE,</v>
      </c>
      <c r="N874" s="5" t="str">
        <f t="shared" si="384"/>
        <v>INSERT_DATE VARCHAR(30),</v>
      </c>
      <c r="O874" s="1" t="s">
        <v>7</v>
      </c>
      <c r="P874" t="s">
        <v>8</v>
      </c>
      <c r="W874" s="17" t="str">
        <f t="shared" si="380"/>
        <v>insertDate</v>
      </c>
      <c r="X874" s="3" t="str">
        <f t="shared" si="381"/>
        <v>"insertDate":"",</v>
      </c>
      <c r="Y874" s="22" t="str">
        <f t="shared" si="382"/>
        <v>public static String INSERT_DATE="insertDate";</v>
      </c>
      <c r="Z874" s="7" t="str">
        <f t="shared" si="383"/>
        <v>private String insertDate="";</v>
      </c>
    </row>
    <row r="875" spans="2:26" ht="19.2" x14ac:dyDescent="0.45">
      <c r="B875" s="1" t="s">
        <v>5</v>
      </c>
      <c r="C875" s="1" t="s">
        <v>1</v>
      </c>
      <c r="D875" s="4">
        <v>30</v>
      </c>
      <c r="I875" t="str">
        <f>I874</f>
        <v>ALTER TABLE TM_TEST_TRIAL</v>
      </c>
      <c r="J875" t="str">
        <f t="shared" si="385"/>
        <v xml:space="preserve"> ADD  MODIFICATION_DATE VARCHAR(30);</v>
      </c>
      <c r="K875" s="21" t="str">
        <f t="shared" si="386"/>
        <v xml:space="preserve">  ALTER COLUMN   MODIFICATION_DATE VARCHAR(30);</v>
      </c>
      <c r="L875" s="12"/>
      <c r="M875" s="18" t="str">
        <f t="shared" si="379"/>
        <v>MODIFICATION_DATE,</v>
      </c>
      <c r="N875" s="5" t="str">
        <f t="shared" si="384"/>
        <v>MODIFICATION_DATE VARCHAR(30),</v>
      </c>
      <c r="O875" s="1" t="s">
        <v>9</v>
      </c>
      <c r="P875" t="s">
        <v>8</v>
      </c>
      <c r="W875" s="17" t="str">
        <f t="shared" si="380"/>
        <v>modificationDate</v>
      </c>
      <c r="X875" s="3" t="str">
        <f t="shared" si="381"/>
        <v>"modificationDate":"",</v>
      </c>
      <c r="Y875" s="22" t="str">
        <f t="shared" si="382"/>
        <v>public static String MODIFICATION_DATE="modificationDate";</v>
      </c>
      <c r="Z875" s="7" t="str">
        <f t="shared" si="383"/>
        <v>private String modificationDate="";</v>
      </c>
    </row>
    <row r="876" spans="2:26" ht="19.2" x14ac:dyDescent="0.45">
      <c r="B876" s="1" t="s">
        <v>567</v>
      </c>
      <c r="C876" s="1" t="s">
        <v>1</v>
      </c>
      <c r="D876" s="4">
        <v>45</v>
      </c>
      <c r="I876" t="str">
        <f>I875</f>
        <v>ALTER TABLE TM_TEST_TRIAL</v>
      </c>
      <c r="J876" t="str">
        <f t="shared" si="385"/>
        <v xml:space="preserve"> ADD  FK_SCENARIO_ID VARCHAR(45);</v>
      </c>
      <c r="K876" s="21" t="str">
        <f t="shared" si="386"/>
        <v xml:space="preserve">  ALTER COLUMN   FK_SCENARIO_ID VARCHAR(45);</v>
      </c>
      <c r="L876" s="12"/>
      <c r="M876" s="18" t="str">
        <f t="shared" si="379"/>
        <v>FK_SCENARIO_ID,</v>
      </c>
      <c r="N876" s="5" t="str">
        <f t="shared" si="384"/>
        <v>FK_SCENARIO_ID VARCHAR(45),</v>
      </c>
      <c r="O876" s="1" t="s">
        <v>10</v>
      </c>
      <c r="P876" t="s">
        <v>558</v>
      </c>
      <c r="Q876" t="s">
        <v>2</v>
      </c>
      <c r="W876" s="17" t="str">
        <f t="shared" si="380"/>
        <v>fkScenarioId</v>
      </c>
      <c r="X876" s="3" t="str">
        <f t="shared" si="381"/>
        <v>"fkScenarioId":"",</v>
      </c>
      <c r="Y876" s="22" t="str">
        <f t="shared" si="382"/>
        <v>public static String FK_SCENARIO_ID="fkScenarioId";</v>
      </c>
      <c r="Z876" s="7" t="str">
        <f t="shared" si="383"/>
        <v>private String fkScenarioId="";</v>
      </c>
    </row>
    <row r="877" spans="2:26" ht="19.2" x14ac:dyDescent="0.45">
      <c r="B877" s="1" t="s">
        <v>586</v>
      </c>
      <c r="C877" s="1" t="s">
        <v>1</v>
      </c>
      <c r="D877" s="4">
        <v>45</v>
      </c>
      <c r="I877" t="str">
        <f>I875</f>
        <v>ALTER TABLE TM_TEST_TRIAL</v>
      </c>
      <c r="J877" t="str">
        <f t="shared" si="385"/>
        <v xml:space="preserve"> ADD  FK_CREATED_BY VARCHAR(45);</v>
      </c>
      <c r="K877" s="21" t="str">
        <f t="shared" si="386"/>
        <v xml:space="preserve">  ALTER COLUMN   FK_CREATED_BY VARCHAR(45);</v>
      </c>
      <c r="L877" s="12"/>
      <c r="M877" s="18" t="str">
        <f t="shared" si="379"/>
        <v>FK_CREATED_BY,</v>
      </c>
      <c r="N877" s="5" t="str">
        <f t="shared" si="384"/>
        <v>FK_CREATED_BY VARCHAR(45),</v>
      </c>
      <c r="O877" s="1" t="s">
        <v>10</v>
      </c>
      <c r="P877" t="s">
        <v>282</v>
      </c>
      <c r="Q877" t="s">
        <v>128</v>
      </c>
      <c r="W877" s="17" t="str">
        <f t="shared" si="380"/>
        <v>fkCreatedBy</v>
      </c>
      <c r="X877" s="3" t="str">
        <f t="shared" si="381"/>
        <v>"fkCreatedBy":"",</v>
      </c>
      <c r="Y877" s="22" t="str">
        <f t="shared" si="382"/>
        <v>public static String FK_CREATED_BY="fkCreatedBy";</v>
      </c>
      <c r="Z877" s="7" t="str">
        <f t="shared" si="383"/>
        <v>private String fkCreatedBy="";</v>
      </c>
    </row>
    <row r="878" spans="2:26" ht="19.2" x14ac:dyDescent="0.45">
      <c r="B878" s="1" t="s">
        <v>568</v>
      </c>
      <c r="C878" s="1" t="s">
        <v>1</v>
      </c>
      <c r="D878" s="4">
        <v>45</v>
      </c>
      <c r="I878" t="str">
        <f t="shared" ref="I878:I885" si="387">I876</f>
        <v>ALTER TABLE TM_TEST_TRIAL</v>
      </c>
      <c r="J878" t="str">
        <f t="shared" si="385"/>
        <v xml:space="preserve"> ADD  TRIAL_DATE VARCHAR(45);</v>
      </c>
      <c r="K878" s="21" t="str">
        <f t="shared" si="386"/>
        <v xml:space="preserve">  ALTER COLUMN   TRIAL_DATE VARCHAR(45);</v>
      </c>
      <c r="L878" s="12"/>
      <c r="M878" s="18" t="str">
        <f t="shared" si="379"/>
        <v>TRIAL_DATE,</v>
      </c>
      <c r="N878" s="5" t="str">
        <f t="shared" si="384"/>
        <v>TRIAL_DATE VARCHAR(45),</v>
      </c>
      <c r="O878" s="1" t="s">
        <v>572</v>
      </c>
      <c r="P878" t="s">
        <v>8</v>
      </c>
      <c r="W878" s="17" t="str">
        <f t="shared" si="380"/>
        <v>trialDate</v>
      </c>
      <c r="X878" s="3" t="str">
        <f t="shared" si="381"/>
        <v>"trialDate":"",</v>
      </c>
      <c r="Y878" s="22" t="str">
        <f t="shared" si="382"/>
        <v>public static String TRIAL_DATE="trialDate";</v>
      </c>
      <c r="Z878" s="7" t="str">
        <f t="shared" si="383"/>
        <v>private String trialDate="";</v>
      </c>
    </row>
    <row r="879" spans="2:26" ht="19.2" x14ac:dyDescent="0.45">
      <c r="B879" s="1" t="s">
        <v>569</v>
      </c>
      <c r="C879" s="1" t="s">
        <v>1</v>
      </c>
      <c r="D879" s="4">
        <v>45</v>
      </c>
      <c r="I879" t="str">
        <f t="shared" si="387"/>
        <v>ALTER TABLE TM_TEST_TRIAL</v>
      </c>
      <c r="J879" t="str">
        <f t="shared" si="385"/>
        <v xml:space="preserve"> ADD  TRIAL_TIME VARCHAR(45);</v>
      </c>
      <c r="K879" s="21" t="str">
        <f t="shared" si="386"/>
        <v xml:space="preserve">  ALTER COLUMN   TRIAL_TIME VARCHAR(45);</v>
      </c>
      <c r="L879" s="12"/>
      <c r="M879" s="18" t="str">
        <f t="shared" si="379"/>
        <v>TRIAL_TIME,</v>
      </c>
      <c r="N879" s="5" t="str">
        <f t="shared" si="384"/>
        <v>TRIAL_TIME VARCHAR(45),</v>
      </c>
      <c r="O879" s="1" t="s">
        <v>572</v>
      </c>
      <c r="P879" t="s">
        <v>133</v>
      </c>
      <c r="W879" s="17" t="str">
        <f t="shared" si="380"/>
        <v>trialTime</v>
      </c>
      <c r="X879" s="3" t="str">
        <f t="shared" si="381"/>
        <v>"trialTime":"",</v>
      </c>
      <c r="Y879" s="22" t="str">
        <f t="shared" si="382"/>
        <v>public static String TRIAL_TIME="trialTime";</v>
      </c>
      <c r="Z879" s="7" t="str">
        <f t="shared" si="383"/>
        <v>private String trialTime="";</v>
      </c>
    </row>
    <row r="880" spans="2:26" ht="19.2" x14ac:dyDescent="0.45">
      <c r="B880" s="1" t="s">
        <v>570</v>
      </c>
      <c r="C880" s="1" t="s">
        <v>1</v>
      </c>
      <c r="D880" s="4">
        <v>555</v>
      </c>
      <c r="I880" t="str">
        <f t="shared" si="387"/>
        <v>ALTER TABLE TM_TEST_TRIAL</v>
      </c>
      <c r="J880" t="str">
        <f t="shared" si="385"/>
        <v xml:space="preserve"> ADD  ACTUAL_RESULT VARCHAR(555);</v>
      </c>
      <c r="K880" s="21" t="str">
        <f t="shared" si="386"/>
        <v xml:space="preserve">  ALTER COLUMN   ACTUAL_RESULT VARCHAR(555);</v>
      </c>
      <c r="L880" s="12"/>
      <c r="M880" s="18" t="str">
        <f t="shared" si="379"/>
        <v>ACTUAL_RESULT,</v>
      </c>
      <c r="N880" s="5" t="str">
        <f t="shared" si="384"/>
        <v>ACTUAL_RESULT VARCHAR(555),</v>
      </c>
      <c r="O880" s="1" t="s">
        <v>573</v>
      </c>
      <c r="P880" t="s">
        <v>563</v>
      </c>
      <c r="W880" s="17" t="str">
        <f t="shared" si="380"/>
        <v>actualResult</v>
      </c>
      <c r="X880" s="3" t="str">
        <f t="shared" si="381"/>
        <v>"actualResult":"",</v>
      </c>
      <c r="Y880" s="22" t="str">
        <f t="shared" si="382"/>
        <v>public static String ACTUAL_RESULT="actualResult";</v>
      </c>
      <c r="Z880" s="7" t="str">
        <f t="shared" si="383"/>
        <v>private String actualResult="";</v>
      </c>
    </row>
    <row r="881" spans="2:26" ht="19.2" x14ac:dyDescent="0.45">
      <c r="B881" s="1" t="s">
        <v>571</v>
      </c>
      <c r="C881" s="1" t="s">
        <v>1</v>
      </c>
      <c r="D881" s="4">
        <v>44</v>
      </c>
      <c r="I881" t="str">
        <f t="shared" si="387"/>
        <v>ALTER TABLE TM_TEST_TRIAL</v>
      </c>
      <c r="J881" t="str">
        <f t="shared" si="385"/>
        <v xml:space="preserve"> ADD  TRIAL_STATUS VARCHAR(44);</v>
      </c>
      <c r="K881" s="21" t="str">
        <f t="shared" si="386"/>
        <v xml:space="preserve">  ALTER COLUMN   TRIAL_STATUS VARCHAR(44);</v>
      </c>
      <c r="L881" s="12"/>
      <c r="M881" s="18" t="str">
        <f t="shared" si="379"/>
        <v>TRIAL_STATUS,</v>
      </c>
      <c r="N881" s="5" t="str">
        <f t="shared" si="384"/>
        <v>TRIAL_STATUS VARCHAR(44),</v>
      </c>
      <c r="O881" s="1" t="s">
        <v>572</v>
      </c>
      <c r="P881" t="s">
        <v>3</v>
      </c>
      <c r="W881" s="17" t="str">
        <f t="shared" si="380"/>
        <v>trialStatus</v>
      </c>
      <c r="X881" s="3" t="str">
        <f t="shared" si="381"/>
        <v>"trialStatus":"",</v>
      </c>
      <c r="Y881" s="22" t="str">
        <f t="shared" si="382"/>
        <v>public static String TRIAL_STATUS="trialStatus";</v>
      </c>
      <c r="Z881" s="7" t="str">
        <f t="shared" si="383"/>
        <v>private String trialStatus="";</v>
      </c>
    </row>
    <row r="882" spans="2:26" ht="19.2" x14ac:dyDescent="0.45">
      <c r="B882" s="1" t="s">
        <v>374</v>
      </c>
      <c r="C882" s="1" t="s">
        <v>1</v>
      </c>
      <c r="D882" s="4">
        <v>555</v>
      </c>
      <c r="I882" t="str">
        <f t="shared" si="387"/>
        <v>ALTER TABLE TM_TEST_TRIAL</v>
      </c>
      <c r="J882" t="str">
        <f t="shared" si="385"/>
        <v xml:space="preserve"> ADD  FILE_NAME VARCHAR(555);</v>
      </c>
      <c r="K882" s="21" t="str">
        <f t="shared" si="386"/>
        <v xml:space="preserve">  ALTER COLUMN   FILE_NAME VARCHAR(555);</v>
      </c>
      <c r="L882" s="12"/>
      <c r="M882" s="18" t="str">
        <f t="shared" si="379"/>
        <v>FILE_NAME,</v>
      </c>
      <c r="N882" s="5" t="str">
        <f t="shared" si="384"/>
        <v>FILE_NAME VARCHAR(555),</v>
      </c>
      <c r="O882" s="1" t="s">
        <v>324</v>
      </c>
      <c r="P882" t="s">
        <v>0</v>
      </c>
      <c r="W882" s="17" t="str">
        <f t="shared" si="380"/>
        <v>fileName</v>
      </c>
      <c r="X882" s="3" t="str">
        <f t="shared" si="381"/>
        <v>"fileName":"",</v>
      </c>
      <c r="Y882" s="22" t="str">
        <f t="shared" si="382"/>
        <v>public static String FILE_NAME="fileName";</v>
      </c>
      <c r="Z882" s="7" t="str">
        <f t="shared" si="383"/>
        <v>private String fileName="";</v>
      </c>
    </row>
    <row r="883" spans="2:26" ht="19.2" x14ac:dyDescent="0.45">
      <c r="B883" s="1" t="s">
        <v>367</v>
      </c>
      <c r="C883" s="1" t="s">
        <v>1</v>
      </c>
      <c r="D883" s="4">
        <v>44</v>
      </c>
      <c r="I883" t="str">
        <f t="shared" si="387"/>
        <v>ALTER TABLE TM_TEST_TRIAL</v>
      </c>
      <c r="J883" t="str">
        <f t="shared" si="385"/>
        <v xml:space="preserve"> ADD  FK_BACKLOG_ID VARCHAR(44);</v>
      </c>
      <c r="K883" s="21" t="str">
        <f t="shared" si="386"/>
        <v xml:space="preserve">  ALTER COLUMN   FK_BACKLOG_ID VARCHAR(44);</v>
      </c>
      <c r="L883" s="12"/>
      <c r="M883" s="18" t="str">
        <f t="shared" si="379"/>
        <v>FK_BACKLOG_ID,</v>
      </c>
      <c r="N883" s="5" t="str">
        <f t="shared" si="384"/>
        <v>FK_BACKLOG_ID VARCHAR(44),</v>
      </c>
      <c r="O883" s="1" t="s">
        <v>10</v>
      </c>
      <c r="P883" t="s">
        <v>354</v>
      </c>
      <c r="Q883" t="s">
        <v>2</v>
      </c>
      <c r="W883" s="17" t="str">
        <f t="shared" si="380"/>
        <v>fkBacklogId</v>
      </c>
      <c r="X883" s="3" t="str">
        <f t="shared" si="381"/>
        <v>"fkBacklogId":"",</v>
      </c>
      <c r="Y883" s="22" t="str">
        <f t="shared" si="382"/>
        <v>public static String FK_BACKLOG_ID="fkBacklogId";</v>
      </c>
      <c r="Z883" s="7" t="str">
        <f t="shared" si="383"/>
        <v>private String fkBacklogId="";</v>
      </c>
    </row>
    <row r="884" spans="2:26" ht="19.2" x14ac:dyDescent="0.45">
      <c r="B884" s="1" t="s">
        <v>318</v>
      </c>
      <c r="C884" s="1" t="s">
        <v>1</v>
      </c>
      <c r="D884" s="4">
        <v>4444</v>
      </c>
      <c r="I884" t="str">
        <f t="shared" si="387"/>
        <v>ALTER TABLE TM_TEST_TRIAL</v>
      </c>
      <c r="J884" t="str">
        <f>CONCATENATE(LEFT(CONCATENATE(" ADD "," ",N884,";"),LEN(CONCATENATE(" ADD "," ",N884,";"))-2),";")</f>
        <v xml:space="preserve"> ADD  FK_TASK_ID VARCHAR(4444);</v>
      </c>
      <c r="K884" s="21" t="str">
        <f>CONCATENATE(LEFT(CONCATENATE("  ALTER COLUMN  "," ",N884,";"),LEN(CONCATENATE("  ALTER COLUMN  "," ",N884,";"))-2),";")</f>
        <v xml:space="preserve">  ALTER COLUMN   FK_TASK_ID VARCHAR(4444);</v>
      </c>
      <c r="L884" s="12"/>
      <c r="M884" s="18" t="str">
        <f>CONCATENATE(B884,",")</f>
        <v>FK_TASK_ID,</v>
      </c>
      <c r="N884" s="5" t="str">
        <f>CONCATENATE(B884," ",C884,"(",D884,")",",")</f>
        <v>FK_TASK_ID VARCHAR(4444),</v>
      </c>
      <c r="O884" s="1" t="s">
        <v>10</v>
      </c>
      <c r="P884" t="s">
        <v>311</v>
      </c>
      <c r="Q884" t="s">
        <v>2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fkTaskId</v>
      </c>
      <c r="X884" s="3" t="str">
        <f>CONCATENATE("""",W884,"""",":","""","""",",")</f>
        <v>"fkTaskId":"",</v>
      </c>
      <c r="Y884" s="22" t="str">
        <f>CONCATENATE("public static String ",,B884,,"=","""",W884,""";")</f>
        <v>public static String FK_TASK_ID="fkTaskId";</v>
      </c>
      <c r="Z884" s="7" t="str">
        <f>CONCATENATE("private String ",W884,"=","""""",";")</f>
        <v>private String fkTaskId="";</v>
      </c>
    </row>
    <row r="885" spans="2:26" ht="19.2" x14ac:dyDescent="0.45">
      <c r="B885" s="1" t="s">
        <v>576</v>
      </c>
      <c r="C885" s="1" t="s">
        <v>1</v>
      </c>
      <c r="D885" s="4">
        <v>44</v>
      </c>
      <c r="I885" t="str">
        <f t="shared" si="387"/>
        <v>ALTER TABLE TM_TEST_TRIAL</v>
      </c>
      <c r="J885" t="str">
        <f t="shared" si="385"/>
        <v xml:space="preserve"> ADD  IS_NOTIFIED_AS_BUG VARCHAR(44);</v>
      </c>
      <c r="K885" s="21" t="str">
        <f t="shared" si="386"/>
        <v xml:space="preserve">  ALTER COLUMN   IS_NOTIFIED_AS_BUG VARCHAR(44);</v>
      </c>
      <c r="L885" s="12"/>
      <c r="M885" s="18" t="str">
        <f t="shared" si="379"/>
        <v>IS_NOTIFIED_AS_BUG,</v>
      </c>
      <c r="N885" s="5" t="str">
        <f t="shared" si="384"/>
        <v>IS_NOTIFIED_AS_BUG VARCHAR(44),</v>
      </c>
      <c r="O885" s="1" t="s">
        <v>112</v>
      </c>
      <c r="P885" t="s">
        <v>574</v>
      </c>
      <c r="Q885" t="s">
        <v>575</v>
      </c>
      <c r="R885" t="s">
        <v>409</v>
      </c>
      <c r="W885" s="17" t="str">
        <f t="shared" si="380"/>
        <v>isNotifiedAsBug</v>
      </c>
      <c r="X885" s="3" t="str">
        <f t="shared" si="381"/>
        <v>"isNotifiedAsBug":"",</v>
      </c>
      <c r="Y885" s="22" t="str">
        <f t="shared" si="382"/>
        <v>public static String IS_NOTIFIED_AS_BUG="isNotifiedAsBug";</v>
      </c>
      <c r="Z885" s="7" t="str">
        <f t="shared" si="383"/>
        <v>private String isNotifiedAsBug="";</v>
      </c>
    </row>
    <row r="886" spans="2:26" ht="19.2" x14ac:dyDescent="0.45">
      <c r="B886" s="1" t="s">
        <v>14</v>
      </c>
      <c r="C886" s="1" t="s">
        <v>1</v>
      </c>
      <c r="D886" s="4">
        <v>555</v>
      </c>
      <c r="I886" t="str">
        <f>I685</f>
        <v>ALTER TABLE TM_INPUT_DESCRIPTION</v>
      </c>
      <c r="J886" t="str">
        <f t="shared" si="385"/>
        <v xml:space="preserve"> ADD  DESCRIPTION VARCHAR(555);</v>
      </c>
      <c r="K886" s="21" t="str">
        <f t="shared" si="386"/>
        <v xml:space="preserve">  ALTER COLUMN   DESCRIPTION VARCHAR(555);</v>
      </c>
      <c r="L886" s="12"/>
      <c r="M886" s="18" t="str">
        <f t="shared" si="379"/>
        <v>DESCRIPTION,</v>
      </c>
      <c r="N886" s="5" t="str">
        <f t="shared" si="384"/>
        <v>DESCRIPTION VARCHAR(555),</v>
      </c>
      <c r="O886" s="1" t="s">
        <v>14</v>
      </c>
      <c r="W886" s="17" t="str">
        <f t="shared" si="380"/>
        <v>description</v>
      </c>
      <c r="X886" s="3" t="str">
        <f t="shared" si="381"/>
        <v>"description":"",</v>
      </c>
      <c r="Y886" s="22" t="str">
        <f t="shared" si="382"/>
        <v>public static String DESCRIPTION="description";</v>
      </c>
      <c r="Z886" s="7" t="str">
        <f t="shared" si="383"/>
        <v>private String description="";</v>
      </c>
    </row>
    <row r="887" spans="2:26" ht="19.2" x14ac:dyDescent="0.45">
      <c r="B887" s="1"/>
      <c r="C887" s="1"/>
      <c r="D887" s="4"/>
      <c r="L887" s="12"/>
      <c r="M887" s="18"/>
      <c r="N887" s="33" t="s">
        <v>130</v>
      </c>
      <c r="O887" s="1"/>
      <c r="W887" s="17"/>
    </row>
    <row r="888" spans="2:26" x14ac:dyDescent="0.3">
      <c r="N888" s="31" t="s">
        <v>126</v>
      </c>
    </row>
    <row r="890" spans="2:26" x14ac:dyDescent="0.3">
      <c r="B890" t="s">
        <v>577</v>
      </c>
    </row>
    <row r="891" spans="2:26" x14ac:dyDescent="0.3">
      <c r="B891" t="s">
        <v>578</v>
      </c>
    </row>
    <row r="892" spans="2:26" x14ac:dyDescent="0.3">
      <c r="B892" t="s">
        <v>184</v>
      </c>
    </row>
    <row r="893" spans="2:26" x14ac:dyDescent="0.3">
      <c r="B893" t="s">
        <v>185</v>
      </c>
    </row>
    <row r="894" spans="2:26" x14ac:dyDescent="0.3">
      <c r="B894" t="s">
        <v>186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187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579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580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581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582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583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472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474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475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476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625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626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477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478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479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480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481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482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584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585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s="36" t="s">
        <v>591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592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593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483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484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508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509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485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14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486</v>
      </c>
      <c r="E925"/>
      <c r="F925"/>
      <c r="G925"/>
      <c r="K925"/>
      <c r="M925"/>
      <c r="N925"/>
      <c r="W925"/>
      <c r="X925"/>
      <c r="Y925"/>
      <c r="Z925"/>
    </row>
    <row r="929" spans="2:26" x14ac:dyDescent="0.3">
      <c r="B929" s="2" t="s">
        <v>588</v>
      </c>
      <c r="I929" t="str">
        <f>CONCATENATE("ALTER TABLE"," ",B929)</f>
        <v>ALTER TABLE TM_TEST_TRIAL_LIST</v>
      </c>
      <c r="J929" t="s">
        <v>293</v>
      </c>
      <c r="K929" s="26" t="str">
        <f>CONCATENATE(J929," VIEW ",B929," AS SELECT")</f>
        <v>create OR REPLACE VIEW TM_TEST_TRIAL_LIST AS SELECT</v>
      </c>
      <c r="N929" s="5" t="str">
        <f>CONCATENATE("CREATE TABLE ",B929," ","(")</f>
        <v>CREATE TABLE TM_TEST_TRIAL_LIST (</v>
      </c>
    </row>
    <row r="930" spans="2:26" ht="19.2" x14ac:dyDescent="0.45">
      <c r="B930" s="1" t="s">
        <v>2</v>
      </c>
      <c r="C930" s="1" t="s">
        <v>1</v>
      </c>
      <c r="D930" s="4">
        <v>30</v>
      </c>
      <c r="E930" s="24" t="s">
        <v>113</v>
      </c>
      <c r="I930" t="str">
        <f>I929</f>
        <v>ALTER TABLE TM_TEST_TRIAL_LIST</v>
      </c>
      <c r="K930" s="25" t="str">
        <f t="shared" ref="K930:K945" si="388">CONCATENATE(B930,",")</f>
        <v>ID,</v>
      </c>
      <c r="L930" s="12"/>
      <c r="M930" s="18" t="str">
        <f t="shared" ref="M930:M946" si="389">CONCATENATE(B930,",")</f>
        <v>ID,</v>
      </c>
      <c r="N930" s="5" t="str">
        <f>CONCATENATE(B930," ",C930,"(",D930,") ",E930," ,")</f>
        <v>ID VARCHAR(30) NOT NULL ,</v>
      </c>
      <c r="O930" s="1" t="s">
        <v>2</v>
      </c>
      <c r="P930" s="6"/>
      <c r="Q930" s="6"/>
      <c r="R930" s="6"/>
      <c r="S930" s="6"/>
      <c r="T930" s="6"/>
      <c r="U930" s="6"/>
      <c r="V930" s="6"/>
      <c r="W930" s="17" t="str">
        <f t="shared" ref="W930:W946" si="390">CONCATENATE(,LOWER(O930),UPPER(LEFT(P930,1)),LOWER(RIGHT(P930,LEN(P930)-IF(LEN(P930)&gt;0,1,LEN(P930)))),UPPER(LEFT(Q930,1)),LOWER(RIGHT(Q930,LEN(Q930)-IF(LEN(Q930)&gt;0,1,LEN(Q930)))),UPPER(LEFT(R930,1)),LOWER(RIGHT(R930,LEN(R930)-IF(LEN(R930)&gt;0,1,LEN(R930)))),UPPER(LEFT(S930,1)),LOWER(RIGHT(S930,LEN(S930)-IF(LEN(S930)&gt;0,1,LEN(S930)))),UPPER(LEFT(T930,1)),LOWER(RIGHT(T930,LEN(T930)-IF(LEN(T930)&gt;0,1,LEN(T930)))),UPPER(LEFT(U930,1)),LOWER(RIGHT(U930,LEN(U930)-IF(LEN(U930)&gt;0,1,LEN(U930)))),UPPER(LEFT(V930,1)),LOWER(RIGHT(V930,LEN(V930)-IF(LEN(V930)&gt;0,1,LEN(V930)))))</f>
        <v>id</v>
      </c>
      <c r="X930" s="3" t="str">
        <f t="shared" ref="X930:X946" si="391">CONCATENATE("""",W930,"""",":","""","""",",")</f>
        <v>"id":"",</v>
      </c>
      <c r="Y930" s="22" t="str">
        <f t="shared" ref="Y930:Y946" si="392">CONCATENATE("public static String ",,B930,,"=","""",W930,""";")</f>
        <v>public static String ID="id";</v>
      </c>
      <c r="Z930" s="7" t="str">
        <f t="shared" ref="Z930:Z946" si="393">CONCATENATE("private String ",W930,"=","""""",";")</f>
        <v>private String id="";</v>
      </c>
    </row>
    <row r="931" spans="2:26" ht="19.2" x14ac:dyDescent="0.45">
      <c r="B931" s="1" t="s">
        <v>3</v>
      </c>
      <c r="C931" s="1" t="s">
        <v>1</v>
      </c>
      <c r="D931" s="4">
        <v>10</v>
      </c>
      <c r="I931" t="str">
        <f>I930</f>
        <v>ALTER TABLE TM_TEST_TRIAL_LIST</v>
      </c>
      <c r="K931" s="25" t="str">
        <f t="shared" si="388"/>
        <v>STATUS,</v>
      </c>
      <c r="L931" s="12"/>
      <c r="M931" s="18" t="str">
        <f t="shared" si="389"/>
        <v>STATUS,</v>
      </c>
      <c r="N931" s="5" t="str">
        <f t="shared" ref="N931:N946" si="394">CONCATENATE(B931," ",C931,"(",D931,")",",")</f>
        <v>STATUS VARCHAR(10),</v>
      </c>
      <c r="O931" s="1" t="s">
        <v>3</v>
      </c>
      <c r="W931" s="17" t="str">
        <f t="shared" si="390"/>
        <v>status</v>
      </c>
      <c r="X931" s="3" t="str">
        <f t="shared" si="391"/>
        <v>"status":"",</v>
      </c>
      <c r="Y931" s="22" t="str">
        <f t="shared" si="392"/>
        <v>public static String STATUS="status";</v>
      </c>
      <c r="Z931" s="7" t="str">
        <f t="shared" si="393"/>
        <v>private String status="";</v>
      </c>
    </row>
    <row r="932" spans="2:26" ht="19.2" x14ac:dyDescent="0.45">
      <c r="B932" s="1" t="s">
        <v>4</v>
      </c>
      <c r="C932" s="1" t="s">
        <v>1</v>
      </c>
      <c r="D932" s="4">
        <v>30</v>
      </c>
      <c r="I932" t="str">
        <f>I931</f>
        <v>ALTER TABLE TM_TEST_TRIAL_LIST</v>
      </c>
      <c r="J932" t="str">
        <f t="shared" ref="J932:J946" si="395">CONCATENATE(LEFT(CONCATENATE(" ADD "," ",N932,";"),LEN(CONCATENATE(" ADD "," ",N932,";"))-2),";")</f>
        <v xml:space="preserve"> ADD  INSERT_DATE VARCHAR(30);</v>
      </c>
      <c r="K932" s="25" t="str">
        <f t="shared" si="388"/>
        <v>INSERT_DATE,</v>
      </c>
      <c r="L932" s="12"/>
      <c r="M932" s="18" t="str">
        <f t="shared" si="389"/>
        <v>INSERT_DATE,</v>
      </c>
      <c r="N932" s="5" t="str">
        <f t="shared" si="394"/>
        <v>INSERT_DATE VARCHAR(30),</v>
      </c>
      <c r="O932" s="1" t="s">
        <v>7</v>
      </c>
      <c r="P932" t="s">
        <v>8</v>
      </c>
      <c r="W932" s="17" t="str">
        <f t="shared" si="390"/>
        <v>insertDate</v>
      </c>
      <c r="X932" s="3" t="str">
        <f t="shared" si="391"/>
        <v>"insertDate":"",</v>
      </c>
      <c r="Y932" s="22" t="str">
        <f t="shared" si="392"/>
        <v>public static String INSERT_DATE="insertDate";</v>
      </c>
      <c r="Z932" s="7" t="str">
        <f t="shared" si="393"/>
        <v>private String insertDate="";</v>
      </c>
    </row>
    <row r="933" spans="2:26" ht="19.2" x14ac:dyDescent="0.45">
      <c r="B933" s="1" t="s">
        <v>5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si="395"/>
        <v xml:space="preserve"> ADD  MODIFICATION_DATE VARCHAR(30);</v>
      </c>
      <c r="K933" s="25" t="str">
        <f t="shared" si="388"/>
        <v>MODIFICATION_DATE,</v>
      </c>
      <c r="L933" s="12"/>
      <c r="M933" s="18" t="str">
        <f t="shared" si="389"/>
        <v>MODIFICATION_DATE,</v>
      </c>
      <c r="N933" s="5" t="str">
        <f t="shared" si="394"/>
        <v>MODIFICATION_DATE VARCHAR(30),</v>
      </c>
      <c r="O933" s="1" t="s">
        <v>9</v>
      </c>
      <c r="P933" t="s">
        <v>8</v>
      </c>
      <c r="W933" s="17" t="str">
        <f t="shared" si="390"/>
        <v>modificationDate</v>
      </c>
      <c r="X933" s="3" t="str">
        <f t="shared" si="391"/>
        <v>"modificationDate":"",</v>
      </c>
      <c r="Y933" s="22" t="str">
        <f t="shared" si="392"/>
        <v>public static String MODIFICATION_DATE="modificationDate";</v>
      </c>
      <c r="Z933" s="7" t="str">
        <f t="shared" si="393"/>
        <v>private String modificationDate="";</v>
      </c>
    </row>
    <row r="934" spans="2:26" ht="19.2" x14ac:dyDescent="0.45">
      <c r="B934" s="1" t="s">
        <v>567</v>
      </c>
      <c r="C934" s="1" t="s">
        <v>1</v>
      </c>
      <c r="D934" s="4">
        <v>45</v>
      </c>
      <c r="I934" t="str">
        <f>I933</f>
        <v>ALTER TABLE TM_TEST_TRIAL_LIST</v>
      </c>
      <c r="J934" t="str">
        <f t="shared" si="395"/>
        <v xml:space="preserve"> ADD  FK_SCENARIO_ID VARCHAR(45);</v>
      </c>
      <c r="K934" s="25" t="str">
        <f t="shared" si="388"/>
        <v>FK_SCENARIO_ID,</v>
      </c>
      <c r="L934" s="12"/>
      <c r="M934" s="18" t="str">
        <f t="shared" si="389"/>
        <v>FK_SCENARIO_ID,</v>
      </c>
      <c r="N934" s="5" t="str">
        <f t="shared" si="394"/>
        <v>FK_SCENARIO_ID VARCHAR(45),</v>
      </c>
      <c r="O934" s="1" t="s">
        <v>10</v>
      </c>
      <c r="P934" t="s">
        <v>558</v>
      </c>
      <c r="Q934" t="s">
        <v>2</v>
      </c>
      <c r="W934" s="17" t="str">
        <f t="shared" si="390"/>
        <v>fkScenarioId</v>
      </c>
      <c r="X934" s="3" t="str">
        <f t="shared" si="391"/>
        <v>"fkScenarioId":"",</v>
      </c>
      <c r="Y934" s="22" t="str">
        <f t="shared" si="392"/>
        <v>public static String FK_SCENARIO_ID="fkScenarioId";</v>
      </c>
      <c r="Z934" s="7" t="str">
        <f t="shared" si="393"/>
        <v>private String fkScenarioId="";</v>
      </c>
    </row>
    <row r="935" spans="2:26" ht="19.2" x14ac:dyDescent="0.45">
      <c r="B935" s="1" t="s">
        <v>586</v>
      </c>
      <c r="C935" s="1" t="s">
        <v>1</v>
      </c>
      <c r="D935" s="4">
        <v>45</v>
      </c>
      <c r="I935" t="str">
        <f>I932</f>
        <v>ALTER TABLE TM_TEST_TRIAL_LIST</v>
      </c>
      <c r="J935" t="str">
        <f>CONCATENATE(LEFT(CONCATENATE(" ADD "," ",N935,";"),LEN(CONCATENATE(" ADD "," ",N935,";"))-2),";")</f>
        <v xml:space="preserve"> ADD  FK_CREATED_BY VARCHAR(45);</v>
      </c>
      <c r="K935" s="25" t="str">
        <f t="shared" si="388"/>
        <v>FK_CREATED_BY,</v>
      </c>
      <c r="L935" s="12"/>
      <c r="M935" s="18" t="str">
        <f>CONCATENATE(B935,",")</f>
        <v>FK_CREATED_BY,</v>
      </c>
      <c r="N935" s="5" t="str">
        <f>CONCATENATE(B935," ",C935,"(",D935,")",",")</f>
        <v>FK_CREATED_BY VARCHAR(45),</v>
      </c>
      <c r="O935" s="1" t="s">
        <v>10</v>
      </c>
      <c r="P935" t="s">
        <v>282</v>
      </c>
      <c r="Q935" t="s">
        <v>128</v>
      </c>
      <c r="W935" s="17" t="str">
        <f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fkCreatedBy</v>
      </c>
      <c r="X935" s="3" t="str">
        <f>CONCATENATE("""",W935,"""",":","""","""",",")</f>
        <v>"fkCreatedBy":"",</v>
      </c>
      <c r="Y935" s="22" t="str">
        <f>CONCATENATE("public static String ",,B935,,"=","""",W935,""";")</f>
        <v>public static String FK_CREATED_BY="fkCreatedBy";</v>
      </c>
      <c r="Z935" s="7" t="str">
        <f>CONCATENATE("private String ",W935,"=","""""",";")</f>
        <v>private String fkCreatedBy="";</v>
      </c>
    </row>
    <row r="936" spans="2:26" ht="26.4" x14ac:dyDescent="0.45">
      <c r="B936" s="1" t="s">
        <v>339</v>
      </c>
      <c r="C936" s="1" t="s">
        <v>1</v>
      </c>
      <c r="D936" s="4">
        <v>45</v>
      </c>
      <c r="I936" t="str">
        <f>I932</f>
        <v>ALTER TABLE TM_TEST_TRIAL_LIST</v>
      </c>
      <c r="J936" t="str">
        <f>CONCATENATE(LEFT(CONCATENATE(" ADD "," ",N936,";"),LEN(CONCATENATE(" ADD "," ",N936,";"))-2),";")</f>
        <v xml:space="preserve"> ADD  CREATED_BY_NAME VARCHAR(45);</v>
      </c>
      <c r="K936" s="25" t="s">
        <v>587</v>
      </c>
      <c r="L936" s="12"/>
      <c r="M936" s="18" t="str">
        <f>CONCATENATE(B936,",")</f>
        <v>CREATED_BY_NAME,</v>
      </c>
      <c r="N936" s="5" t="str">
        <f>CONCATENATE(B936," ",C936,"(",D936,")",",")</f>
        <v>CREATED_BY_NAME VARCHAR(45),</v>
      </c>
      <c r="O936" s="1" t="s">
        <v>282</v>
      </c>
      <c r="P936" t="s">
        <v>128</v>
      </c>
      <c r="Q936" t="s">
        <v>0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createdByName</v>
      </c>
      <c r="X936" s="3" t="str">
        <f>CONCATENATE("""",W936,"""",":","""","""",",")</f>
        <v>"createdByName":"",</v>
      </c>
      <c r="Y936" s="22" t="str">
        <f>CONCATENATE("public static String ",,B936,,"=","""",W936,""";")</f>
        <v>public static String CREATED_BY_NAME="createdByName";</v>
      </c>
      <c r="Z936" s="7" t="str">
        <f>CONCATENATE("private String ",W936,"=","""""",";")</f>
        <v>private String createdByName="";</v>
      </c>
    </row>
    <row r="937" spans="2:26" ht="19.2" x14ac:dyDescent="0.45">
      <c r="B937" s="1" t="s">
        <v>589</v>
      </c>
      <c r="C937" s="1" t="s">
        <v>1</v>
      </c>
      <c r="D937" s="4">
        <v>45</v>
      </c>
      <c r="I937" t="str">
        <f>I933</f>
        <v>ALTER TABLE TM_TEST_TRIAL_LIST</v>
      </c>
      <c r="J937" t="str">
        <f t="shared" si="395"/>
        <v xml:space="preserve"> ADD  CREATED_BY_AVATAR VARCHAR(45);</v>
      </c>
      <c r="K937" s="25" t="s">
        <v>590</v>
      </c>
      <c r="L937" s="12"/>
      <c r="M937" s="18" t="str">
        <f t="shared" si="389"/>
        <v>CREATED_BY_AVATAR,</v>
      </c>
      <c r="N937" s="5" t="str">
        <f t="shared" si="394"/>
        <v>CREATED_BY_AVATAR VARCHAR(45),</v>
      </c>
      <c r="O937" s="1" t="s">
        <v>282</v>
      </c>
      <c r="P937" t="s">
        <v>128</v>
      </c>
      <c r="Q937" t="s">
        <v>372</v>
      </c>
      <c r="W937" s="17" t="str">
        <f t="shared" si="390"/>
        <v>createdByAvatar</v>
      </c>
      <c r="X937" s="3" t="str">
        <f t="shared" si="391"/>
        <v>"createdByAvatar":"",</v>
      </c>
      <c r="Y937" s="22" t="str">
        <f t="shared" si="392"/>
        <v>public static String CREATED_BY_AVATAR="createdByAvatar";</v>
      </c>
      <c r="Z937" s="7" t="str">
        <f t="shared" si="393"/>
        <v>private String createdByAvatar="";</v>
      </c>
    </row>
    <row r="938" spans="2:26" ht="19.2" x14ac:dyDescent="0.45">
      <c r="B938" s="1" t="s">
        <v>568</v>
      </c>
      <c r="C938" s="1" t="s">
        <v>1</v>
      </c>
      <c r="D938" s="4">
        <v>45</v>
      </c>
      <c r="I938">
        <f>I921</f>
        <v>0</v>
      </c>
      <c r="J938" t="str">
        <f t="shared" si="395"/>
        <v xml:space="preserve"> ADD  TRIAL_DATE VARCHAR(45);</v>
      </c>
      <c r="K938" s="25" t="str">
        <f t="shared" si="388"/>
        <v>TRIAL_DATE,</v>
      </c>
      <c r="L938" s="12"/>
      <c r="M938" s="18" t="str">
        <f t="shared" si="389"/>
        <v>TRIAL_DATE,</v>
      </c>
      <c r="N938" s="5" t="str">
        <f t="shared" si="394"/>
        <v>TRIAL_DATE VARCHAR(45),</v>
      </c>
      <c r="O938" s="1" t="s">
        <v>572</v>
      </c>
      <c r="P938" t="s">
        <v>8</v>
      </c>
      <c r="W938" s="17" t="str">
        <f t="shared" si="390"/>
        <v>trialDate</v>
      </c>
      <c r="X938" s="3" t="str">
        <f t="shared" si="391"/>
        <v>"trialDate":"",</v>
      </c>
      <c r="Y938" s="22" t="str">
        <f t="shared" si="392"/>
        <v>public static String TRIAL_DATE="trialDate";</v>
      </c>
      <c r="Z938" s="7" t="str">
        <f t="shared" si="393"/>
        <v>private String trialDate="";</v>
      </c>
    </row>
    <row r="939" spans="2:26" ht="19.2" x14ac:dyDescent="0.45">
      <c r="B939" s="1" t="s">
        <v>569</v>
      </c>
      <c r="C939" s="1" t="s">
        <v>1</v>
      </c>
      <c r="D939" s="4">
        <v>45</v>
      </c>
      <c r="I939" t="str">
        <f>I740</f>
        <v>ALTER TABLE TM_REL_BACKLOG_AND_LABEL</v>
      </c>
      <c r="J939" t="str">
        <f t="shared" si="395"/>
        <v xml:space="preserve"> ADD  TRIAL_TIME VARCHAR(45);</v>
      </c>
      <c r="K939" s="25" t="str">
        <f t="shared" si="388"/>
        <v>TRIAL_TIME,</v>
      </c>
      <c r="L939" s="12"/>
      <c r="M939" s="18" t="str">
        <f t="shared" si="389"/>
        <v>TRIAL_TIME,</v>
      </c>
      <c r="N939" s="5" t="str">
        <f t="shared" si="394"/>
        <v>TRIAL_TIME VARCHAR(45),</v>
      </c>
      <c r="O939" s="1" t="s">
        <v>572</v>
      </c>
      <c r="P939" t="s">
        <v>133</v>
      </c>
      <c r="W939" s="17" t="str">
        <f t="shared" si="390"/>
        <v>trialTime</v>
      </c>
      <c r="X939" s="3" t="str">
        <f t="shared" si="391"/>
        <v>"trialTime":"",</v>
      </c>
      <c r="Y939" s="22" t="str">
        <f t="shared" si="392"/>
        <v>public static String TRIAL_TIME="trialTime";</v>
      </c>
      <c r="Z939" s="7" t="str">
        <f t="shared" si="393"/>
        <v>private String trialTime="";</v>
      </c>
    </row>
    <row r="940" spans="2:26" ht="19.2" x14ac:dyDescent="0.45">
      <c r="B940" s="1" t="s">
        <v>570</v>
      </c>
      <c r="C940" s="1" t="s">
        <v>1</v>
      </c>
      <c r="D940" s="4">
        <v>555</v>
      </c>
      <c r="I940">
        <f>I923</f>
        <v>0</v>
      </c>
      <c r="J940" t="str">
        <f t="shared" si="395"/>
        <v xml:space="preserve"> ADD  ACTUAL_RESULT VARCHAR(555);</v>
      </c>
      <c r="K940" s="25" t="str">
        <f t="shared" si="388"/>
        <v>ACTUAL_RESULT,</v>
      </c>
      <c r="L940" s="12"/>
      <c r="M940" s="18" t="str">
        <f t="shared" si="389"/>
        <v>ACTUAL_RESULT,</v>
      </c>
      <c r="N940" s="5" t="str">
        <f t="shared" si="394"/>
        <v>ACTUAL_RESULT VARCHAR(555),</v>
      </c>
      <c r="O940" s="1" t="s">
        <v>573</v>
      </c>
      <c r="P940" t="s">
        <v>563</v>
      </c>
      <c r="W940" s="17" t="str">
        <f t="shared" si="390"/>
        <v>actualResult</v>
      </c>
      <c r="X940" s="3" t="str">
        <f t="shared" si="391"/>
        <v>"actualResult":"",</v>
      </c>
      <c r="Y940" s="22" t="str">
        <f t="shared" si="392"/>
        <v>public static String ACTUAL_RESULT="actualResult";</v>
      </c>
      <c r="Z940" s="7" t="str">
        <f t="shared" si="393"/>
        <v>private String actualResult="";</v>
      </c>
    </row>
    <row r="941" spans="2:26" ht="19.2" x14ac:dyDescent="0.45">
      <c r="B941" s="1" t="s">
        <v>571</v>
      </c>
      <c r="C941" s="1" t="s">
        <v>1</v>
      </c>
      <c r="D941" s="4">
        <v>44</v>
      </c>
      <c r="I941" t="str">
        <f>I738</f>
        <v>ALTER TABLE TM_REL_BACKLOG_AND_LABEL</v>
      </c>
      <c r="J941" t="str">
        <f t="shared" si="395"/>
        <v xml:space="preserve"> ADD  TRIAL_STATUS VARCHAR(44);</v>
      </c>
      <c r="K941" s="25" t="str">
        <f t="shared" si="388"/>
        <v>TRIAL_STATUS,</v>
      </c>
      <c r="L941" s="12"/>
      <c r="M941" s="18" t="str">
        <f t="shared" si="389"/>
        <v>TRIAL_STATUS,</v>
      </c>
      <c r="N941" s="5" t="str">
        <f t="shared" si="394"/>
        <v>TRIAL_STATUS VARCHAR(44),</v>
      </c>
      <c r="O941" s="1" t="s">
        <v>572</v>
      </c>
      <c r="P941" t="s">
        <v>3</v>
      </c>
      <c r="W941" s="17" t="str">
        <f t="shared" si="390"/>
        <v>trialStatus</v>
      </c>
      <c r="X941" s="3" t="str">
        <f t="shared" si="391"/>
        <v>"trialStatus":"",</v>
      </c>
      <c r="Y941" s="22" t="str">
        <f t="shared" si="392"/>
        <v>public static String TRIAL_STATUS="trialStatus";</v>
      </c>
      <c r="Z941" s="7" t="str">
        <f t="shared" si="393"/>
        <v>private String trialStatus="";</v>
      </c>
    </row>
    <row r="942" spans="2:26" ht="19.2" x14ac:dyDescent="0.45">
      <c r="B942" s="1" t="s">
        <v>374</v>
      </c>
      <c r="C942" s="1" t="s">
        <v>1</v>
      </c>
      <c r="D942" s="4">
        <v>555</v>
      </c>
      <c r="I942" t="str">
        <f>I740</f>
        <v>ALTER TABLE TM_REL_BACKLOG_AND_LABEL</v>
      </c>
      <c r="J942" t="str">
        <f t="shared" si="395"/>
        <v xml:space="preserve"> ADD  FILE_NAME VARCHAR(555);</v>
      </c>
      <c r="K942" s="25" t="str">
        <f t="shared" si="388"/>
        <v>FILE_NAME,</v>
      </c>
      <c r="L942" s="12"/>
      <c r="M942" s="18" t="str">
        <f t="shared" si="389"/>
        <v>FILE_NAME,</v>
      </c>
      <c r="N942" s="5" t="str">
        <f t="shared" si="394"/>
        <v>FILE_NAME VARCHAR(555),</v>
      </c>
      <c r="O942" s="1" t="s">
        <v>324</v>
      </c>
      <c r="P942" t="s">
        <v>0</v>
      </c>
      <c r="W942" s="17" t="str">
        <f t="shared" si="390"/>
        <v>fileName</v>
      </c>
      <c r="X942" s="3" t="str">
        <f t="shared" si="391"/>
        <v>"fileName":"",</v>
      </c>
      <c r="Y942" s="22" t="str">
        <f t="shared" si="392"/>
        <v>public static String FILE_NAME="fileName";</v>
      </c>
      <c r="Z942" s="7" t="str">
        <f t="shared" si="393"/>
        <v>private String fileName="";</v>
      </c>
    </row>
    <row r="943" spans="2:26" ht="19.2" x14ac:dyDescent="0.45">
      <c r="B943" s="1" t="s">
        <v>367</v>
      </c>
      <c r="C943" s="1" t="s">
        <v>1</v>
      </c>
      <c r="D943" s="4">
        <v>44</v>
      </c>
      <c r="I943">
        <f>I744</f>
        <v>0</v>
      </c>
      <c r="J943" t="str">
        <f t="shared" si="395"/>
        <v xml:space="preserve"> ADD  FK_BACKLOG_ID VARCHAR(44);</v>
      </c>
      <c r="K943" s="25" t="str">
        <f t="shared" si="388"/>
        <v>FK_BACKLOG_ID,</v>
      </c>
      <c r="L943" s="12"/>
      <c r="M943" s="18" t="str">
        <f t="shared" si="389"/>
        <v>FK_BACKLOG_ID,</v>
      </c>
      <c r="N943" s="5" t="str">
        <f t="shared" si="394"/>
        <v>FK_BACKLOG_ID VARCHAR(44),</v>
      </c>
      <c r="O943" s="1" t="s">
        <v>10</v>
      </c>
      <c r="P943" t="s">
        <v>354</v>
      </c>
      <c r="Q943" t="s">
        <v>2</v>
      </c>
      <c r="W943" s="17" t="str">
        <f t="shared" si="390"/>
        <v>fkBacklogId</v>
      </c>
      <c r="X943" s="3" t="str">
        <f t="shared" si="391"/>
        <v>"fkBacklogId":"",</v>
      </c>
      <c r="Y943" s="22" t="str">
        <f t="shared" si="392"/>
        <v>public static String FK_BACKLOG_ID="fkBacklogId";</v>
      </c>
      <c r="Z943" s="7" t="str">
        <f t="shared" si="393"/>
        <v>private String fkBacklogId="";</v>
      </c>
    </row>
    <row r="944" spans="2:26" ht="19.2" x14ac:dyDescent="0.45">
      <c r="B944" s="1" t="s">
        <v>318</v>
      </c>
      <c r="C944" s="1" t="s">
        <v>1</v>
      </c>
      <c r="D944" s="4">
        <v>44</v>
      </c>
      <c r="I944">
        <f>I745</f>
        <v>0</v>
      </c>
      <c r="J944" t="str">
        <f t="shared" si="395"/>
        <v xml:space="preserve"> ADD  FK_TASK_ID VARCHAR(44);</v>
      </c>
      <c r="K944" s="25" t="str">
        <f t="shared" si="388"/>
        <v>FK_TASK_ID,</v>
      </c>
      <c r="L944" s="12"/>
      <c r="M944" s="18" t="str">
        <f t="shared" si="389"/>
        <v>FK_TASK_ID,</v>
      </c>
      <c r="N944" s="5" t="str">
        <f t="shared" si="394"/>
        <v>FK_TASK_ID VARCHAR(44),</v>
      </c>
      <c r="O944" s="1" t="s">
        <v>10</v>
      </c>
      <c r="P944" t="s">
        <v>311</v>
      </c>
      <c r="Q944" t="s">
        <v>2</v>
      </c>
      <c r="W944" s="17" t="str">
        <f t="shared" si="390"/>
        <v>fkTaskId</v>
      </c>
      <c r="X944" s="3" t="str">
        <f t="shared" si="391"/>
        <v>"fkTaskId":"",</v>
      </c>
      <c r="Y944" s="22" t="str">
        <f t="shared" si="392"/>
        <v>public static String FK_TASK_ID="fkTaskId";</v>
      </c>
      <c r="Z944" s="7" t="str">
        <f t="shared" si="393"/>
        <v>private String fkTaskId="";</v>
      </c>
    </row>
    <row r="945" spans="2:26" ht="19.2" x14ac:dyDescent="0.45">
      <c r="B945" s="1" t="s">
        <v>576</v>
      </c>
      <c r="C945" s="1" t="s">
        <v>1</v>
      </c>
      <c r="D945" s="4">
        <v>44</v>
      </c>
      <c r="I945" t="str">
        <f>I741</f>
        <v>ALTER TABLE TM_REL_BACKLOG_AND_LABEL</v>
      </c>
      <c r="J945" t="str">
        <f t="shared" si="395"/>
        <v xml:space="preserve"> ADD  IS_NOTIFIED_AS_BUG VARCHAR(44);</v>
      </c>
      <c r="K945" s="25" t="str">
        <f t="shared" si="388"/>
        <v>IS_NOTIFIED_AS_BUG,</v>
      </c>
      <c r="L945" s="12"/>
      <c r="M945" s="18" t="str">
        <f t="shared" si="389"/>
        <v>IS_NOTIFIED_AS_BUG,</v>
      </c>
      <c r="N945" s="5" t="str">
        <f t="shared" si="394"/>
        <v>IS_NOTIFIED_AS_BUG VARCHAR(44),</v>
      </c>
      <c r="O945" s="1" t="s">
        <v>112</v>
      </c>
      <c r="P945" t="s">
        <v>574</v>
      </c>
      <c r="Q945" t="s">
        <v>575</v>
      </c>
      <c r="R945" t="s">
        <v>409</v>
      </c>
      <c r="W945" s="17" t="str">
        <f t="shared" si="390"/>
        <v>isNotifiedAsBug</v>
      </c>
      <c r="X945" s="3" t="str">
        <f t="shared" si="391"/>
        <v>"isNotifiedAsBug":"",</v>
      </c>
      <c r="Y945" s="22" t="str">
        <f t="shared" si="392"/>
        <v>public static String IS_NOTIFIED_AS_BUG="isNotifiedAsBug";</v>
      </c>
      <c r="Z945" s="7" t="str">
        <f t="shared" si="393"/>
        <v>private String isNotifiedAsBug="";</v>
      </c>
    </row>
    <row r="946" spans="2:26" ht="19.2" x14ac:dyDescent="0.45">
      <c r="B946" s="1" t="s">
        <v>14</v>
      </c>
      <c r="C946" s="1" t="s">
        <v>1</v>
      </c>
      <c r="D946" s="4">
        <v>555</v>
      </c>
      <c r="I946">
        <f>I742</f>
        <v>0</v>
      </c>
      <c r="J946" t="str">
        <f t="shared" si="395"/>
        <v xml:space="preserve"> ADD  DESCRIPTION VARCHAR(555);</v>
      </c>
      <c r="K946" s="25" t="str">
        <f>CONCATENATE(B946,"")</f>
        <v>DESCRIPTION</v>
      </c>
      <c r="L946" s="12"/>
      <c r="M946" s="18" t="str">
        <f t="shared" si="389"/>
        <v>DESCRIPTION,</v>
      </c>
      <c r="N946" s="5" t="str">
        <f t="shared" si="394"/>
        <v>DESCRIPTION VARCHAR(555),</v>
      </c>
      <c r="O946" s="1" t="s">
        <v>14</v>
      </c>
      <c r="W946" s="17" t="str">
        <f t="shared" si="390"/>
        <v>description</v>
      </c>
      <c r="X946" s="3" t="str">
        <f t="shared" si="391"/>
        <v>"description":"",</v>
      </c>
      <c r="Y946" s="22" t="str">
        <f t="shared" si="392"/>
        <v>public static String DESCRIPTION="description";</v>
      </c>
      <c r="Z946" s="7" t="str">
        <f t="shared" si="393"/>
        <v>private String description="";</v>
      </c>
    </row>
    <row r="947" spans="2:26" ht="19.2" x14ac:dyDescent="0.45">
      <c r="C947" s="1"/>
      <c r="D947" s="8"/>
      <c r="K947" s="29" t="str">
        <f>CONCATENATE(" FROM ",LEFT(B929,LEN(B929)-5)," T")</f>
        <v xml:space="preserve"> FROM TM_TEST_TRIAL T</v>
      </c>
      <c r="M947" s="18"/>
      <c r="N947" s="33" t="s">
        <v>130</v>
      </c>
      <c r="O947" s="1"/>
      <c r="W947" s="17"/>
    </row>
    <row r="948" spans="2:26" ht="19.2" x14ac:dyDescent="0.45">
      <c r="C948" s="14"/>
      <c r="D948" s="9"/>
      <c r="K948" s="29"/>
      <c r="M948" s="20"/>
      <c r="N948" s="33"/>
      <c r="O948" s="14"/>
      <c r="W948" s="17"/>
    </row>
    <row r="949" spans="2:26" x14ac:dyDescent="0.3">
      <c r="B949" s="2" t="s">
        <v>687</v>
      </c>
      <c r="I949" t="str">
        <f>CONCATENATE("ALTER TABLE"," ",B949)</f>
        <v>ALTER TABLE TM_CHANGE_REQ_LABEL</v>
      </c>
      <c r="K949" s="25"/>
      <c r="N949" s="5" t="str">
        <f>CONCATENATE("CREATE TABLE ",B949," ","(")</f>
        <v>CREATE TABLE TM_CHANGE_REQ_LABEL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TM_CHANGE_REQ_LABEL</v>
      </c>
      <c r="L950" s="12"/>
      <c r="M950" s="18" t="str">
        <f t="shared" ref="M950:M961" si="396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1" si="397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1" si="398">CONCATENATE("""",W950,"""",":","""","""",",")</f>
        <v>"id":"",</v>
      </c>
      <c r="Y950" s="22" t="str">
        <f t="shared" ref="Y950:Y961" si="399">CONCATENATE("public static String ",,B950,,"=","""",W950,""";")</f>
        <v>public static String ID="id";</v>
      </c>
      <c r="Z950" s="7" t="str">
        <f t="shared" ref="Z950:Z961" si="400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TM_CHANGE_REQ_LABEL</v>
      </c>
      <c r="K951" s="21" t="s">
        <v>436</v>
      </c>
      <c r="L951" s="12"/>
      <c r="M951" s="18" t="str">
        <f t="shared" si="396"/>
        <v>STATUS,</v>
      </c>
      <c r="N951" s="5" t="str">
        <f t="shared" ref="N951:N961" si="401">CONCATENATE(B951," ",C951,"(",D951,")",",")</f>
        <v>STATUS VARCHAR(10),</v>
      </c>
      <c r="O951" s="1" t="s">
        <v>3</v>
      </c>
      <c r="W951" s="17" t="str">
        <f t="shared" si="397"/>
        <v>status</v>
      </c>
      <c r="X951" s="3" t="str">
        <f t="shared" si="398"/>
        <v>"status":"",</v>
      </c>
      <c r="Y951" s="22" t="str">
        <f t="shared" si="399"/>
        <v>public static String STATUS="status";</v>
      </c>
      <c r="Z951" s="7" t="str">
        <f t="shared" si="400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TM_CHANGE_REQ_LABEL</v>
      </c>
      <c r="J952" t="str">
        <f t="shared" ref="J952:J961" si="402">CONCATENATE(LEFT(CONCATENATE(" ADD "," ",N952,";"),LEN(CONCATENATE(" ADD "," ",N952,";"))-2),";")</f>
        <v xml:space="preserve"> ADD  INSERT_DATE VARCHAR(30);</v>
      </c>
      <c r="K952" s="21" t="str">
        <f t="shared" ref="K952:K961" si="403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6"/>
        <v>INSERT_DATE,</v>
      </c>
      <c r="N952" s="5" t="str">
        <f t="shared" si="401"/>
        <v>INSERT_DATE VARCHAR(30),</v>
      </c>
      <c r="O952" s="1" t="s">
        <v>7</v>
      </c>
      <c r="P952" t="s">
        <v>8</v>
      </c>
      <c r="W952" s="17" t="str">
        <f t="shared" si="397"/>
        <v>insertDate</v>
      </c>
      <c r="X952" s="3" t="str">
        <f t="shared" si="398"/>
        <v>"insertDate":"",</v>
      </c>
      <c r="Y952" s="22" t="str">
        <f t="shared" si="399"/>
        <v>public static String INSERT_DATE="insertDate";</v>
      </c>
      <c r="Z952" s="7" t="str">
        <f t="shared" si="400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si="402"/>
        <v xml:space="preserve"> ADD  MODIFICATION_DATE VARCHAR(30);</v>
      </c>
      <c r="K953" s="21" t="str">
        <f t="shared" si="403"/>
        <v xml:space="preserve">  ALTER COLUMN   MODIFICATION_DATE VARCHAR(30);</v>
      </c>
      <c r="L953" s="12"/>
      <c r="M953" s="18" t="str">
        <f t="shared" si="396"/>
        <v>MODIFICATION_DATE,</v>
      </c>
      <c r="N953" s="5" t="str">
        <f t="shared" si="401"/>
        <v>MODIFICATION_DATE VARCHAR(30),</v>
      </c>
      <c r="O953" s="1" t="s">
        <v>9</v>
      </c>
      <c r="P953" t="s">
        <v>8</v>
      </c>
      <c r="W953" s="17" t="str">
        <f t="shared" si="397"/>
        <v>modificationDate</v>
      </c>
      <c r="X953" s="3" t="str">
        <f t="shared" si="398"/>
        <v>"modificationDate":"",</v>
      </c>
      <c r="Y953" s="22" t="str">
        <f t="shared" si="399"/>
        <v>public static String MODIFICATION_DATE="modificationDate";</v>
      </c>
      <c r="Z953" s="7" t="str">
        <f t="shared" si="400"/>
        <v>private String modificationDate="";</v>
      </c>
    </row>
    <row r="954" spans="2:26" ht="19.2" x14ac:dyDescent="0.45">
      <c r="B954" s="1" t="s">
        <v>274</v>
      </c>
      <c r="C954" s="1" t="s">
        <v>1</v>
      </c>
      <c r="D954" s="4">
        <v>45</v>
      </c>
      <c r="I954" t="str">
        <f>I953</f>
        <v>ALTER TABLE TM_CHANGE_REQ_LABEL</v>
      </c>
      <c r="J954" t="str">
        <f t="shared" si="402"/>
        <v xml:space="preserve"> ADD  FK_PROJECT_ID VARCHAR(45);</v>
      </c>
      <c r="K954" s="21" t="str">
        <f t="shared" si="403"/>
        <v xml:space="preserve">  ALTER COLUMN   FK_PROJECT_ID VARCHAR(45);</v>
      </c>
      <c r="L954" s="12"/>
      <c r="M954" s="18" t="str">
        <f t="shared" si="396"/>
        <v>FK_PROJECT_ID,</v>
      </c>
      <c r="N954" s="5" t="str">
        <f t="shared" si="401"/>
        <v>FK_PROJECT_ID VARCHAR(45),</v>
      </c>
      <c r="O954" s="1" t="s">
        <v>10</v>
      </c>
      <c r="P954" t="s">
        <v>288</v>
      </c>
      <c r="Q954" t="s">
        <v>2</v>
      </c>
      <c r="W954" s="17" t="str">
        <f t="shared" si="397"/>
        <v>fkProjectId</v>
      </c>
      <c r="X954" s="3" t="str">
        <f t="shared" si="398"/>
        <v>"fkProjectId":"",</v>
      </c>
      <c r="Y954" s="22" t="str">
        <f t="shared" si="399"/>
        <v>public static String FK_PROJECT_ID="fkProjectId";</v>
      </c>
      <c r="Z954" s="7" t="str">
        <f t="shared" si="400"/>
        <v>private String fkProjectId="";</v>
      </c>
    </row>
    <row r="955" spans="2:26" ht="19.2" x14ac:dyDescent="0.45">
      <c r="B955" s="1" t="s">
        <v>367</v>
      </c>
      <c r="C955" s="1" t="s">
        <v>1</v>
      </c>
      <c r="D955" s="4">
        <v>45</v>
      </c>
      <c r="I955" t="str">
        <f>I953</f>
        <v>ALTER TABLE TM_CHANGE_REQ_LABEL</v>
      </c>
      <c r="J955" t="str">
        <f t="shared" si="402"/>
        <v xml:space="preserve"> ADD  FK_BACKLOG_ID VARCHAR(45);</v>
      </c>
      <c r="K955" s="21" t="str">
        <f t="shared" si="403"/>
        <v xml:space="preserve">  ALTER COLUMN   FK_BACKLOG_ID VARCHAR(45);</v>
      </c>
      <c r="L955" s="12"/>
      <c r="M955" s="18" t="str">
        <f t="shared" si="396"/>
        <v>FK_BACKLOG_ID,</v>
      </c>
      <c r="N955" s="5" t="str">
        <f t="shared" si="401"/>
        <v>FK_BACKLOG_ID VARCHAR(45),</v>
      </c>
      <c r="O955" s="1" t="s">
        <v>10</v>
      </c>
      <c r="P955" t="s">
        <v>354</v>
      </c>
      <c r="Q955" t="s">
        <v>2</v>
      </c>
      <c r="W955" s="17" t="str">
        <f t="shared" si="397"/>
        <v>fkBacklogId</v>
      </c>
      <c r="X955" s="3" t="str">
        <f t="shared" si="398"/>
        <v>"fkBacklogId":"",</v>
      </c>
      <c r="Y955" s="22" t="str">
        <f t="shared" si="399"/>
        <v>public static String FK_BACKLOG_ID="fkBacklogId";</v>
      </c>
      <c r="Z955" s="7" t="str">
        <f t="shared" si="400"/>
        <v>private String fkBacklogId="";</v>
      </c>
    </row>
    <row r="956" spans="2:26" ht="19.2" x14ac:dyDescent="0.45">
      <c r="B956" s="1" t="s">
        <v>688</v>
      </c>
      <c r="C956" s="1" t="s">
        <v>1</v>
      </c>
      <c r="D956" s="4">
        <v>45</v>
      </c>
      <c r="I956" t="str">
        <f t="shared" ref="I956:I961" si="404">I954</f>
        <v>ALTER TABLE TM_CHANGE_REQ_LABEL</v>
      </c>
      <c r="J956" t="str">
        <f t="shared" si="402"/>
        <v xml:space="preserve"> ADD  FK_LABEL_ID VARCHAR(45);</v>
      </c>
      <c r="K956" s="21" t="str">
        <f t="shared" si="403"/>
        <v xml:space="preserve">  ALTER COLUMN   FK_LABEL_ID VARCHAR(45);</v>
      </c>
      <c r="L956" s="12"/>
      <c r="M956" s="18" t="str">
        <f t="shared" si="396"/>
        <v>FK_LABEL_ID,</v>
      </c>
      <c r="N956" s="5" t="str">
        <f t="shared" si="401"/>
        <v>FK_LABEL_ID VARCHAR(45),</v>
      </c>
      <c r="O956" s="1" t="s">
        <v>10</v>
      </c>
      <c r="P956" t="s">
        <v>61</v>
      </c>
      <c r="Q956" t="s">
        <v>2</v>
      </c>
      <c r="W956" s="17" t="str">
        <f t="shared" si="397"/>
        <v>fkLabelId</v>
      </c>
      <c r="X956" s="3" t="str">
        <f t="shared" si="398"/>
        <v>"fkLabelId":"",</v>
      </c>
      <c r="Y956" s="22" t="str">
        <f t="shared" si="399"/>
        <v>public static String FK_LABEL_ID="fkLabelId";</v>
      </c>
      <c r="Z956" s="7" t="str">
        <f t="shared" si="400"/>
        <v>private String fkLabelId="";</v>
      </c>
    </row>
    <row r="957" spans="2:26" ht="19.2" x14ac:dyDescent="0.45">
      <c r="B957" s="1" t="s">
        <v>265</v>
      </c>
      <c r="C957" s="1" t="s">
        <v>1</v>
      </c>
      <c r="D957" s="4">
        <v>45</v>
      </c>
      <c r="I957" t="str">
        <f t="shared" si="404"/>
        <v>ALTER TABLE TM_CHANGE_REQ_LABEL</v>
      </c>
      <c r="J957" t="str">
        <f t="shared" si="402"/>
        <v xml:space="preserve"> ADD  START_DATE VARCHAR(45);</v>
      </c>
      <c r="K957" s="21" t="str">
        <f t="shared" si="403"/>
        <v xml:space="preserve">  ALTER COLUMN   START_DATE VARCHAR(45);</v>
      </c>
      <c r="L957" s="12"/>
      <c r="M957" s="18" t="str">
        <f t="shared" si="396"/>
        <v>START_DATE,</v>
      </c>
      <c r="N957" s="5" t="str">
        <f t="shared" si="401"/>
        <v>START_DATE VARCHAR(45),</v>
      </c>
      <c r="O957" s="1" t="s">
        <v>289</v>
      </c>
      <c r="P957" t="s">
        <v>8</v>
      </c>
      <c r="W957" s="17" t="str">
        <f t="shared" si="397"/>
        <v>startDate</v>
      </c>
      <c r="X957" s="3" t="str">
        <f t="shared" si="398"/>
        <v>"startDate":"",</v>
      </c>
      <c r="Y957" s="22" t="str">
        <f t="shared" si="399"/>
        <v>public static String START_DATE="startDate";</v>
      </c>
      <c r="Z957" s="7" t="str">
        <f t="shared" si="400"/>
        <v>private String startDate="";</v>
      </c>
    </row>
    <row r="958" spans="2:26" ht="19.2" x14ac:dyDescent="0.45">
      <c r="B958" s="1" t="s">
        <v>266</v>
      </c>
      <c r="C958" s="1" t="s">
        <v>1</v>
      </c>
      <c r="D958" s="4">
        <v>555</v>
      </c>
      <c r="I958" t="str">
        <f t="shared" si="404"/>
        <v>ALTER TABLE TM_CHANGE_REQ_LABEL</v>
      </c>
      <c r="J958" t="str">
        <f t="shared" si="402"/>
        <v xml:space="preserve"> ADD  START_TIME VARCHAR(555);</v>
      </c>
      <c r="K958" s="21" t="str">
        <f t="shared" si="403"/>
        <v xml:space="preserve">  ALTER COLUMN   START_TIME VARCHAR(555);</v>
      </c>
      <c r="L958" s="12"/>
      <c r="M958" s="18" t="str">
        <f t="shared" si="396"/>
        <v>START_TIME,</v>
      </c>
      <c r="N958" s="5" t="str">
        <f t="shared" si="401"/>
        <v>START_TIME VARCHAR(555),</v>
      </c>
      <c r="O958" s="1" t="s">
        <v>289</v>
      </c>
      <c r="P958" t="s">
        <v>133</v>
      </c>
      <c r="W958" s="17" t="str">
        <f t="shared" si="397"/>
        <v>startTime</v>
      </c>
      <c r="X958" s="3" t="str">
        <f t="shared" si="398"/>
        <v>"startTime":"",</v>
      </c>
      <c r="Y958" s="22" t="str">
        <f t="shared" si="399"/>
        <v>public static String START_TIME="startTime";</v>
      </c>
      <c r="Z958" s="7" t="str">
        <f t="shared" si="400"/>
        <v>private String startTime="";</v>
      </c>
    </row>
    <row r="959" spans="2:26" ht="19.2" x14ac:dyDescent="0.45">
      <c r="B959" s="1" t="s">
        <v>267</v>
      </c>
      <c r="C959" s="1" t="s">
        <v>1</v>
      </c>
      <c r="D959" s="4">
        <v>44</v>
      </c>
      <c r="I959" t="str">
        <f t="shared" si="404"/>
        <v>ALTER TABLE TM_CHANGE_REQ_LABEL</v>
      </c>
      <c r="J959" t="str">
        <f t="shared" si="402"/>
        <v xml:space="preserve"> ADD  END_DATE VARCHAR(44);</v>
      </c>
      <c r="K959" s="21" t="str">
        <f t="shared" si="403"/>
        <v xml:space="preserve">  ALTER COLUMN   END_DATE VARCHAR(44);</v>
      </c>
      <c r="L959" s="12"/>
      <c r="M959" s="18" t="str">
        <f t="shared" si="396"/>
        <v>END_DATE,</v>
      </c>
      <c r="N959" s="5" t="str">
        <f t="shared" si="401"/>
        <v>END_DATE VARCHAR(44),</v>
      </c>
      <c r="O959" s="1" t="s">
        <v>290</v>
      </c>
      <c r="P959" t="s">
        <v>8</v>
      </c>
      <c r="W959" s="17" t="str">
        <f t="shared" si="397"/>
        <v>endDate</v>
      </c>
      <c r="X959" s="3" t="str">
        <f t="shared" si="398"/>
        <v>"endDate":"",</v>
      </c>
      <c r="Y959" s="22" t="str">
        <f t="shared" si="399"/>
        <v>public static String END_DATE="endDate";</v>
      </c>
      <c r="Z959" s="7" t="str">
        <f t="shared" si="400"/>
        <v>private String endDate="";</v>
      </c>
    </row>
    <row r="960" spans="2:26" ht="19.2" x14ac:dyDescent="0.45">
      <c r="B960" s="1" t="s">
        <v>268</v>
      </c>
      <c r="C960" s="1" t="s">
        <v>1</v>
      </c>
      <c r="D960" s="4">
        <v>555</v>
      </c>
      <c r="I960" t="str">
        <f t="shared" si="404"/>
        <v>ALTER TABLE TM_CHANGE_REQ_LABEL</v>
      </c>
      <c r="J960" t="str">
        <f t="shared" si="402"/>
        <v xml:space="preserve"> ADD  END_TIME VARCHAR(555);</v>
      </c>
      <c r="K960" s="21" t="str">
        <f t="shared" si="403"/>
        <v xml:space="preserve">  ALTER COLUMN   END_TIME VARCHAR(555);</v>
      </c>
      <c r="L960" s="12"/>
      <c r="M960" s="18" t="str">
        <f t="shared" si="396"/>
        <v>END_TIME,</v>
      </c>
      <c r="N960" s="5" t="str">
        <f t="shared" si="401"/>
        <v>END_TIME VARCHAR(555),</v>
      </c>
      <c r="O960" s="1" t="s">
        <v>290</v>
      </c>
      <c r="P960" t="s">
        <v>133</v>
      </c>
      <c r="W960" s="17" t="str">
        <f t="shared" si="397"/>
        <v>endTime</v>
      </c>
      <c r="X960" s="3" t="str">
        <f t="shared" si="398"/>
        <v>"endTime":"",</v>
      </c>
      <c r="Y960" s="22" t="str">
        <f t="shared" si="399"/>
        <v>public static String END_TIME="endTime";</v>
      </c>
      <c r="Z960" s="7" t="str">
        <f t="shared" si="400"/>
        <v>private String endTime="";</v>
      </c>
    </row>
    <row r="961" spans="2:26" ht="19.2" x14ac:dyDescent="0.45">
      <c r="B961" s="1" t="s">
        <v>14</v>
      </c>
      <c r="C961" s="1" t="s">
        <v>1</v>
      </c>
      <c r="D961" s="4">
        <v>44</v>
      </c>
      <c r="I961" t="str">
        <f t="shared" si="404"/>
        <v>ALTER TABLE TM_CHANGE_REQ_LABEL</v>
      </c>
      <c r="J961" t="str">
        <f t="shared" si="402"/>
        <v xml:space="preserve"> ADD  DESCRIPTION VARCHAR(44);</v>
      </c>
      <c r="K961" s="21" t="str">
        <f t="shared" si="403"/>
        <v xml:space="preserve">  ALTER COLUMN   DESCRIPTION VARCHAR(44);</v>
      </c>
      <c r="L961" s="12"/>
      <c r="M961" s="18" t="str">
        <f t="shared" si="396"/>
        <v>DESCRIPTION,</v>
      </c>
      <c r="N961" s="5" t="str">
        <f t="shared" si="401"/>
        <v>DESCRIPTION VARCHAR(44),</v>
      </c>
      <c r="O961" s="1" t="s">
        <v>14</v>
      </c>
      <c r="P961" t="s">
        <v>395</v>
      </c>
      <c r="Q961" t="s">
        <v>395</v>
      </c>
      <c r="W961" s="17" t="str">
        <f t="shared" si="397"/>
        <v xml:space="preserve">description  </v>
      </c>
      <c r="X961" s="3" t="str">
        <f t="shared" si="398"/>
        <v>"description  ":"",</v>
      </c>
      <c r="Y961" s="22" t="str">
        <f t="shared" si="399"/>
        <v>public static String DESCRIPTION="description  ";</v>
      </c>
      <c r="Z961" s="7" t="str">
        <f t="shared" si="400"/>
        <v>private String description  ="";</v>
      </c>
    </row>
    <row r="962" spans="2:26" ht="19.2" x14ac:dyDescent="0.45">
      <c r="B962" s="1"/>
      <c r="C962" s="1"/>
      <c r="D962" s="4"/>
      <c r="L962" s="12"/>
      <c r="M962" s="18"/>
      <c r="N962" s="33" t="s">
        <v>130</v>
      </c>
      <c r="O962" s="1"/>
      <c r="W962" s="17"/>
    </row>
    <row r="963" spans="2:26" ht="19.2" x14ac:dyDescent="0.45">
      <c r="C963" s="14"/>
      <c r="D963" s="9"/>
      <c r="K963" s="29"/>
      <c r="M963" s="20"/>
      <c r="N963" s="31" t="s">
        <v>126</v>
      </c>
      <c r="O963" s="14"/>
      <c r="W963" s="17"/>
    </row>
    <row r="965" spans="2:26" x14ac:dyDescent="0.3">
      <c r="B965" s="2" t="s">
        <v>692</v>
      </c>
      <c r="I965" t="str">
        <f>CONCATENATE("ALTER TABLE"," ",B965)</f>
        <v>ALTER TABLE TM_JIRA_INTEGRATION</v>
      </c>
      <c r="K965" s="25"/>
      <c r="N965" s="5" t="str">
        <f>CONCATENATE("CREATE TABLE ",B965," ","(")</f>
        <v>CREATE TABLE TM_JIRA_INTEGRATION (</v>
      </c>
    </row>
    <row r="966" spans="2:26" ht="19.2" x14ac:dyDescent="0.45">
      <c r="B966" s="1" t="s">
        <v>2</v>
      </c>
      <c r="C966" s="1" t="s">
        <v>1</v>
      </c>
      <c r="D966" s="4">
        <v>30</v>
      </c>
      <c r="E966" s="24" t="s">
        <v>113</v>
      </c>
      <c r="I966" t="str">
        <f>I965</f>
        <v>ALTER TABLE TM_JIRA_INTEGRATION</v>
      </c>
      <c r="L966" s="12"/>
      <c r="M966" s="18" t="str">
        <f t="shared" ref="M966:M978" si="405">CONCATENATE(B966,",")</f>
        <v>ID,</v>
      </c>
      <c r="N966" s="5" t="str">
        <f>CONCATENATE(B966," ",C966,"(",D966,") ",E966," ,")</f>
        <v>ID VARCHAR(30) NOT NULL ,</v>
      </c>
      <c r="O966" s="1" t="s">
        <v>2</v>
      </c>
      <c r="P966" s="6"/>
      <c r="Q966" s="6"/>
      <c r="R966" s="6"/>
      <c r="S966" s="6"/>
      <c r="T966" s="6"/>
      <c r="U966" s="6"/>
      <c r="V966" s="6"/>
      <c r="W966" s="17" t="str">
        <f t="shared" ref="W966:W978" si="406">CONCATENATE(,LOWER(O966),UPPER(LEFT(P966,1)),LOWER(RIGHT(P966,LEN(P966)-IF(LEN(P966)&gt;0,1,LEN(P966)))),UPPER(LEFT(Q966,1)),LOWER(RIGHT(Q966,LEN(Q966)-IF(LEN(Q966)&gt;0,1,LEN(Q966)))),UPPER(LEFT(R966,1)),LOWER(RIGHT(R966,LEN(R966)-IF(LEN(R966)&gt;0,1,LEN(R966)))),UPPER(LEFT(S966,1)),LOWER(RIGHT(S966,LEN(S966)-IF(LEN(S966)&gt;0,1,LEN(S966)))),UPPER(LEFT(T966,1)),LOWER(RIGHT(T966,LEN(T966)-IF(LEN(T966)&gt;0,1,LEN(T966)))),UPPER(LEFT(U966,1)),LOWER(RIGHT(U966,LEN(U966)-IF(LEN(U966)&gt;0,1,LEN(U966)))),UPPER(LEFT(V966,1)),LOWER(RIGHT(V966,LEN(V966)-IF(LEN(V966)&gt;0,1,LEN(V966)))))</f>
        <v>id</v>
      </c>
      <c r="X966" s="3" t="str">
        <f t="shared" ref="X966:X978" si="407">CONCATENATE("""",W966,"""",":","""","""",",")</f>
        <v>"id":"",</v>
      </c>
      <c r="Y966" s="22" t="str">
        <f t="shared" ref="Y966:Y978" si="408">CONCATENATE("public static String ",,B966,,"=","""",W966,""";")</f>
        <v>public static String ID="id";</v>
      </c>
      <c r="Z966" s="7" t="str">
        <f t="shared" ref="Z966:Z978" si="409">CONCATENATE("private String ",W966,"=","""""",";")</f>
        <v>private String id="";</v>
      </c>
    </row>
    <row r="967" spans="2:26" ht="19.2" x14ac:dyDescent="0.45">
      <c r="B967" s="1" t="s">
        <v>3</v>
      </c>
      <c r="C967" s="1" t="s">
        <v>1</v>
      </c>
      <c r="D967" s="4">
        <v>10</v>
      </c>
      <c r="I967" t="str">
        <f>I966</f>
        <v>ALTER TABLE TM_JIRA_INTEGRATION</v>
      </c>
      <c r="K967" s="21" t="s">
        <v>436</v>
      </c>
      <c r="L967" s="12"/>
      <c r="M967" s="18" t="str">
        <f t="shared" si="405"/>
        <v>STATUS,</v>
      </c>
      <c r="N967" s="5" t="str">
        <f t="shared" ref="N967:N978" si="410">CONCATENATE(B967," ",C967,"(",D967,")",",")</f>
        <v>STATUS VARCHAR(10),</v>
      </c>
      <c r="O967" s="1" t="s">
        <v>3</v>
      </c>
      <c r="W967" s="17" t="str">
        <f t="shared" si="406"/>
        <v>status</v>
      </c>
      <c r="X967" s="3" t="str">
        <f t="shared" si="407"/>
        <v>"status":"",</v>
      </c>
      <c r="Y967" s="22" t="str">
        <f t="shared" si="408"/>
        <v>public static String STATUS="status";</v>
      </c>
      <c r="Z967" s="7" t="str">
        <f t="shared" si="409"/>
        <v>private String status="";</v>
      </c>
    </row>
    <row r="968" spans="2:26" ht="19.2" x14ac:dyDescent="0.45">
      <c r="B968" s="1" t="s">
        <v>4</v>
      </c>
      <c r="C968" s="1" t="s">
        <v>1</v>
      </c>
      <c r="D968" s="4">
        <v>30</v>
      </c>
      <c r="I968" t="str">
        <f>I967</f>
        <v>ALTER TABLE TM_JIRA_INTEGRATION</v>
      </c>
      <c r="J968" t="str">
        <f t="shared" ref="J968:J978" si="411">CONCATENATE(LEFT(CONCATENATE(" ADD "," ",N968,";"),LEN(CONCATENATE(" ADD "," ",N968,";"))-2),";")</f>
        <v xml:space="preserve"> ADD  INSERT_DATE VARCHAR(30);</v>
      </c>
      <c r="K968" s="21" t="str">
        <f t="shared" ref="K968:K978" si="412">CONCATENATE(LEFT(CONCATENATE("  ALTER COLUMN  "," ",N968,";"),LEN(CONCATENATE("  ALTER COLUMN  "," ",N968,";"))-2),";")</f>
        <v xml:space="preserve">  ALTER COLUMN   INSERT_DATE VARCHAR(30);</v>
      </c>
      <c r="L968" s="12"/>
      <c r="M968" s="18" t="str">
        <f t="shared" si="405"/>
        <v>INSERT_DATE,</v>
      </c>
      <c r="N968" s="5" t="str">
        <f t="shared" si="410"/>
        <v>INSERT_DATE VARCHAR(30),</v>
      </c>
      <c r="O968" s="1" t="s">
        <v>7</v>
      </c>
      <c r="P968" t="s">
        <v>8</v>
      </c>
      <c r="W968" s="17" t="str">
        <f t="shared" si="406"/>
        <v>insertDate</v>
      </c>
      <c r="X968" s="3" t="str">
        <f t="shared" si="407"/>
        <v>"insertDate":"",</v>
      </c>
      <c r="Y968" s="22" t="str">
        <f t="shared" si="408"/>
        <v>public static String INSERT_DATE="insertDate";</v>
      </c>
      <c r="Z968" s="7" t="str">
        <f t="shared" si="409"/>
        <v>private String insertDate="";</v>
      </c>
    </row>
    <row r="969" spans="2:26" ht="19.2" x14ac:dyDescent="0.45">
      <c r="B969" s="1" t="s">
        <v>5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si="411"/>
        <v xml:space="preserve"> ADD  MODIFICATION_DATE VARCHAR(30);</v>
      </c>
      <c r="K969" s="21" t="str">
        <f t="shared" si="412"/>
        <v xml:space="preserve">  ALTER COLUMN   MODIFICATION_DATE VARCHAR(30);</v>
      </c>
      <c r="L969" s="12"/>
      <c r="M969" s="18" t="str">
        <f t="shared" si="405"/>
        <v>MODIFICATION_DATE,</v>
      </c>
      <c r="N969" s="5" t="str">
        <f t="shared" si="410"/>
        <v>MODIFICATION_DATE VARCHAR(30),</v>
      </c>
      <c r="O969" s="1" t="s">
        <v>9</v>
      </c>
      <c r="P969" t="s">
        <v>8</v>
      </c>
      <c r="W969" s="17" t="str">
        <f t="shared" si="406"/>
        <v>modificationDate</v>
      </c>
      <c r="X969" s="3" t="str">
        <f t="shared" si="407"/>
        <v>"modificationDate":"",</v>
      </c>
      <c r="Y969" s="22" t="str">
        <f t="shared" si="408"/>
        <v>public static String MODIFICATION_DATE="modificationDate";</v>
      </c>
      <c r="Z969" s="7" t="str">
        <f t="shared" si="409"/>
        <v>private String modificationDate="";</v>
      </c>
    </row>
    <row r="970" spans="2:26" ht="19.2" x14ac:dyDescent="0.45">
      <c r="B970" s="1" t="s">
        <v>693</v>
      </c>
      <c r="C970" s="1" t="s">
        <v>1</v>
      </c>
      <c r="D970" s="4">
        <v>500</v>
      </c>
      <c r="I970" t="str">
        <f>I969</f>
        <v>ALTER TABLE TM_JIRA_INTEGRATION</v>
      </c>
      <c r="J970" t="str">
        <f t="shared" si="411"/>
        <v xml:space="preserve"> ADD  ATLASSSION_ID VARCHAR(500);</v>
      </c>
      <c r="K970" s="21" t="str">
        <f t="shared" si="412"/>
        <v xml:space="preserve">  ALTER COLUMN   ATLASSSION_ID VARCHAR(500);</v>
      </c>
      <c r="L970" s="12"/>
      <c r="M970" s="18" t="str">
        <f t="shared" si="405"/>
        <v>ATLASSSION_ID,</v>
      </c>
      <c r="N970" s="5" t="str">
        <f t="shared" si="410"/>
        <v>ATLASSSION_ID VARCHAR(500),</v>
      </c>
      <c r="O970" s="1" t="s">
        <v>695</v>
      </c>
      <c r="P970" t="s">
        <v>2</v>
      </c>
      <c r="W970" s="17" t="str">
        <f t="shared" si="406"/>
        <v>atlassionId</v>
      </c>
      <c r="X970" s="3" t="str">
        <f t="shared" si="407"/>
        <v>"atlassionId":"",</v>
      </c>
      <c r="Y970" s="22" t="str">
        <f t="shared" si="408"/>
        <v>public static String ATLASSSION_ID="atlassionId";</v>
      </c>
      <c r="Z970" s="7" t="str">
        <f t="shared" si="409"/>
        <v>private String atlassionId="";</v>
      </c>
    </row>
    <row r="971" spans="2:26" ht="19.2" x14ac:dyDescent="0.45">
      <c r="B971" s="1" t="s">
        <v>21</v>
      </c>
      <c r="C971" s="1" t="s">
        <v>1</v>
      </c>
      <c r="D971" s="4">
        <v>500</v>
      </c>
      <c r="I971" t="str">
        <f t="shared" ref="I971:I976" si="413">I969</f>
        <v>ALTER TABLE TM_JIRA_INTEGRATION</v>
      </c>
      <c r="J971" t="str">
        <f t="shared" si="411"/>
        <v xml:space="preserve"> ADD  USERNAME VARCHAR(500);</v>
      </c>
      <c r="K971" s="21" t="str">
        <f t="shared" si="412"/>
        <v xml:space="preserve">  ALTER COLUMN   USERNAME VARCHAR(500);</v>
      </c>
      <c r="L971" s="12"/>
      <c r="M971" s="18" t="str">
        <f t="shared" si="405"/>
        <v>USERNAME,</v>
      </c>
      <c r="N971" s="5" t="str">
        <f t="shared" si="410"/>
        <v>USERNAME VARCHAR(500),</v>
      </c>
      <c r="O971" s="1" t="s">
        <v>21</v>
      </c>
      <c r="W971" s="17" t="str">
        <f t="shared" si="406"/>
        <v>username</v>
      </c>
      <c r="X971" s="3" t="str">
        <f t="shared" si="407"/>
        <v>"username":"",</v>
      </c>
      <c r="Y971" s="22" t="str">
        <f t="shared" si="408"/>
        <v>public static String USERNAME="username";</v>
      </c>
      <c r="Z971" s="7" t="str">
        <f t="shared" si="409"/>
        <v>private String username="";</v>
      </c>
    </row>
    <row r="972" spans="2:26" ht="19.2" x14ac:dyDescent="0.45">
      <c r="B972" s="1" t="s">
        <v>22</v>
      </c>
      <c r="C972" s="1" t="s">
        <v>1</v>
      </c>
      <c r="D972" s="4">
        <v>500</v>
      </c>
      <c r="I972" t="str">
        <f t="shared" si="413"/>
        <v>ALTER TABLE TM_JIRA_INTEGRATION</v>
      </c>
      <c r="J972" t="str">
        <f t="shared" si="411"/>
        <v xml:space="preserve"> ADD  PASSWORD VARCHAR(500);</v>
      </c>
      <c r="K972" s="21" t="str">
        <f t="shared" si="412"/>
        <v xml:space="preserve">  ALTER COLUMN   PASSWORD VARCHAR(500);</v>
      </c>
      <c r="L972" s="12"/>
      <c r="M972" s="18" t="str">
        <f t="shared" si="405"/>
        <v>PASSWORD,</v>
      </c>
      <c r="N972" s="5" t="str">
        <f t="shared" si="410"/>
        <v>PASSWORD VARCHAR(500),</v>
      </c>
      <c r="O972" s="1" t="s">
        <v>22</v>
      </c>
      <c r="W972" s="17" t="str">
        <f t="shared" si="406"/>
        <v>password</v>
      </c>
      <c r="X972" s="3" t="str">
        <f t="shared" si="407"/>
        <v>"password":"",</v>
      </c>
      <c r="Y972" s="22" t="str">
        <f t="shared" si="408"/>
        <v>public static String PASSWORD="password";</v>
      </c>
      <c r="Z972" s="7" t="str">
        <f t="shared" si="409"/>
        <v>private String password="";</v>
      </c>
    </row>
    <row r="973" spans="2:26" ht="19.2" x14ac:dyDescent="0.45">
      <c r="B973" s="1" t="s">
        <v>694</v>
      </c>
      <c r="C973" s="1" t="s">
        <v>1</v>
      </c>
      <c r="D973" s="4">
        <v>500</v>
      </c>
      <c r="I973" t="str">
        <f t="shared" si="413"/>
        <v>ALTER TABLE TM_JIRA_INTEGRATION</v>
      </c>
      <c r="J973" t="str">
        <f t="shared" si="411"/>
        <v xml:space="preserve"> ADD  VERSION VARCHAR(500);</v>
      </c>
      <c r="K973" s="21" t="str">
        <f t="shared" si="412"/>
        <v xml:space="preserve">  ALTER COLUMN   VERSION VARCHAR(500);</v>
      </c>
      <c r="L973" s="12"/>
      <c r="M973" s="18" t="str">
        <f t="shared" si="405"/>
        <v>VERSION,</v>
      </c>
      <c r="N973" s="5" t="str">
        <f t="shared" si="410"/>
        <v>VERSION VARCHAR(500),</v>
      </c>
      <c r="O973" s="1" t="s">
        <v>694</v>
      </c>
      <c r="W973" s="17" t="str">
        <f t="shared" si="406"/>
        <v>version</v>
      </c>
      <c r="X973" s="3" t="str">
        <f t="shared" si="407"/>
        <v>"version":"",</v>
      </c>
      <c r="Y973" s="22" t="str">
        <f t="shared" si="408"/>
        <v>public static String VERSION="version";</v>
      </c>
      <c r="Z973" s="7" t="str">
        <f t="shared" si="409"/>
        <v>private String version="";</v>
      </c>
    </row>
    <row r="974" spans="2:26" ht="19.2" x14ac:dyDescent="0.45">
      <c r="B974" s="1" t="s">
        <v>97</v>
      </c>
      <c r="C974" s="1" t="s">
        <v>1</v>
      </c>
      <c r="D974" s="4">
        <v>3500</v>
      </c>
      <c r="I974" t="str">
        <f t="shared" si="413"/>
        <v>ALTER TABLE TM_JIRA_INTEGRATION</v>
      </c>
      <c r="J974" t="str">
        <f t="shared" si="411"/>
        <v xml:space="preserve"> ADD  PARAM_1 VARCHAR(3500);</v>
      </c>
      <c r="K974" s="21" t="str">
        <f t="shared" si="412"/>
        <v xml:space="preserve">  ALTER COLUMN   PARAM_1 VARCHAR(3500);</v>
      </c>
      <c r="L974" s="12"/>
      <c r="M974" s="18" t="str">
        <f t="shared" si="405"/>
        <v>PARAM_1,</v>
      </c>
      <c r="N974" s="5" t="str">
        <f t="shared" si="410"/>
        <v>PARAM_1 VARCHAR(3500),</v>
      </c>
      <c r="O974" s="1" t="s">
        <v>102</v>
      </c>
      <c r="P974">
        <v>1</v>
      </c>
      <c r="W974" s="17" t="str">
        <f t="shared" si="406"/>
        <v>param1</v>
      </c>
      <c r="X974" s="3" t="str">
        <f t="shared" si="407"/>
        <v>"param1":"",</v>
      </c>
      <c r="Y974" s="22" t="str">
        <f t="shared" si="408"/>
        <v>public static String PARAM_1="param1";</v>
      </c>
      <c r="Z974" s="7" t="str">
        <f t="shared" si="409"/>
        <v>private String param1="";</v>
      </c>
    </row>
    <row r="975" spans="2:26" ht="19.2" x14ac:dyDescent="0.45">
      <c r="B975" s="1" t="s">
        <v>98</v>
      </c>
      <c r="C975" s="1" t="s">
        <v>1</v>
      </c>
      <c r="D975" s="4">
        <v>3500</v>
      </c>
      <c r="I975" t="str">
        <f t="shared" si="413"/>
        <v>ALTER TABLE TM_JIRA_INTEGRATION</v>
      </c>
      <c r="J975" t="str">
        <f t="shared" si="411"/>
        <v xml:space="preserve"> ADD  PARAM_2 VARCHAR(3500);</v>
      </c>
      <c r="K975" s="21" t="str">
        <f t="shared" si="412"/>
        <v xml:space="preserve">  ALTER COLUMN   PARAM_2 VARCHAR(3500);</v>
      </c>
      <c r="L975" s="12"/>
      <c r="M975" s="18" t="str">
        <f t="shared" si="405"/>
        <v>PARAM_2,</v>
      </c>
      <c r="N975" s="5" t="str">
        <f t="shared" si="410"/>
        <v>PARAM_2 VARCHAR(3500),</v>
      </c>
      <c r="O975" s="1" t="s">
        <v>102</v>
      </c>
      <c r="P975">
        <v>2</v>
      </c>
      <c r="W975" s="17" t="str">
        <f t="shared" si="406"/>
        <v>param2</v>
      </c>
      <c r="X975" s="3" t="str">
        <f t="shared" si="407"/>
        <v>"param2":"",</v>
      </c>
      <c r="Y975" s="22" t="str">
        <f t="shared" si="408"/>
        <v>public static String PARAM_2="param2";</v>
      </c>
      <c r="Z975" s="7" t="str">
        <f t="shared" si="409"/>
        <v>private String param2="";</v>
      </c>
    </row>
    <row r="976" spans="2:26" ht="19.2" x14ac:dyDescent="0.45">
      <c r="B976" s="1" t="s">
        <v>99</v>
      </c>
      <c r="C976" s="1" t="s">
        <v>1</v>
      </c>
      <c r="D976" s="4">
        <v>3500</v>
      </c>
      <c r="I976" t="str">
        <f t="shared" si="413"/>
        <v>ALTER TABLE TM_JIRA_INTEGRATION</v>
      </c>
      <c r="J976" t="str">
        <f t="shared" si="411"/>
        <v xml:space="preserve"> ADD  PARAM_3 VARCHAR(3500);</v>
      </c>
      <c r="K976" s="21" t="str">
        <f t="shared" si="412"/>
        <v xml:space="preserve">  ALTER COLUMN   PARAM_3 VARCHAR(3500);</v>
      </c>
      <c r="L976" s="12"/>
      <c r="M976" s="18" t="str">
        <f t="shared" si="405"/>
        <v>PARAM_3,</v>
      </c>
      <c r="N976" s="5" t="str">
        <f t="shared" si="410"/>
        <v>PARAM_3 VARCHAR(3500),</v>
      </c>
      <c r="O976" s="1" t="s">
        <v>102</v>
      </c>
      <c r="P976">
        <v>3</v>
      </c>
      <c r="W976" s="17" t="str">
        <f t="shared" si="406"/>
        <v>param3</v>
      </c>
      <c r="X976" s="3" t="str">
        <f t="shared" si="407"/>
        <v>"param3":"",</v>
      </c>
      <c r="Y976" s="22" t="str">
        <f t="shared" si="408"/>
        <v>public static String PARAM_3="param3";</v>
      </c>
      <c r="Z976" s="7" t="str">
        <f t="shared" si="409"/>
        <v>private String param3="";</v>
      </c>
    </row>
    <row r="977" spans="2:26" ht="19.2" x14ac:dyDescent="0.45">
      <c r="B977" s="1" t="s">
        <v>101</v>
      </c>
      <c r="C977" s="1" t="s">
        <v>1</v>
      </c>
      <c r="D977" s="4">
        <v>3500</v>
      </c>
      <c r="I977" t="str">
        <f>I974</f>
        <v>ALTER TABLE TM_JIRA_INTEGRATION</v>
      </c>
      <c r="J977" t="str">
        <f>CONCATENATE(LEFT(CONCATENATE(" ADD "," ",N977,";"),LEN(CONCATENATE(" ADD "," ",N977,";"))-2),";")</f>
        <v xml:space="preserve"> ADD  PARAM_4 VARCHAR(3500);</v>
      </c>
      <c r="K977" s="21" t="str">
        <f>CONCATENATE(LEFT(CONCATENATE("  ALTER COLUMN  "," ",N977,";"),LEN(CONCATENATE("  ALTER COLUMN  "," ",N977,";"))-2),";")</f>
        <v xml:space="preserve">  ALTER COLUMN   PARAM_4 VARCHAR(3500);</v>
      </c>
      <c r="L977" s="12"/>
      <c r="M977" s="18" t="str">
        <f>CONCATENATE(B977,",")</f>
        <v>PARAM_4,</v>
      </c>
      <c r="N977" s="5" t="str">
        <f>CONCATENATE(B977," ",C977,"(",D977,")",",")</f>
        <v>PARAM_4 VARCHAR(3500),</v>
      </c>
      <c r="O977" s="1" t="s">
        <v>102</v>
      </c>
      <c r="P977">
        <v>4</v>
      </c>
      <c r="Q977" t="s">
        <v>395</v>
      </c>
      <c r="W977" s="17" t="str">
        <f>CONCATENATE(,LOWER(O977),UPPER(LEFT(P977,1)),LOWER(RIGHT(P977,LEN(P977)-IF(LEN(P977)&gt;0,1,LEN(P977)))),UPPER(LEFT(Q977,1)),LOWER(RIGHT(Q977,LEN(Q977)-IF(LEN(Q977)&gt;0,1,LEN(Q977)))),UPPER(LEFT(R977,1)),LOWER(RIGHT(R977,LEN(R977)-IF(LEN(R977)&gt;0,1,LEN(R977)))),UPPER(LEFT(S977,1)),LOWER(RIGHT(S977,LEN(S977)-IF(LEN(S977)&gt;0,1,LEN(S977)))),UPPER(LEFT(T977,1)),LOWER(RIGHT(T977,LEN(T977)-IF(LEN(T977)&gt;0,1,LEN(T977)))),UPPER(LEFT(U977,1)),LOWER(RIGHT(U977,LEN(U977)-IF(LEN(U977)&gt;0,1,LEN(U977)))),UPPER(LEFT(V977,1)),LOWER(RIGHT(V977,LEN(V977)-IF(LEN(V977)&gt;0,1,LEN(V977)))))</f>
        <v xml:space="preserve">param4 </v>
      </c>
      <c r="X977" s="3" t="str">
        <f>CONCATENATE("""",W977,"""",":","""","""",",")</f>
        <v>"param4 ":"",</v>
      </c>
      <c r="Y977" s="22" t="str">
        <f>CONCATENATE("public static String ",,B977,,"=","""",W977,""";")</f>
        <v>public static String PARAM_4="param4 ";</v>
      </c>
      <c r="Z977" s="7" t="str">
        <f>CONCATENATE("private String ",W977,"=","""""",";")</f>
        <v>private String param4 ="";</v>
      </c>
    </row>
    <row r="978" spans="2:26" ht="19.2" x14ac:dyDescent="0.45">
      <c r="B978" s="1" t="s">
        <v>14</v>
      </c>
      <c r="C978" s="1" t="s">
        <v>1</v>
      </c>
      <c r="D978" s="4">
        <v>3500</v>
      </c>
      <c r="I978" t="str">
        <f>I975</f>
        <v>ALTER TABLE TM_JIRA_INTEGRATION</v>
      </c>
      <c r="J978" t="str">
        <f t="shared" si="411"/>
        <v xml:space="preserve"> ADD  DESCRIPTION VARCHAR(3500);</v>
      </c>
      <c r="K978" s="21" t="str">
        <f t="shared" si="412"/>
        <v xml:space="preserve">  ALTER COLUMN   DESCRIPTION VARCHAR(3500);</v>
      </c>
      <c r="L978" s="12"/>
      <c r="M978" s="18" t="str">
        <f t="shared" si="405"/>
        <v>DESCRIPTION,</v>
      </c>
      <c r="N978" s="5" t="str">
        <f t="shared" si="410"/>
        <v>DESCRIPTION VARCHAR(3500),</v>
      </c>
      <c r="O978" s="1" t="s">
        <v>14</v>
      </c>
      <c r="P978" t="s">
        <v>395</v>
      </c>
      <c r="Q978" t="s">
        <v>395</v>
      </c>
      <c r="W978" s="17" t="str">
        <f t="shared" si="406"/>
        <v xml:space="preserve">description  </v>
      </c>
      <c r="X978" s="3" t="str">
        <f t="shared" si="407"/>
        <v>"description  ":"",</v>
      </c>
      <c r="Y978" s="22" t="str">
        <f t="shared" si="408"/>
        <v>public static String DESCRIPTION="description  ";</v>
      </c>
      <c r="Z978" s="7" t="str">
        <f t="shared" si="409"/>
        <v>private String description  ="";</v>
      </c>
    </row>
    <row r="979" spans="2:26" ht="19.2" x14ac:dyDescent="0.45">
      <c r="B979" s="1"/>
      <c r="C979" s="1"/>
      <c r="D979" s="4"/>
      <c r="L979" s="12"/>
      <c r="M979" s="18"/>
      <c r="N979" s="33" t="s">
        <v>130</v>
      </c>
      <c r="O979" s="1"/>
      <c r="W979" s="17"/>
    </row>
    <row r="980" spans="2:26" ht="19.2" x14ac:dyDescent="0.45">
      <c r="C980" s="14"/>
      <c r="D980" s="9"/>
      <c r="K980" s="29"/>
      <c r="M980" s="20"/>
      <c r="N980" s="31" t="s">
        <v>126</v>
      </c>
      <c r="O980" s="14"/>
      <c r="W980" s="17"/>
    </row>
    <row r="982" spans="2:26" x14ac:dyDescent="0.3">
      <c r="B982" t="s">
        <v>617</v>
      </c>
    </row>
    <row r="983" spans="2:26" x14ac:dyDescent="0.3">
      <c r="B983" t="s">
        <v>578</v>
      </c>
    </row>
    <row r="984" spans="2:26" x14ac:dyDescent="0.3">
      <c r="B984" t="s">
        <v>594</v>
      </c>
    </row>
    <row r="985" spans="2:26" x14ac:dyDescent="0.3">
      <c r="B985" t="s">
        <v>595</v>
      </c>
    </row>
    <row r="986" spans="2:26" x14ac:dyDescent="0.3">
      <c r="B986" t="s">
        <v>596</v>
      </c>
    </row>
    <row r="987" spans="2:26" x14ac:dyDescent="0.3">
      <c r="B987" t="s">
        <v>597</v>
      </c>
    </row>
    <row r="988" spans="2:26" x14ac:dyDescent="0.3">
      <c r="B988" t="s">
        <v>598</v>
      </c>
    </row>
    <row r="989" spans="2:26" x14ac:dyDescent="0.3">
      <c r="B989" t="s">
        <v>599</v>
      </c>
    </row>
    <row r="990" spans="2:26" x14ac:dyDescent="0.3">
      <c r="B990" t="s">
        <v>600</v>
      </c>
    </row>
    <row r="991" spans="2:26" x14ac:dyDescent="0.3">
      <c r="B991" t="s">
        <v>471</v>
      </c>
    </row>
    <row r="992" spans="2:26" x14ac:dyDescent="0.3">
      <c r="B992" t="s">
        <v>601</v>
      </c>
    </row>
    <row r="993" spans="2:26" x14ac:dyDescent="0.3">
      <c r="B993" t="s">
        <v>446</v>
      </c>
    </row>
    <row r="994" spans="2:26" x14ac:dyDescent="0.3">
      <c r="B994" t="s">
        <v>618</v>
      </c>
    </row>
    <row r="995" spans="2:26" x14ac:dyDescent="0.3">
      <c r="B995" t="s">
        <v>619</v>
      </c>
    </row>
    <row r="996" spans="2:26" x14ac:dyDescent="0.3">
      <c r="B996" t="s">
        <v>602</v>
      </c>
    </row>
    <row r="997" spans="2:26" x14ac:dyDescent="0.3">
      <c r="B997" t="s">
        <v>447</v>
      </c>
    </row>
    <row r="998" spans="2:26" x14ac:dyDescent="0.3">
      <c r="B998" t="s">
        <v>603</v>
      </c>
    </row>
    <row r="999" spans="2:26" x14ac:dyDescent="0.3">
      <c r="B999" t="s">
        <v>604</v>
      </c>
    </row>
    <row r="1000" spans="2:26" x14ac:dyDescent="0.3">
      <c r="B1000" t="s">
        <v>605</v>
      </c>
    </row>
    <row r="1001" spans="2:26" x14ac:dyDescent="0.3">
      <c r="B1001" t="s">
        <v>606</v>
      </c>
    </row>
    <row r="1002" spans="2:26" x14ac:dyDescent="0.3">
      <c r="B1002" t="s">
        <v>607</v>
      </c>
    </row>
    <row r="1003" spans="2:26" ht="19.2" x14ac:dyDescent="0.45">
      <c r="B1003" s="1" t="s">
        <v>624</v>
      </c>
      <c r="C1003" s="1" t="s">
        <v>1</v>
      </c>
      <c r="D1003" s="4">
        <v>43</v>
      </c>
      <c r="K1003" s="25" t="s">
        <v>624</v>
      </c>
      <c r="L1003" s="12"/>
      <c r="M1003" s="18"/>
      <c r="N1003" s="5" t="str">
        <f>CONCATENATE(B1003," ",C1003,"(",D1003,")",",")</f>
        <v>( SELECT  (USER_IMAGE) FROM CR_USER WHERE ID=T.FK_ASSIGNEE_ID) AS ASSIGNEE_IMAGE_URL, VARCHAR(43),</v>
      </c>
      <c r="O1003" s="1" t="s">
        <v>344</v>
      </c>
      <c r="P1003" t="s">
        <v>0</v>
      </c>
      <c r="W1003" s="17" t="str">
        <f>CONCATENATE(,LOWER(O1003),UPPER(LEFT(P1003,1)),LOWER(RIGHT(P1003,LEN(P1003)-IF(LEN(P1003)&gt;0,1,LEN(P1003)))),UPPER(LEFT(Q1003,1)),LOWER(RIGHT(Q1003,LEN(Q1003)-IF(LEN(Q1003)&gt;0,1,LEN(Q1003)))),UPPER(LEFT(R1003,1)),LOWER(RIGHT(R1003,LEN(R1003)-IF(LEN(R1003)&gt;0,1,LEN(R1003)))),UPPER(LEFT(S1003,1)),LOWER(RIGHT(S1003,LEN(S1003)-IF(LEN(S1003)&gt;0,1,LEN(S1003)))),UPPER(LEFT(T1003,1)),LOWER(RIGHT(T1003,LEN(T1003)-IF(LEN(T1003)&gt;0,1,LEN(T1003)))),UPPER(LEFT(U1003,1)),LOWER(RIGHT(U1003,LEN(U1003)-IF(LEN(U1003)&gt;0,1,LEN(U1003)))),UPPER(LEFT(V1003,1)),LOWER(RIGHT(V1003,LEN(V1003)-IF(LEN(V1003)&gt;0,1,LEN(V1003)))))</f>
        <v>assigneeName</v>
      </c>
      <c r="X1003" s="3" t="str">
        <f>CONCATENATE("""",W1003,"""",":","""","""",",")</f>
        <v>"assigneeName":"",</v>
      </c>
      <c r="Y1003" s="22" t="str">
        <f>CONCATENATE("public static String ",,B1003,,"=","""",W1003,""";")</f>
        <v>public static String ( SELECT  (USER_IMAGE) FROM CR_USER WHERE ID=T.FK_ASSIGNEE_ID) AS ASSIGNEE_IMAGE_URL,="assigneeName";</v>
      </c>
      <c r="Z1003" s="7" t="str">
        <f>CONCATENATE("private String ",W1003,"=","""""",";")</f>
        <v>private String assigneeName="";</v>
      </c>
    </row>
    <row r="1004" spans="2:26" x14ac:dyDescent="0.3">
      <c r="B1004" t="s">
        <v>608</v>
      </c>
    </row>
    <row r="1005" spans="2:26" x14ac:dyDescent="0.3">
      <c r="B1005" t="s">
        <v>450</v>
      </c>
    </row>
    <row r="1006" spans="2:26" x14ac:dyDescent="0.3">
      <c r="B1006" t="s">
        <v>451</v>
      </c>
      <c r="E1006"/>
      <c r="F1006"/>
      <c r="G1006"/>
      <c r="K1006"/>
      <c r="M1006"/>
      <c r="N1006"/>
      <c r="W1006"/>
      <c r="X1006"/>
      <c r="Y1006"/>
      <c r="Z1006"/>
    </row>
    <row r="1007" spans="2:26" x14ac:dyDescent="0.3">
      <c r="B1007" t="s">
        <v>609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610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448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611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612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613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630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631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632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621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614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615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616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466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467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633</v>
      </c>
      <c r="E1022"/>
      <c r="F1022"/>
      <c r="G1022"/>
      <c r="K1022"/>
      <c r="M1022"/>
      <c r="N1022"/>
      <c r="W1022"/>
      <c r="X1022"/>
      <c r="Y1022"/>
      <c r="Z1022"/>
    </row>
    <row r="1027" spans="2:2" x14ac:dyDescent="0.3">
      <c r="B1027" t="s">
        <v>713</v>
      </c>
    </row>
    <row r="1028" spans="2:2" x14ac:dyDescent="0.3">
      <c r="B1028" t="s">
        <v>714</v>
      </c>
    </row>
    <row r="1029" spans="2:2" x14ac:dyDescent="0.3">
      <c r="B1029" t="s">
        <v>715</v>
      </c>
    </row>
    <row r="1030" spans="2:2" x14ac:dyDescent="0.3">
      <c r="B1030" t="s">
        <v>716</v>
      </c>
    </row>
    <row r="1031" spans="2:2" x14ac:dyDescent="0.3">
      <c r="B1031" t="s">
        <v>717</v>
      </c>
    </row>
    <row r="1032" spans="2:2" x14ac:dyDescent="0.3">
      <c r="B1032" t="s">
        <v>718</v>
      </c>
    </row>
    <row r="1033" spans="2:2" x14ac:dyDescent="0.3">
      <c r="B1033" t="s">
        <v>719</v>
      </c>
    </row>
    <row r="1034" spans="2:2" x14ac:dyDescent="0.3">
      <c r="B1034" t="s">
        <v>720</v>
      </c>
    </row>
    <row r="1035" spans="2:2" x14ac:dyDescent="0.3">
      <c r="B1035" t="s">
        <v>721</v>
      </c>
    </row>
    <row r="1036" spans="2:2" x14ac:dyDescent="0.3">
      <c r="B1036" t="s">
        <v>722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" x14ac:dyDescent="0.3">
      <c r="B1042" t="s">
        <v>723</v>
      </c>
    </row>
    <row r="1043" spans="2:2" x14ac:dyDescent="0.3">
      <c r="B1043" t="s">
        <v>714</v>
      </c>
    </row>
    <row r="1044" spans="2:2" x14ac:dyDescent="0.3">
      <c r="B1044" t="s">
        <v>715</v>
      </c>
    </row>
    <row r="1045" spans="2:2" x14ac:dyDescent="0.3">
      <c r="B1045" t="s">
        <v>716</v>
      </c>
    </row>
    <row r="1046" spans="2:2" x14ac:dyDescent="0.3">
      <c r="B1046" t="s">
        <v>717</v>
      </c>
    </row>
    <row r="1047" spans="2:2" x14ac:dyDescent="0.3">
      <c r="B1047" t="s">
        <v>724</v>
      </c>
    </row>
    <row r="1048" spans="2:2" x14ac:dyDescent="0.3">
      <c r="B1048" t="s">
        <v>725</v>
      </c>
    </row>
    <row r="1049" spans="2:2" x14ac:dyDescent="0.3">
      <c r="B1049" t="s">
        <v>726</v>
      </c>
    </row>
    <row r="1050" spans="2:2" x14ac:dyDescent="0.3">
      <c r="B1050" t="s">
        <v>727</v>
      </c>
    </row>
    <row r="1051" spans="2:2" x14ac:dyDescent="0.3">
      <c r="B1051" t="s">
        <v>721</v>
      </c>
    </row>
    <row r="1052" spans="2:2" x14ac:dyDescent="0.3">
      <c r="B1052" t="s">
        <v>728</v>
      </c>
    </row>
    <row r="1053" spans="2:2" x14ac:dyDescent="0.3">
      <c r="B1053" t="s">
        <v>130</v>
      </c>
    </row>
    <row r="1054" spans="2:2" x14ac:dyDescent="0.3">
      <c r="B1054" t="s">
        <v>126</v>
      </c>
    </row>
    <row r="1058" spans="2:26" x14ac:dyDescent="0.3">
      <c r="B1058" s="2" t="s">
        <v>729</v>
      </c>
      <c r="I1058" t="str">
        <f>CONCATENATE("ALTER TABLE"," ",B1058)</f>
        <v>ALTER TABLE TM_BACKLOG_DESCRIPTION</v>
      </c>
      <c r="K1058" s="25"/>
      <c r="N1058" s="5" t="str">
        <f>CONCATENATE("CREATE TABLE ",B1058," ","(")</f>
        <v>CREATE TABLE TM_BACKLOG_DESCRIPTION (</v>
      </c>
    </row>
    <row r="1059" spans="2:26" ht="19.2" x14ac:dyDescent="0.45">
      <c r="B1059" s="1" t="s">
        <v>2</v>
      </c>
      <c r="C1059" s="1" t="s">
        <v>1</v>
      </c>
      <c r="D1059" s="4">
        <v>30</v>
      </c>
      <c r="E1059" s="24" t="s">
        <v>113</v>
      </c>
      <c r="I1059" t="str">
        <f>I1058</f>
        <v>ALTER TABLE TM_BACKLOG_DESCRIPTION</v>
      </c>
      <c r="L1059" s="12"/>
      <c r="M1059" s="18" t="str">
        <f t="shared" ref="M1059:M1070" si="414">CONCATENATE(B1059,",")</f>
        <v>ID,</v>
      </c>
      <c r="N1059" s="5" t="str">
        <f>CONCATENATE(B1059," ",C1059,"(",D1059,") ",E1059," ,")</f>
        <v>ID VARCHAR(30) NOT NULL ,</v>
      </c>
      <c r="O1059" s="1" t="s">
        <v>2</v>
      </c>
      <c r="P1059" s="6"/>
      <c r="Q1059" s="6"/>
      <c r="R1059" s="6"/>
      <c r="S1059" s="6"/>
      <c r="T1059" s="6"/>
      <c r="U1059" s="6"/>
      <c r="V1059" s="6"/>
      <c r="W1059" s="17" t="str">
        <f t="shared" ref="W1059:W1070" si="415"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id</v>
      </c>
      <c r="X1059" s="3" t="str">
        <f t="shared" ref="X1059:X1070" si="416">CONCATENATE("""",W1059,"""",":","""","""",",")</f>
        <v>"id":"",</v>
      </c>
      <c r="Y1059" s="22" t="str">
        <f t="shared" ref="Y1059:Y1070" si="417">CONCATENATE("public static String ",,B1059,,"=","""",W1059,""";")</f>
        <v>public static String ID="id";</v>
      </c>
      <c r="Z1059" s="7" t="str">
        <f t="shared" ref="Z1059:Z1070" si="418">CONCATENATE("private String ",W1059,"=","""""",";")</f>
        <v>private String id="";</v>
      </c>
    </row>
    <row r="1060" spans="2:26" ht="19.2" x14ac:dyDescent="0.45">
      <c r="B1060" s="1" t="s">
        <v>3</v>
      </c>
      <c r="C1060" s="1" t="s">
        <v>1</v>
      </c>
      <c r="D1060" s="4">
        <v>10</v>
      </c>
      <c r="I1060" t="str">
        <f>I1059</f>
        <v>ALTER TABLE TM_BACKLOG_DESCRIPTION</v>
      </c>
      <c r="K1060" s="21" t="s">
        <v>436</v>
      </c>
      <c r="L1060" s="12"/>
      <c r="M1060" s="18" t="str">
        <f t="shared" si="414"/>
        <v>STATUS,</v>
      </c>
      <c r="N1060" s="5" t="str">
        <f t="shared" ref="N1060:N1070" si="419">CONCATENATE(B1060," ",C1060,"(",D1060,")",",")</f>
        <v>STATUS VARCHAR(10),</v>
      </c>
      <c r="O1060" s="1" t="s">
        <v>3</v>
      </c>
      <c r="W1060" s="17" t="str">
        <f t="shared" si="415"/>
        <v>status</v>
      </c>
      <c r="X1060" s="3" t="str">
        <f t="shared" si="416"/>
        <v>"status":"",</v>
      </c>
      <c r="Y1060" s="22" t="str">
        <f t="shared" si="417"/>
        <v>public static String STATUS="status";</v>
      </c>
      <c r="Z1060" s="7" t="str">
        <f t="shared" si="418"/>
        <v>private String status="";</v>
      </c>
    </row>
    <row r="1061" spans="2:26" ht="19.2" x14ac:dyDescent="0.45">
      <c r="B1061" s="1" t="s">
        <v>4</v>
      </c>
      <c r="C1061" s="1" t="s">
        <v>1</v>
      </c>
      <c r="D1061" s="4">
        <v>30</v>
      </c>
      <c r="I1061" t="str">
        <f>I1060</f>
        <v>ALTER TABLE TM_BACKLOG_DESCRIPTION</v>
      </c>
      <c r="J1061" t="str">
        <f t="shared" ref="J1061:J1070" si="420">CONCATENATE(LEFT(CONCATENATE(" ADD "," ",N1061,";"),LEN(CONCATENATE(" ADD "," ",N1061,";"))-2),";")</f>
        <v xml:space="preserve"> ADD  INSERT_DATE VARCHAR(30);</v>
      </c>
      <c r="K1061" s="21" t="str">
        <f t="shared" ref="K1061:K1070" si="421">CONCATENATE(LEFT(CONCATENATE("  ALTER COLUMN  "," ",N1061,";"),LEN(CONCATENATE("  ALTER COLUMN  "," ",N1061,";"))-2),";")</f>
        <v xml:space="preserve">  ALTER COLUMN   INSERT_DATE VARCHAR(30);</v>
      </c>
      <c r="L1061" s="12"/>
      <c r="M1061" s="18" t="str">
        <f t="shared" si="414"/>
        <v>INSERT_DATE,</v>
      </c>
      <c r="N1061" s="5" t="str">
        <f t="shared" si="419"/>
        <v>INSERT_DATE VARCHAR(30),</v>
      </c>
      <c r="O1061" s="1" t="s">
        <v>7</v>
      </c>
      <c r="P1061" t="s">
        <v>8</v>
      </c>
      <c r="W1061" s="17" t="str">
        <f t="shared" si="415"/>
        <v>insertDate</v>
      </c>
      <c r="X1061" s="3" t="str">
        <f t="shared" si="416"/>
        <v>"insertDate":"",</v>
      </c>
      <c r="Y1061" s="22" t="str">
        <f t="shared" si="417"/>
        <v>public static String INSERT_DATE="insertDate";</v>
      </c>
      <c r="Z1061" s="7" t="str">
        <f t="shared" si="418"/>
        <v>private String insertDate="";</v>
      </c>
    </row>
    <row r="1062" spans="2:26" ht="19.2" x14ac:dyDescent="0.45">
      <c r="B1062" s="1" t="s">
        <v>5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si="420"/>
        <v xml:space="preserve"> ADD  MODIFICATION_DATE VARCHAR(30);</v>
      </c>
      <c r="K1062" s="21" t="str">
        <f t="shared" si="421"/>
        <v xml:space="preserve">  ALTER COLUMN   MODIFICATION_DATE VARCHAR(30);</v>
      </c>
      <c r="L1062" s="12"/>
      <c r="M1062" s="18" t="str">
        <f t="shared" si="414"/>
        <v>MODIFICATION_DATE,</v>
      </c>
      <c r="N1062" s="5" t="str">
        <f t="shared" si="419"/>
        <v>MODIFICATION_DATE VARCHAR(30),</v>
      </c>
      <c r="O1062" s="1" t="s">
        <v>9</v>
      </c>
      <c r="P1062" t="s">
        <v>8</v>
      </c>
      <c r="W1062" s="17" t="str">
        <f t="shared" si="415"/>
        <v>modificationDate</v>
      </c>
      <c r="X1062" s="3" t="str">
        <f t="shared" si="416"/>
        <v>"modificationDate":"",</v>
      </c>
      <c r="Y1062" s="22" t="str">
        <f t="shared" si="417"/>
        <v>public static String MODIFICATION_DATE="modificationDate";</v>
      </c>
      <c r="Z1062" s="7" t="str">
        <f t="shared" si="418"/>
        <v>private String modificationDate="";</v>
      </c>
    </row>
    <row r="1063" spans="2:26" ht="19.2" x14ac:dyDescent="0.45">
      <c r="B1063" s="1" t="s">
        <v>274</v>
      </c>
      <c r="C1063" s="1" t="s">
        <v>1</v>
      </c>
      <c r="D1063" s="4">
        <v>500</v>
      </c>
      <c r="I1063" t="str">
        <f>I1062</f>
        <v>ALTER TABLE TM_BACKLOG_DESCRIPTION</v>
      </c>
      <c r="J1063" t="str">
        <f t="shared" si="420"/>
        <v xml:space="preserve"> ADD  FK_PROJECT_ID VARCHAR(500);</v>
      </c>
      <c r="K1063" s="21" t="str">
        <f t="shared" si="421"/>
        <v xml:space="preserve">  ALTER COLUMN   FK_PROJECT_ID VARCHAR(500);</v>
      </c>
      <c r="L1063" s="12"/>
      <c r="M1063" s="18" t="str">
        <f t="shared" si="414"/>
        <v>FK_PROJECT_ID,</v>
      </c>
      <c r="N1063" s="5" t="str">
        <f t="shared" si="419"/>
        <v>FK_PROJECT_ID VARCHAR(500),</v>
      </c>
      <c r="O1063" s="1" t="s">
        <v>10</v>
      </c>
      <c r="P1063" t="s">
        <v>288</v>
      </c>
      <c r="Q1063" t="s">
        <v>2</v>
      </c>
      <c r="W1063" s="17" t="str">
        <f t="shared" si="415"/>
        <v>fkProjectId</v>
      </c>
      <c r="X1063" s="3" t="str">
        <f t="shared" si="416"/>
        <v>"fkProjectId":"",</v>
      </c>
      <c r="Y1063" s="22" t="str">
        <f t="shared" si="417"/>
        <v>public static String FK_PROJECT_ID="fkProjectId";</v>
      </c>
      <c r="Z1063" s="7" t="str">
        <f t="shared" si="418"/>
        <v>private String fkProjectId="";</v>
      </c>
    </row>
    <row r="1064" spans="2:26" ht="19.2" x14ac:dyDescent="0.45">
      <c r="B1064" s="1" t="s">
        <v>367</v>
      </c>
      <c r="C1064" s="1" t="s">
        <v>1</v>
      </c>
      <c r="D1064" s="4">
        <v>500</v>
      </c>
      <c r="I1064" t="str">
        <f>I1062</f>
        <v>ALTER TABLE TM_BACKLOG_DESCRIPTION</v>
      </c>
      <c r="J1064" t="str">
        <f t="shared" si="420"/>
        <v xml:space="preserve"> ADD  FK_BACKLOG_ID VARCHAR(500);</v>
      </c>
      <c r="K1064" s="21" t="str">
        <f t="shared" si="421"/>
        <v xml:space="preserve">  ALTER COLUMN   FK_BACKLOG_ID VARCHAR(500);</v>
      </c>
      <c r="L1064" s="12"/>
      <c r="M1064" s="18" t="str">
        <f t="shared" si="414"/>
        <v>FK_BACKLOG_ID,</v>
      </c>
      <c r="N1064" s="5" t="str">
        <f t="shared" si="419"/>
        <v>FK_BACKLOG_ID VARCHAR(500),</v>
      </c>
      <c r="O1064" s="1" t="s">
        <v>10</v>
      </c>
      <c r="P1064" t="s">
        <v>354</v>
      </c>
      <c r="Q1064" t="s">
        <v>2</v>
      </c>
      <c r="W1064" s="17" t="str">
        <f t="shared" si="415"/>
        <v>fkBacklogId</v>
      </c>
      <c r="X1064" s="3" t="str">
        <f t="shared" si="416"/>
        <v>"fkBacklogId":"",</v>
      </c>
      <c r="Y1064" s="22" t="str">
        <f t="shared" si="417"/>
        <v>public static String FK_BACKLOG_ID="fkBacklogId";</v>
      </c>
      <c r="Z1064" s="7" t="str">
        <f t="shared" si="418"/>
        <v>private String fkBacklogId="";</v>
      </c>
    </row>
    <row r="1065" spans="2:26" ht="19.2" x14ac:dyDescent="0.45">
      <c r="B1065" s="1" t="s">
        <v>14</v>
      </c>
      <c r="C1065" s="1" t="s">
        <v>701</v>
      </c>
      <c r="D1065" s="4"/>
      <c r="I1065" t="str">
        <f>I1063</f>
        <v>ALTER TABLE TM_BACKLOG_DESCRIPTION</v>
      </c>
      <c r="J1065" t="str">
        <f t="shared" si="420"/>
        <v xml:space="preserve"> ADD  DESCRIPTION TEXT();</v>
      </c>
      <c r="K1065" s="21" t="str">
        <f t="shared" si="421"/>
        <v xml:space="preserve">  ALTER COLUMN   DESCRIPTION TEXT();</v>
      </c>
      <c r="L1065" s="12"/>
      <c r="M1065" s="18" t="str">
        <f t="shared" si="414"/>
        <v>DESCRIPTION,</v>
      </c>
      <c r="N1065" s="5" t="str">
        <f t="shared" si="419"/>
        <v>DESCRIPTION TEXT(),</v>
      </c>
      <c r="O1065" s="1" t="s">
        <v>14</v>
      </c>
      <c r="W1065" s="17" t="str">
        <f t="shared" si="415"/>
        <v>description</v>
      </c>
      <c r="X1065" s="3" t="str">
        <f t="shared" si="416"/>
        <v>"description":"",</v>
      </c>
      <c r="Y1065" s="22" t="str">
        <f t="shared" si="417"/>
        <v>public static String DESCRIPTION="description";</v>
      </c>
      <c r="Z1065" s="7" t="str">
        <f t="shared" si="418"/>
        <v>private String description="";</v>
      </c>
    </row>
    <row r="1066" spans="2:26" ht="19.2" x14ac:dyDescent="0.45">
      <c r="B1066" s="1" t="s">
        <v>421</v>
      </c>
      <c r="C1066" s="1" t="s">
        <v>1</v>
      </c>
      <c r="D1066" s="4">
        <v>500</v>
      </c>
      <c r="I1066" t="str">
        <f>I1064</f>
        <v>ALTER TABLE TM_BACKLOG_DESCRIPTION</v>
      </c>
      <c r="J1066" t="str">
        <f t="shared" si="420"/>
        <v xml:space="preserve"> ADD  COMMENT_TYPE VARCHAR(500);</v>
      </c>
      <c r="K1066" s="21" t="str">
        <f t="shared" si="421"/>
        <v xml:space="preserve">  ALTER COLUMN   COMMENT_TYPE VARCHAR(500);</v>
      </c>
      <c r="L1066" s="12"/>
      <c r="M1066" s="18" t="str">
        <f t="shared" si="414"/>
        <v>COMMENT_TYPE,</v>
      </c>
      <c r="N1066" s="5" t="str">
        <f t="shared" si="419"/>
        <v>COMMENT_TYPE VARCHAR(500),</v>
      </c>
      <c r="O1066" s="1" t="s">
        <v>323</v>
      </c>
      <c r="P1066" t="s">
        <v>51</v>
      </c>
      <c r="W1066" s="17" t="str">
        <f t="shared" si="415"/>
        <v>commentType</v>
      </c>
      <c r="X1066" s="3" t="str">
        <f t="shared" si="416"/>
        <v>"commentType":"",</v>
      </c>
      <c r="Y1066" s="22" t="str">
        <f t="shared" si="417"/>
        <v>public static String COMMENT_TYPE="commentType";</v>
      </c>
      <c r="Z1066" s="7" t="str">
        <f t="shared" si="418"/>
        <v>private String commentType="";</v>
      </c>
    </row>
    <row r="1067" spans="2:26" ht="19.2" x14ac:dyDescent="0.45">
      <c r="B1067" s="1" t="s">
        <v>851</v>
      </c>
      <c r="C1067" s="1" t="s">
        <v>1</v>
      </c>
      <c r="D1067" s="4">
        <v>30</v>
      </c>
      <c r="I1067" t="str">
        <f>I1063</f>
        <v>ALTER TABLE TM_BACKLOG_DESCRIPTION</v>
      </c>
      <c r="J1067" t="str">
        <f>CONCATENATE(LEFT(CONCATENATE(" ADD "," ",N1067,";"),LEN(CONCATENATE(" ADD "," ",N1067,";"))-2),";")</f>
        <v xml:space="preserve"> ADD  FK_RELATED_API_ID VARCHAR(30);</v>
      </c>
      <c r="K1067" s="21" t="str">
        <f>CONCATENATE(LEFT(CONCATENATE("  ALTER COLUMN  "," ",N1067,";"),LEN(CONCATENATE("  ALTER COLUMN  "," ",N1067,";"))-2),";")</f>
        <v xml:space="preserve">  ALTER COLUMN   FK_RELATED_API_ID VARCHAR(30);</v>
      </c>
      <c r="L1067" s="12"/>
      <c r="M1067" s="18" t="str">
        <f>CONCATENATE(B1067,",")</f>
        <v>FK_RELATED_API_ID,</v>
      </c>
      <c r="N1067" s="5" t="str">
        <f>CONCATENATE(B1067," ",C1067,"(",D1067,")",",")</f>
        <v>FK_RELATED_API_ID VARCHAR(30),</v>
      </c>
      <c r="O1067" s="1" t="s">
        <v>10</v>
      </c>
      <c r="P1067" t="s">
        <v>763</v>
      </c>
      <c r="Q1067" t="s">
        <v>702</v>
      </c>
      <c r="R1067" t="s">
        <v>2</v>
      </c>
      <c r="W1067" s="17" t="str">
        <f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fkRelatedApiId</v>
      </c>
      <c r="X1067" s="3" t="str">
        <f>CONCATENATE("""",W1067,"""",":","""","""",",")</f>
        <v>"fkRelatedApiId":"",</v>
      </c>
      <c r="Y1067" s="22" t="str">
        <f>CONCATENATE("public static String ",,B1067,,"=","""",W1067,""";")</f>
        <v>public static String FK_RELATED_API_ID="fkRelatedApiId";</v>
      </c>
      <c r="Z1067" s="7" t="str">
        <f>CONCATENATE("private String ",W1067,"=","""""",";")</f>
        <v>private String fkRelatedApiId="";</v>
      </c>
    </row>
    <row r="1068" spans="2:26" ht="19.2" x14ac:dyDescent="0.45">
      <c r="B1068" s="1" t="s">
        <v>853</v>
      </c>
      <c r="C1068" s="1" t="s">
        <v>1</v>
      </c>
      <c r="D1068" s="4">
        <v>2000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SHORT_DESC_FOR_API VARCHAR(2000);</v>
      </c>
      <c r="K1068" s="21" t="str">
        <f>CONCATENATE(LEFT(CONCATENATE("  ALTER COLUMN  "," ",N1068,";"),LEN(CONCATENATE("  ALTER COLUMN  "," ",N1068,";"))-2),";")</f>
        <v xml:space="preserve">  ALTER COLUMN   SHORT_DESC_FOR_API VARCHAR(2000);</v>
      </c>
      <c r="L1068" s="12"/>
      <c r="M1068" s="18" t="str">
        <f>CONCATENATE(B1068,",")</f>
        <v>SHORT_DESC_FOR_API,</v>
      </c>
      <c r="N1068" s="5" t="str">
        <f>CONCATENATE(B1068," ",C1068,"(",D1068,")",",")</f>
        <v>SHORT_DESC_FOR_API VARCHAR(2000),</v>
      </c>
      <c r="O1068" s="1" t="s">
        <v>132</v>
      </c>
      <c r="P1068" t="s">
        <v>818</v>
      </c>
      <c r="Q1068" t="s">
        <v>852</v>
      </c>
      <c r="R1068" t="s">
        <v>702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shortDescForApi</v>
      </c>
      <c r="X1068" s="3" t="str">
        <f>CONCATENATE("""",W1068,"""",":","""","""",",")</f>
        <v>"shortDescForApi":"",</v>
      </c>
      <c r="Y1068" s="22" t="str">
        <f>CONCATENATE("public static String ",,B1068,,"=","""",W1068,""";")</f>
        <v>public static String SHORT_DESC_FOR_API="shortDescForApi";</v>
      </c>
      <c r="Z1068" s="7" t="str">
        <f>CONCATENATE("private String ",W1068,"=","""""",";")</f>
        <v>private String shortDescForApi="";</v>
      </c>
    </row>
    <row r="1069" spans="2:26" ht="19.2" x14ac:dyDescent="0.45">
      <c r="B1069" s="1" t="s">
        <v>258</v>
      </c>
      <c r="C1069" s="1" t="s">
        <v>1</v>
      </c>
      <c r="D1069" s="4">
        <v>24</v>
      </c>
      <c r="I1069" t="str">
        <f>I1065</f>
        <v>ALTER TABLE TM_BACKLOG_DESCRIPTION</v>
      </c>
      <c r="J1069" t="str">
        <f t="shared" si="420"/>
        <v xml:space="preserve"> ADD  ORDER_NO VARCHAR(24);</v>
      </c>
      <c r="K1069" s="21" t="str">
        <f t="shared" si="421"/>
        <v xml:space="preserve">  ALTER COLUMN   ORDER_NO VARCHAR(24);</v>
      </c>
      <c r="L1069" s="12"/>
      <c r="M1069" s="18" t="str">
        <f t="shared" si="414"/>
        <v>ORDER_NO,</v>
      </c>
      <c r="N1069" s="5" t="str">
        <f t="shared" si="419"/>
        <v>ORDER_NO VARCHAR(24),</v>
      </c>
      <c r="O1069" s="1" t="s">
        <v>259</v>
      </c>
      <c r="P1069" t="s">
        <v>173</v>
      </c>
      <c r="W1069" s="17" t="str">
        <f t="shared" si="415"/>
        <v>orderNo</v>
      </c>
      <c r="X1069" s="3" t="str">
        <f t="shared" si="416"/>
        <v>"orderNo":"",</v>
      </c>
      <c r="Y1069" s="22" t="str">
        <f t="shared" si="417"/>
        <v>public static String ORDER_NO="orderNo";</v>
      </c>
      <c r="Z1069" s="7" t="str">
        <f t="shared" si="418"/>
        <v>private String orderNo="";</v>
      </c>
    </row>
    <row r="1070" spans="2:26" ht="19.2" x14ac:dyDescent="0.45">
      <c r="B1070" s="1" t="s">
        <v>730</v>
      </c>
      <c r="C1070" s="1" t="s">
        <v>1</v>
      </c>
      <c r="D1070" s="4">
        <v>200</v>
      </c>
      <c r="I1070" t="str">
        <f>I1066</f>
        <v>ALTER TABLE TM_BACKLOG_DESCRIPTION</v>
      </c>
      <c r="J1070" t="str">
        <f t="shared" si="420"/>
        <v xml:space="preserve"> ADD  COLORED_TYPE VARCHAR(200);</v>
      </c>
      <c r="K1070" s="21" t="str">
        <f t="shared" si="421"/>
        <v xml:space="preserve">  ALTER COLUMN   COLORED_TYPE VARCHAR(200);</v>
      </c>
      <c r="L1070" s="12"/>
      <c r="M1070" s="18" t="str">
        <f t="shared" si="414"/>
        <v>COLORED_TYPE,</v>
      </c>
      <c r="N1070" s="5" t="str">
        <f t="shared" si="419"/>
        <v>COLORED_TYPE VARCHAR(200),</v>
      </c>
      <c r="O1070" s="1" t="s">
        <v>731</v>
      </c>
      <c r="P1070" t="s">
        <v>51</v>
      </c>
      <c r="W1070" s="17" t="str">
        <f t="shared" si="415"/>
        <v>coloredType</v>
      </c>
      <c r="X1070" s="3" t="str">
        <f t="shared" si="416"/>
        <v>"coloredType":"",</v>
      </c>
      <c r="Y1070" s="22" t="str">
        <f t="shared" si="417"/>
        <v>public static String COLORED_TYPE="coloredType";</v>
      </c>
      <c r="Z1070" s="7" t="str">
        <f t="shared" si="418"/>
        <v>private String coloredType="";</v>
      </c>
    </row>
    <row r="1071" spans="2:26" ht="19.2" x14ac:dyDescent="0.45">
      <c r="B1071" s="1"/>
      <c r="C1071" s="1"/>
      <c r="D1071" s="4"/>
      <c r="L1071" s="12"/>
      <c r="M1071" s="18"/>
      <c r="N1071" s="33" t="s">
        <v>130</v>
      </c>
      <c r="O1071" s="1"/>
      <c r="W1071" s="17"/>
    </row>
    <row r="1072" spans="2:26" ht="19.2" x14ac:dyDescent="0.45">
      <c r="C1072" s="14"/>
      <c r="D1072" s="9"/>
      <c r="K1072" s="29"/>
      <c r="M1072" s="20"/>
      <c r="N1072" s="31" t="s">
        <v>126</v>
      </c>
      <c r="O1072" s="14"/>
      <c r="W1072" s="17"/>
    </row>
    <row r="1074" spans="2:26" x14ac:dyDescent="0.3">
      <c r="B1074" s="2" t="s">
        <v>746</v>
      </c>
      <c r="I1074" t="str">
        <f>CONCATENATE("ALTER TABLE"," ",B1074)</f>
        <v>ALTER TABLE TM_INPUT_TABLE_COMP</v>
      </c>
      <c r="K1074" s="25"/>
      <c r="N1074" s="5" t="str">
        <f>CONCATENATE("CREATE TABLE ",B1074," ","(")</f>
        <v>CREATE TABLE TM_INPUT_TABLE_COMP (</v>
      </c>
    </row>
    <row r="1075" spans="2:26" ht="19.2" x14ac:dyDescent="0.45">
      <c r="B1075" s="1" t="s">
        <v>2</v>
      </c>
      <c r="C1075" s="1" t="s">
        <v>1</v>
      </c>
      <c r="D1075" s="4">
        <v>30</v>
      </c>
      <c r="E1075" s="24" t="s">
        <v>113</v>
      </c>
      <c r="I1075" t="str">
        <f>I1074</f>
        <v>ALTER TABLE TM_INPUT_TABLE_COMP</v>
      </c>
      <c r="L1075" s="12"/>
      <c r="M1075" s="18" t="str">
        <f t="shared" ref="M1075:M1090" si="422">CONCATENATE(B1075,",")</f>
        <v>ID,</v>
      </c>
      <c r="N1075" s="5" t="str">
        <f>CONCATENATE(B1075," ",C1075,"(",D1075,") ",E1075," ,")</f>
        <v>ID VARCHAR(30) NOT NULL ,</v>
      </c>
      <c r="O1075" s="1" t="s">
        <v>2</v>
      </c>
      <c r="P1075" s="6"/>
      <c r="Q1075" s="6"/>
      <c r="R1075" s="6"/>
      <c r="S1075" s="6"/>
      <c r="T1075" s="6"/>
      <c r="U1075" s="6"/>
      <c r="V1075" s="6"/>
      <c r="W1075" s="17" t="str">
        <f t="shared" ref="W1075:W1090" si="423">CONCATENATE(,LOWER(O1075),UPPER(LEFT(P1075,1)),LOWER(RIGHT(P1075,LEN(P1075)-IF(LEN(P1075)&gt;0,1,LEN(P1075)))),UPPER(LEFT(Q1075,1)),LOWER(RIGHT(Q1075,LEN(Q1075)-IF(LEN(Q1075)&gt;0,1,LEN(Q1075)))),UPPER(LEFT(R1075,1)),LOWER(RIGHT(R1075,LEN(R1075)-IF(LEN(R1075)&gt;0,1,LEN(R1075)))),UPPER(LEFT(S1075,1)),LOWER(RIGHT(S1075,LEN(S1075)-IF(LEN(S1075)&gt;0,1,LEN(S1075)))),UPPER(LEFT(T1075,1)),LOWER(RIGHT(T1075,LEN(T1075)-IF(LEN(T1075)&gt;0,1,LEN(T1075)))),UPPER(LEFT(U1075,1)),LOWER(RIGHT(U1075,LEN(U1075)-IF(LEN(U1075)&gt;0,1,LEN(U1075)))),UPPER(LEFT(V1075,1)),LOWER(RIGHT(V1075,LEN(V1075)-IF(LEN(V1075)&gt;0,1,LEN(V1075)))))</f>
        <v>id</v>
      </c>
      <c r="X1075" s="3" t="str">
        <f t="shared" ref="X1075:X1090" si="424">CONCATENATE("""",W1075,"""",":","""","""",",")</f>
        <v>"id":"",</v>
      </c>
      <c r="Y1075" s="22" t="str">
        <f t="shared" ref="Y1075:Y1090" si="425">CONCATENATE("public static String ",,B1075,,"=","""",W1075,""";")</f>
        <v>public static String ID="id";</v>
      </c>
      <c r="Z1075" s="7" t="str">
        <f t="shared" ref="Z1075:Z1090" si="426">CONCATENATE("private String ",W1075,"=","""""",";")</f>
        <v>private String id="";</v>
      </c>
    </row>
    <row r="1076" spans="2:26" ht="19.2" x14ac:dyDescent="0.45">
      <c r="B1076" s="1" t="s">
        <v>3</v>
      </c>
      <c r="C1076" s="1" t="s">
        <v>1</v>
      </c>
      <c r="D1076" s="4">
        <v>10</v>
      </c>
      <c r="I1076" t="str">
        <f>I1075</f>
        <v>ALTER TABLE TM_INPUT_TABLE_COMP</v>
      </c>
      <c r="K1076" s="21" t="s">
        <v>436</v>
      </c>
      <c r="L1076" s="12"/>
      <c r="M1076" s="18" t="str">
        <f t="shared" si="422"/>
        <v>STATUS,</v>
      </c>
      <c r="N1076" s="5" t="str">
        <f t="shared" ref="N1076:N1081" si="427">CONCATENATE(B1076," ",C1076,"(",D1076,")",",")</f>
        <v>STATUS VARCHAR(10),</v>
      </c>
      <c r="O1076" s="1" t="s">
        <v>3</v>
      </c>
      <c r="W1076" s="17" t="str">
        <f t="shared" si="423"/>
        <v>status</v>
      </c>
      <c r="X1076" s="3" t="str">
        <f t="shared" si="424"/>
        <v>"status":"",</v>
      </c>
      <c r="Y1076" s="22" t="str">
        <f t="shared" si="425"/>
        <v>public static String STATUS="status";</v>
      </c>
      <c r="Z1076" s="7" t="str">
        <f t="shared" si="426"/>
        <v>private String status="";</v>
      </c>
    </row>
    <row r="1077" spans="2:26" ht="19.2" x14ac:dyDescent="0.45">
      <c r="B1077" s="1" t="s">
        <v>4</v>
      </c>
      <c r="C1077" s="1" t="s">
        <v>1</v>
      </c>
      <c r="D1077" s="4">
        <v>30</v>
      </c>
      <c r="I1077" t="str">
        <f>I1076</f>
        <v>ALTER TABLE TM_INPUT_TABLE_COMP</v>
      </c>
      <c r="J1077" t="str">
        <f t="shared" ref="J1077:J1090" si="428">CONCATENATE(LEFT(CONCATENATE(" ADD "," ",N1077,";"),LEN(CONCATENATE(" ADD "," ",N1077,";"))-2),";")</f>
        <v xml:space="preserve"> ADD  INSERT_DATE VARCHAR(30);</v>
      </c>
      <c r="K1077" s="21" t="str">
        <f t="shared" ref="K1077:K1090" si="429">CONCATENATE(LEFT(CONCATENATE("  ALTER COLUMN  "," ",N1077,";"),LEN(CONCATENATE("  ALTER COLUMN  "," ",N1077,";"))-2),";")</f>
        <v xml:space="preserve">  ALTER COLUMN   INSERT_DATE VARCHAR(30);</v>
      </c>
      <c r="L1077" s="12"/>
      <c r="M1077" s="18" t="str">
        <f t="shared" si="422"/>
        <v>INSERT_DATE,</v>
      </c>
      <c r="N1077" s="5" t="str">
        <f t="shared" si="427"/>
        <v>INSERT_DATE VARCHAR(30),</v>
      </c>
      <c r="O1077" s="1" t="s">
        <v>7</v>
      </c>
      <c r="P1077" t="s">
        <v>8</v>
      </c>
      <c r="W1077" s="17" t="str">
        <f t="shared" si="423"/>
        <v>insertDate</v>
      </c>
      <c r="X1077" s="3" t="str">
        <f t="shared" si="424"/>
        <v>"insertDate":"",</v>
      </c>
      <c r="Y1077" s="22" t="str">
        <f t="shared" si="425"/>
        <v>public static String INSERT_DATE="insertDate";</v>
      </c>
      <c r="Z1077" s="7" t="str">
        <f t="shared" si="426"/>
        <v>private String insertDate="";</v>
      </c>
    </row>
    <row r="1078" spans="2:26" ht="19.2" x14ac:dyDescent="0.45">
      <c r="B1078" s="1" t="s">
        <v>5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si="428"/>
        <v xml:space="preserve"> ADD  MODIFICATION_DATE VARCHAR(30);</v>
      </c>
      <c r="K1078" s="21" t="str">
        <f t="shared" si="429"/>
        <v xml:space="preserve">  ALTER COLUMN   MODIFICATION_DATE VARCHAR(30);</v>
      </c>
      <c r="L1078" s="12"/>
      <c r="M1078" s="18" t="str">
        <f t="shared" si="422"/>
        <v>MODIFICATION_DATE,</v>
      </c>
      <c r="N1078" s="5" t="str">
        <f t="shared" si="427"/>
        <v>MODIFICATION_DATE VARCHAR(30),</v>
      </c>
      <c r="O1078" s="1" t="s">
        <v>9</v>
      </c>
      <c r="P1078" t="s">
        <v>8</v>
      </c>
      <c r="W1078" s="17" t="str">
        <f t="shared" si="423"/>
        <v>modificationDate</v>
      </c>
      <c r="X1078" s="3" t="str">
        <f t="shared" si="424"/>
        <v>"modificationDate":"",</v>
      </c>
      <c r="Y1078" s="22" t="str">
        <f t="shared" si="425"/>
        <v>public static String MODIFICATION_DATE="modificationDate";</v>
      </c>
      <c r="Z1078" s="7" t="str">
        <f t="shared" si="426"/>
        <v>private String modificationDate="";</v>
      </c>
    </row>
    <row r="1079" spans="2:26" ht="19.2" x14ac:dyDescent="0.45">
      <c r="B1079" s="1" t="s">
        <v>274</v>
      </c>
      <c r="C1079" s="1" t="s">
        <v>1</v>
      </c>
      <c r="D1079" s="4">
        <v>500</v>
      </c>
      <c r="I1079" t="str">
        <f>I1077</f>
        <v>ALTER TABLE TM_INPUT_TABLE_COMP</v>
      </c>
      <c r="J1079" t="str">
        <f>CONCATENATE(LEFT(CONCATENATE(" ADD "," ",N1079,";"),LEN(CONCATENATE(" ADD "," ",N1079,";"))-2),";")</f>
        <v xml:space="preserve"> ADD  FK_PROJECT_ID VARCHAR(500);</v>
      </c>
      <c r="K1079" s="21" t="str">
        <f>CONCATENATE(LEFT(CONCATENATE("  ALTER COLUMN  "," ",N1079,";"),LEN(CONCATENATE("  ALTER COLUMN  "," ",N1079,";"))-2),";")</f>
        <v xml:space="preserve">  ALTER COLUMN   FK_PROJECT_ID VARCHAR(500);</v>
      </c>
      <c r="L1079" s="12"/>
      <c r="M1079" s="18" t="str">
        <f>CONCATENATE(B1079,",")</f>
        <v>FK_PROJECT_ID,</v>
      </c>
      <c r="N1079" s="5" t="str">
        <f t="shared" si="427"/>
        <v>FK_PROJECT_ID VARCHAR(500),</v>
      </c>
      <c r="O1079" s="1" t="s">
        <v>10</v>
      </c>
      <c r="P1079" t="s">
        <v>288</v>
      </c>
      <c r="Q1079" t="s">
        <v>2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fkProjectId</v>
      </c>
      <c r="X1079" s="3" t="str">
        <f>CONCATENATE("""",W1079,"""",":","""","""",",")</f>
        <v>"fkProjectId":"",</v>
      </c>
      <c r="Y1079" s="22" t="str">
        <f>CONCATENATE("public static String ",,B1079,,"=","""",W1079,""";")</f>
        <v>public static String FK_PROJECT_ID="fkProjectId";</v>
      </c>
      <c r="Z1079" s="7" t="str">
        <f>CONCATENATE("private String ",W1079,"=","""""",";")</f>
        <v>private String fkProjectId="";</v>
      </c>
    </row>
    <row r="1080" spans="2:26" ht="19.2" x14ac:dyDescent="0.45">
      <c r="B1080" s="1" t="s">
        <v>367</v>
      </c>
      <c r="C1080" s="1" t="s">
        <v>1</v>
      </c>
      <c r="D1080" s="4">
        <v>500</v>
      </c>
      <c r="I1080" t="str">
        <f>I1078</f>
        <v>ALTER TABLE TM_INPUT_TABLE_COMP</v>
      </c>
      <c r="J1080" t="str">
        <f t="shared" si="428"/>
        <v xml:space="preserve"> ADD  FK_BACKLOG_ID VARCHAR(500);</v>
      </c>
      <c r="K1080" s="21" t="str">
        <f t="shared" si="429"/>
        <v xml:space="preserve">  ALTER COLUMN   FK_BACKLOG_ID VARCHAR(500);</v>
      </c>
      <c r="L1080" s="12"/>
      <c r="M1080" s="18" t="str">
        <f t="shared" si="422"/>
        <v>FK_BACKLOG_ID,</v>
      </c>
      <c r="N1080" s="5" t="str">
        <f t="shared" si="427"/>
        <v>FK_BACKLOG_ID VARCHAR(500),</v>
      </c>
      <c r="O1080" s="1" t="s">
        <v>10</v>
      </c>
      <c r="P1080" t="s">
        <v>354</v>
      </c>
      <c r="Q1080" t="s">
        <v>2</v>
      </c>
      <c r="W1080" s="17" t="str">
        <f t="shared" si="423"/>
        <v>fkBacklogId</v>
      </c>
      <c r="X1080" s="3" t="str">
        <f t="shared" si="424"/>
        <v>"fkBacklogId":"",</v>
      </c>
      <c r="Y1080" s="22" t="str">
        <f t="shared" si="425"/>
        <v>public static String FK_BACKLOG_ID="fkBacklogId";</v>
      </c>
      <c r="Z1080" s="7" t="str">
        <f t="shared" si="426"/>
        <v>private String fkBacklogId="";</v>
      </c>
    </row>
    <row r="1081" spans="2:26" ht="19.2" x14ac:dyDescent="0.45">
      <c r="B1081" s="1" t="s">
        <v>215</v>
      </c>
      <c r="C1081" s="1" t="s">
        <v>1</v>
      </c>
      <c r="D1081" s="4">
        <v>500</v>
      </c>
      <c r="I1081" t="str">
        <f>I1078</f>
        <v>ALTER TABLE TM_INPUT_TABLE_COMP</v>
      </c>
      <c r="J1081" t="str">
        <f t="shared" si="428"/>
        <v xml:space="preserve"> ADD  TABLE_NAME VARCHAR(500);</v>
      </c>
      <c r="K1081" s="21" t="str">
        <f t="shared" si="429"/>
        <v xml:space="preserve">  ALTER COLUMN   TABLE_NAME VARCHAR(500);</v>
      </c>
      <c r="L1081" s="12"/>
      <c r="M1081" s="18" t="str">
        <f t="shared" si="422"/>
        <v>TABLE_NAME,</v>
      </c>
      <c r="N1081" s="5" t="str">
        <f t="shared" si="427"/>
        <v>TABLE_NAME VARCHAR(500),</v>
      </c>
      <c r="O1081" s="1" t="s">
        <v>220</v>
      </c>
      <c r="P1081" t="s">
        <v>0</v>
      </c>
      <c r="W1081" s="17" t="str">
        <f t="shared" si="423"/>
        <v>tableName</v>
      </c>
      <c r="X1081" s="3" t="str">
        <f t="shared" si="424"/>
        <v>"tableName":"",</v>
      </c>
      <c r="Y1081" s="22" t="str">
        <f t="shared" si="425"/>
        <v>public static String TABLE_NAME="tableName";</v>
      </c>
      <c r="Z1081" s="7" t="str">
        <f t="shared" si="426"/>
        <v>private String tableName="";</v>
      </c>
    </row>
    <row r="1082" spans="2:26" ht="19.2" x14ac:dyDescent="0.45">
      <c r="B1082" s="1" t="s">
        <v>747</v>
      </c>
      <c r="C1082" s="1" t="s">
        <v>701</v>
      </c>
      <c r="D1082" s="4"/>
      <c r="I1082" t="str">
        <f>I1075</f>
        <v>ALTER TABLE TM_INPUT_TABLE_COMP</v>
      </c>
      <c r="J1082" t="str">
        <f>CONCATENATE(LEFT(CONCATENATE(" ADD "," ",N1082,";"),LEN(CONCATENATE(" ADD "," ",N1082,";"))-2),";")</f>
        <v xml:space="preserve"> ADD  TABLE_CSS TEXT;</v>
      </c>
      <c r="K1082" s="21" t="str">
        <f>CONCATENATE(LEFT(CONCATENATE("  ALTER COLUMN  "," ",N1082,";"),LEN(CONCATENATE("  ALTER COLUMN  "," ",N1082,";"))-2),";")</f>
        <v xml:space="preserve">  ALTER COLUMN   TABLE_CSS TEXT;</v>
      </c>
      <c r="L1082" s="12"/>
      <c r="M1082" s="18" t="str">
        <f>CONCATENATE(B1082,",")</f>
        <v>TABLE_CSS,</v>
      </c>
      <c r="N1082" s="5" t="str">
        <f t="shared" ref="N1082:N1087" si="430">CONCATENATE(B1082," ",C1082,"",D1082,"",",")</f>
        <v>TABLE_CSS TEXT,</v>
      </c>
      <c r="O1082" s="1" t="s">
        <v>220</v>
      </c>
      <c r="P1082" t="s">
        <v>554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tableCss</v>
      </c>
      <c r="X1082" s="3" t="str">
        <f>CONCATENATE("""",W1082,"""",":","""","""",",")</f>
        <v>"tableCss":"",</v>
      </c>
      <c r="Y1082" s="22" t="str">
        <f>CONCATENATE("public static String ",,B1082,,"=","""",W1082,""";")</f>
        <v>public static String TABLE_CSS="tableCss";</v>
      </c>
      <c r="Z1082" s="7" t="str">
        <f>CONCATENATE("private String ",W1082,"=","""""",";")</f>
        <v>private String tableCss="";</v>
      </c>
    </row>
    <row r="1083" spans="2:26" ht="19.2" x14ac:dyDescent="0.45">
      <c r="B1083" s="1" t="s">
        <v>748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HEADER_CSS TEXT;</v>
      </c>
      <c r="K1083" s="21" t="str">
        <f>CONCATENATE(LEFT(CONCATENATE("  ALTER COLUMN  "," ",N1083,";"),LEN(CONCATENATE("  ALTER COLUMN  "," ",N1083,";"))-2),";")</f>
        <v xml:space="preserve">  ALTER COLUMN   HEADER_CSS TEXT;</v>
      </c>
      <c r="L1083" s="12"/>
      <c r="M1083" s="18" t="str">
        <f>CONCATENATE(B1083,",")</f>
        <v>HEADER_CSS,</v>
      </c>
      <c r="N1083" s="5" t="str">
        <f t="shared" si="430"/>
        <v>HEADER_CSS TEXT,</v>
      </c>
      <c r="O1083" s="1" t="s">
        <v>754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headerCss</v>
      </c>
      <c r="X1083" s="3" t="str">
        <f>CONCATENATE("""",W1083,"""",":","""","""",",")</f>
        <v>"headerCss":"",</v>
      </c>
      <c r="Y1083" s="22" t="str">
        <f>CONCATENATE("public static String ",,B1083,,"=","""",W1083,""";")</f>
        <v>public static String HEADER_CSS="headerCss";</v>
      </c>
      <c r="Z1083" s="7" t="str">
        <f>CONCATENATE("private String ",W1083,"=","""""",";")</f>
        <v>private String headerCss="";</v>
      </c>
    </row>
    <row r="1084" spans="2:26" ht="19.2" x14ac:dyDescent="0.45">
      <c r="B1084" s="1" t="s">
        <v>749</v>
      </c>
      <c r="C1084" s="1" t="s">
        <v>701</v>
      </c>
      <c r="D1084" s="4"/>
      <c r="I1084" t="str">
        <f>I1082</f>
        <v>ALTER TABLE TM_INPUT_TABLE_COMP</v>
      </c>
      <c r="J1084" t="str">
        <f>CONCATENATE(LEFT(CONCATENATE(" ADD "," ",N1084,";"),LEN(CONCATENATE(" ADD "," ",N1084,";"))-2),";")</f>
        <v xml:space="preserve"> ADD  BODY_CSS TEXT;</v>
      </c>
      <c r="K1084" s="21" t="str">
        <f>CONCATENATE(LEFT(CONCATENATE("  ALTER COLUMN  "," ",N1084,";"),LEN(CONCATENATE("  ALTER COLUMN  "," ",N1084,";"))-2),";")</f>
        <v xml:space="preserve">  ALTER COLUMN   BODY_CSS TEXT;</v>
      </c>
      <c r="L1084" s="12"/>
      <c r="M1084" s="18" t="str">
        <f>CONCATENATE(B1084,",")</f>
        <v>BODY_CSS,</v>
      </c>
      <c r="N1084" s="5" t="str">
        <f t="shared" si="430"/>
        <v>BODY_CSS TEXT,</v>
      </c>
      <c r="O1084" s="1" t="s">
        <v>429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bodyCss</v>
      </c>
      <c r="X1084" s="3" t="str">
        <f>CONCATENATE("""",W1084,"""",":","""","""",",")</f>
        <v>"bodyCss":"",</v>
      </c>
      <c r="Y1084" s="22" t="str">
        <f>CONCATENATE("public static String ",,B1084,,"=","""",W1084,""";")</f>
        <v>public static String BODY_CSS="bodyCss";</v>
      </c>
      <c r="Z1084" s="7" t="str">
        <f>CONCATENATE("private String ",W1084,"=","""""",";")</f>
        <v>private String bodyCss="";</v>
      </c>
    </row>
    <row r="1085" spans="2:26" ht="19.2" x14ac:dyDescent="0.45">
      <c r="B1085" s="1" t="s">
        <v>750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FOOTER_CSS TEXT;</v>
      </c>
      <c r="K1085" s="21" t="str">
        <f>CONCATENATE(LEFT(CONCATENATE("  ALTER COLUMN  "," ",N1085,";"),LEN(CONCATENATE("  ALTER COLUMN  "," ",N1085,";"))-2),";")</f>
        <v xml:space="preserve">  ALTER COLUMN   FOOTER_CSS TEXT;</v>
      </c>
      <c r="L1085" s="12"/>
      <c r="M1085" s="18" t="str">
        <f>CONCATENATE(B1085,",")</f>
        <v>FOOTER_CSS,</v>
      </c>
      <c r="N1085" s="5" t="str">
        <f t="shared" si="430"/>
        <v>FOOTER_CSS TEXT,</v>
      </c>
      <c r="O1085" s="1" t="s">
        <v>755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footerCss</v>
      </c>
      <c r="X1085" s="3" t="str">
        <f>CONCATENATE("""",W1085,"""",":","""","""",",")</f>
        <v>"footerCss":"",</v>
      </c>
      <c r="Y1085" s="22" t="str">
        <f>CONCATENATE("public static String ",,B1085,,"=","""",W1085,""";")</f>
        <v>public static String FOOTER_CSS="footerCss";</v>
      </c>
      <c r="Z1085" s="7" t="str">
        <f>CONCATENATE("private String ",W1085,"=","""""",";")</f>
        <v>private String footerCss="";</v>
      </c>
    </row>
    <row r="1086" spans="2:26" ht="19.2" x14ac:dyDescent="0.45">
      <c r="B1086" s="1" t="s">
        <v>751</v>
      </c>
      <c r="C1086" s="1" t="s">
        <v>701</v>
      </c>
      <c r="D1086" s="4"/>
      <c r="I1086" t="str">
        <f>I1080</f>
        <v>ALTER TABLE TM_INPUT_TABLE_COMP</v>
      </c>
      <c r="J1086" t="str">
        <f t="shared" si="428"/>
        <v xml:space="preserve"> ADD  TR_CSS TEXT;</v>
      </c>
      <c r="K1086" s="21" t="str">
        <f t="shared" si="429"/>
        <v xml:space="preserve">  ALTER COLUMN   TR_CSS TEXT;</v>
      </c>
      <c r="L1086" s="12"/>
      <c r="M1086" s="18" t="str">
        <f t="shared" si="422"/>
        <v>TR_CSS,</v>
      </c>
      <c r="N1086" s="5" t="str">
        <f t="shared" si="430"/>
        <v>TR_CSS TEXT,</v>
      </c>
      <c r="O1086" s="1" t="s">
        <v>756</v>
      </c>
      <c r="P1086" t="s">
        <v>554</v>
      </c>
      <c r="W1086" s="17" t="str">
        <f t="shared" si="423"/>
        <v>trCss</v>
      </c>
      <c r="X1086" s="3" t="str">
        <f t="shared" si="424"/>
        <v>"trCss":"",</v>
      </c>
      <c r="Y1086" s="22" t="str">
        <f t="shared" si="425"/>
        <v>public static String TR_CSS="trCss";</v>
      </c>
      <c r="Z1086" s="7" t="str">
        <f t="shared" si="426"/>
        <v>private String trCss="";</v>
      </c>
    </row>
    <row r="1087" spans="2:26" ht="19.2" x14ac:dyDescent="0.45">
      <c r="B1087" s="1" t="s">
        <v>752</v>
      </c>
      <c r="C1087" s="1" t="s">
        <v>701</v>
      </c>
      <c r="D1087" s="4"/>
      <c r="I1087" t="str">
        <f>I1081</f>
        <v>ALTER TABLE TM_INPUT_TABLE_COMP</v>
      </c>
      <c r="J1087" t="str">
        <f t="shared" si="428"/>
        <v xml:space="preserve"> ADD  TD_CSS TEXT;</v>
      </c>
      <c r="K1087" s="21" t="str">
        <f t="shared" si="429"/>
        <v xml:space="preserve">  ALTER COLUMN   TD_CSS TEXT;</v>
      </c>
      <c r="L1087" s="12"/>
      <c r="M1087" s="18" t="str">
        <f t="shared" si="422"/>
        <v>TD_CSS,</v>
      </c>
      <c r="N1087" s="5" t="str">
        <f t="shared" si="430"/>
        <v>TD_CSS TEXT,</v>
      </c>
      <c r="O1087" s="1" t="s">
        <v>757</v>
      </c>
      <c r="P1087" t="s">
        <v>554</v>
      </c>
      <c r="W1087" s="17" t="str">
        <f t="shared" si="423"/>
        <v>tdCss</v>
      </c>
      <c r="X1087" s="3" t="str">
        <f t="shared" si="424"/>
        <v>"tdCss":"",</v>
      </c>
      <c r="Y1087" s="22" t="str">
        <f t="shared" si="425"/>
        <v>public static String TD_CSS="tdCss";</v>
      </c>
      <c r="Z1087" s="7" t="str">
        <f t="shared" si="426"/>
        <v>private String tdCss="";</v>
      </c>
    </row>
    <row r="1088" spans="2:26" ht="19.2" x14ac:dyDescent="0.45">
      <c r="B1088" s="1" t="s">
        <v>767</v>
      </c>
      <c r="C1088" s="1" t="s">
        <v>1</v>
      </c>
      <c r="D1088" s="4">
        <v>24</v>
      </c>
      <c r="I1088" t="str">
        <f>I1084</f>
        <v>ALTER TABLE TM_INPUT_TABLE_COMP</v>
      </c>
      <c r="J1088" t="str">
        <f t="shared" si="428"/>
        <v xml:space="preserve"> ADD  READ_CONTENT VARCHAR(24);</v>
      </c>
      <c r="K1088" s="21" t="str">
        <f t="shared" si="429"/>
        <v xml:space="preserve">  ALTER COLUMN   READ_CONTENT VARCHAR(24);</v>
      </c>
      <c r="L1088" s="12"/>
      <c r="M1088" s="18" t="str">
        <f t="shared" si="422"/>
        <v>READ_CONTENT,</v>
      </c>
      <c r="N1088" s="5" t="str">
        <f>CONCATENATE(B1088," ",C1088,"(",D1088,")",",")</f>
        <v>READ_CONTENT VARCHAR(24),</v>
      </c>
      <c r="O1088" s="1" t="s">
        <v>768</v>
      </c>
      <c r="P1088" t="s">
        <v>769</v>
      </c>
      <c r="W1088" s="17" t="str">
        <f t="shared" si="423"/>
        <v>readContent</v>
      </c>
      <c r="X1088" s="3" t="str">
        <f t="shared" si="424"/>
        <v>"readContent":"",</v>
      </c>
      <c r="Y1088" s="22" t="str">
        <f t="shared" si="425"/>
        <v>public static String READ_CONTENT="readContent";</v>
      </c>
      <c r="Z1088" s="7" t="str">
        <f t="shared" si="426"/>
        <v>private String readContent="";</v>
      </c>
    </row>
    <row r="1089" spans="2:26" ht="19.2" x14ac:dyDescent="0.45">
      <c r="B1089" s="1" t="s">
        <v>765</v>
      </c>
      <c r="C1089" s="1" t="s">
        <v>1</v>
      </c>
      <c r="D1089" s="4">
        <v>24</v>
      </c>
      <c r="I1089" t="str">
        <f>I1085</f>
        <v>ALTER TABLE TM_INPUT_TABLE_COMP</v>
      </c>
      <c r="J1089" t="str">
        <f>CONCATENATE(LEFT(CONCATENATE(" ADD "," ",N1089,";"),LEN(CONCATENATE(" ADD "," ",N1089,";"))-2),";")</f>
        <v xml:space="preserve"> ADD  ROW_COUNT VARCHAR(24);</v>
      </c>
      <c r="K1089" s="21" t="str">
        <f>CONCATENATE(LEFT(CONCATENATE("  ALTER COLUMN  "," ",N1089,";"),LEN(CONCATENATE("  ALTER COLUMN  "," ",N1089,";"))-2),";")</f>
        <v xml:space="preserve">  ALTER COLUMN   ROW_COUNT VARCHAR(24);</v>
      </c>
      <c r="L1089" s="12"/>
      <c r="M1089" s="18" t="str">
        <f>CONCATENATE(B1089,",")</f>
        <v>ROW_COUNT,</v>
      </c>
      <c r="N1089" s="5" t="str">
        <f>CONCATENATE(B1089," ",C1089,"(",D1089,")",",")</f>
        <v>ROW_COUNT VARCHAR(24),</v>
      </c>
      <c r="O1089" s="1" t="s">
        <v>766</v>
      </c>
      <c r="P1089" t="s">
        <v>214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rowCount</v>
      </c>
      <c r="X1089" s="3" t="str">
        <f>CONCATENATE("""",W1089,"""",":","""","""",",")</f>
        <v>"rowCount":"",</v>
      </c>
      <c r="Y1089" s="22" t="str">
        <f>CONCATENATE("public static String ",,B1089,,"=","""",W1089,""";")</f>
        <v>public static String ROW_COUNT="rowCount";</v>
      </c>
      <c r="Z1089" s="7" t="str">
        <f>CONCATENATE("private String ",W1089,"=","""""",";")</f>
        <v>private String rowCount="";</v>
      </c>
    </row>
    <row r="1090" spans="2:26" ht="19.2" x14ac:dyDescent="0.45">
      <c r="B1090" s="1" t="s">
        <v>753</v>
      </c>
      <c r="C1090" s="1" t="s">
        <v>1</v>
      </c>
      <c r="D1090" s="4">
        <v>24</v>
      </c>
      <c r="I1090" t="str">
        <f>I1086</f>
        <v>ALTER TABLE TM_INPUT_TABLE_COMP</v>
      </c>
      <c r="J1090" t="str">
        <f t="shared" si="428"/>
        <v xml:space="preserve"> ADD  HAS_NO VARCHAR(24);</v>
      </c>
      <c r="K1090" s="21" t="str">
        <f t="shared" si="429"/>
        <v xml:space="preserve">  ALTER COLUMN   HAS_NO VARCHAR(24);</v>
      </c>
      <c r="L1090" s="12"/>
      <c r="M1090" s="18" t="str">
        <f t="shared" si="422"/>
        <v>HAS_NO,</v>
      </c>
      <c r="N1090" s="5" t="str">
        <f>CONCATENATE(B1090," ",C1090,"(",D1090,")",",")</f>
        <v>HAS_NO VARCHAR(24),</v>
      </c>
      <c r="O1090" s="1" t="s">
        <v>758</v>
      </c>
      <c r="P1090" t="s">
        <v>173</v>
      </c>
      <c r="W1090" s="17" t="str">
        <f t="shared" si="423"/>
        <v>hasNo</v>
      </c>
      <c r="X1090" s="3" t="str">
        <f t="shared" si="424"/>
        <v>"hasNo":"",</v>
      </c>
      <c r="Y1090" s="22" t="str">
        <f t="shared" si="425"/>
        <v>public static String HAS_NO="hasNo";</v>
      </c>
      <c r="Z1090" s="7" t="str">
        <f t="shared" si="426"/>
        <v>private String hasNo="";</v>
      </c>
    </row>
    <row r="1091" spans="2:26" ht="19.2" x14ac:dyDescent="0.45">
      <c r="B1091" s="1"/>
      <c r="C1091" s="1"/>
      <c r="D1091" s="4"/>
      <c r="L1091" s="12"/>
      <c r="M1091" s="18"/>
      <c r="N1091" s="33" t="s">
        <v>130</v>
      </c>
      <c r="O1091" s="1"/>
      <c r="W1091" s="17"/>
    </row>
    <row r="1092" spans="2:26" ht="19.2" x14ac:dyDescent="0.45">
      <c r="C1092" s="14"/>
      <c r="D1092" s="9"/>
      <c r="K1092" s="29"/>
      <c r="M1092" s="20"/>
      <c r="N1092" s="31" t="s">
        <v>126</v>
      </c>
      <c r="O1092" s="14"/>
      <c r="W1092" s="17"/>
    </row>
    <row r="1096" spans="2:26" x14ac:dyDescent="0.3">
      <c r="B1096" s="2" t="s">
        <v>759</v>
      </c>
      <c r="I1096" t="str">
        <f>CONCATENATE("ALTER TABLE"," ",B1096)</f>
        <v>ALTER TABLE TM_REL_TABLE_INPUT</v>
      </c>
      <c r="K1096" s="25"/>
      <c r="N1096" s="5" t="str">
        <f>CONCATENATE("CREATE TABLE ",B1096," ","(")</f>
        <v>CREATE TABLE TM_REL_TABLE_INPUT (</v>
      </c>
    </row>
    <row r="1097" spans="2:26" ht="19.2" x14ac:dyDescent="0.45">
      <c r="B1097" s="1" t="s">
        <v>2</v>
      </c>
      <c r="C1097" s="1" t="s">
        <v>1</v>
      </c>
      <c r="D1097" s="4">
        <v>30</v>
      </c>
      <c r="E1097" s="24" t="s">
        <v>113</v>
      </c>
      <c r="I1097" t="str">
        <f>I1096</f>
        <v>ALTER TABLE TM_REL_TABLE_INPUT</v>
      </c>
      <c r="L1097" s="12"/>
      <c r="M1097" s="18" t="str">
        <f t="shared" ref="M1097:M1106" si="431">CONCATENATE(B1097,",")</f>
        <v>ID,</v>
      </c>
      <c r="N1097" s="5" t="str">
        <f>CONCATENATE(B1097," ",C1097,"(",D1097,") ",E1097," ,")</f>
        <v>ID VARCHAR(30) NOT NULL ,</v>
      </c>
      <c r="O1097" s="1" t="s">
        <v>2</v>
      </c>
      <c r="P1097" s="6"/>
      <c r="Q1097" s="6"/>
      <c r="R1097" s="6"/>
      <c r="S1097" s="6"/>
      <c r="T1097" s="6"/>
      <c r="U1097" s="6"/>
      <c r="V1097" s="6"/>
      <c r="W1097" s="17" t="str">
        <f t="shared" ref="W1097:W1106" si="432">CONCATENATE(,LOWER(O1097),UPPER(LEFT(P1097,1)),LOWER(RIGHT(P1097,LEN(P1097)-IF(LEN(P1097)&gt;0,1,LEN(P1097)))),UPPER(LEFT(Q1097,1)),LOWER(RIGHT(Q1097,LEN(Q1097)-IF(LEN(Q1097)&gt;0,1,LEN(Q1097)))),UPPER(LEFT(R1097,1)),LOWER(RIGHT(R1097,LEN(R1097)-IF(LEN(R1097)&gt;0,1,LEN(R1097)))),UPPER(LEFT(S1097,1)),LOWER(RIGHT(S1097,LEN(S1097)-IF(LEN(S1097)&gt;0,1,LEN(S1097)))),UPPER(LEFT(T1097,1)),LOWER(RIGHT(T1097,LEN(T1097)-IF(LEN(T1097)&gt;0,1,LEN(T1097)))),UPPER(LEFT(U1097,1)),LOWER(RIGHT(U1097,LEN(U1097)-IF(LEN(U1097)&gt;0,1,LEN(U1097)))),UPPER(LEFT(V1097,1)),LOWER(RIGHT(V1097,LEN(V1097)-IF(LEN(V1097)&gt;0,1,LEN(V1097)))))</f>
        <v>id</v>
      </c>
      <c r="X1097" s="3" t="str">
        <f t="shared" ref="X1097:X1106" si="433">CONCATENATE("""",W1097,"""",":","""","""",",")</f>
        <v>"id":"",</v>
      </c>
      <c r="Y1097" s="22" t="str">
        <f t="shared" ref="Y1097:Y1106" si="434">CONCATENATE("public static String ",,B1097,,"=","""",W1097,""";")</f>
        <v>public static String ID="id";</v>
      </c>
      <c r="Z1097" s="7" t="str">
        <f t="shared" ref="Z1097:Z1106" si="435">CONCATENATE("private String ",W1097,"=","""""",";")</f>
        <v>private String id="";</v>
      </c>
    </row>
    <row r="1098" spans="2:26" ht="19.2" x14ac:dyDescent="0.45">
      <c r="B1098" s="1" t="s">
        <v>3</v>
      </c>
      <c r="C1098" s="1" t="s">
        <v>1</v>
      </c>
      <c r="D1098" s="4">
        <v>10</v>
      </c>
      <c r="I1098" t="str">
        <f>I1097</f>
        <v>ALTER TABLE TM_REL_TABLE_INPUT</v>
      </c>
      <c r="K1098" s="21" t="s">
        <v>436</v>
      </c>
      <c r="L1098" s="12"/>
      <c r="M1098" s="18" t="str">
        <f t="shared" si="431"/>
        <v>STATUS,</v>
      </c>
      <c r="N1098" s="5" t="str">
        <f t="shared" ref="N1098:N1106" si="436">CONCATENATE(B1098," ",C1098,"(",D1098,")",",")</f>
        <v>STATUS VARCHAR(10),</v>
      </c>
      <c r="O1098" s="1" t="s">
        <v>3</v>
      </c>
      <c r="W1098" s="17" t="str">
        <f t="shared" si="432"/>
        <v>status</v>
      </c>
      <c r="X1098" s="3" t="str">
        <f t="shared" si="433"/>
        <v>"status":"",</v>
      </c>
      <c r="Y1098" s="22" t="str">
        <f t="shared" si="434"/>
        <v>public static String STATUS="status";</v>
      </c>
      <c r="Z1098" s="7" t="str">
        <f t="shared" si="435"/>
        <v>private String status="";</v>
      </c>
    </row>
    <row r="1099" spans="2:26" ht="19.2" x14ac:dyDescent="0.45">
      <c r="B1099" s="1" t="s">
        <v>4</v>
      </c>
      <c r="C1099" s="1" t="s">
        <v>1</v>
      </c>
      <c r="D1099" s="4">
        <v>30</v>
      </c>
      <c r="I1099" t="str">
        <f>I1098</f>
        <v>ALTER TABLE TM_REL_TABLE_INPUT</v>
      </c>
      <c r="J1099" t="str">
        <f t="shared" ref="J1099:J1106" si="437">CONCATENATE(LEFT(CONCATENATE(" ADD "," ",N1099,";"),LEN(CONCATENATE(" ADD "," ",N1099,";"))-2),";")</f>
        <v xml:space="preserve"> ADD  INSERT_DATE VARCHAR(30);</v>
      </c>
      <c r="K1099" s="21" t="str">
        <f t="shared" ref="K1099:K1106" si="438">CONCATENATE(LEFT(CONCATENATE("  ALTER COLUMN  "," ",N1099,";"),LEN(CONCATENATE("  ALTER COLUMN  "," ",N1099,";"))-2),";")</f>
        <v xml:space="preserve">  ALTER COLUMN   INSERT_DATE VARCHAR(30);</v>
      </c>
      <c r="L1099" s="12"/>
      <c r="M1099" s="18" t="str">
        <f t="shared" si="431"/>
        <v>INSERT_DATE,</v>
      </c>
      <c r="N1099" s="5" t="str">
        <f t="shared" si="436"/>
        <v>INSERT_DATE VARCHAR(30),</v>
      </c>
      <c r="O1099" s="1" t="s">
        <v>7</v>
      </c>
      <c r="P1099" t="s">
        <v>8</v>
      </c>
      <c r="W1099" s="17" t="str">
        <f t="shared" si="432"/>
        <v>insertDate</v>
      </c>
      <c r="X1099" s="3" t="str">
        <f t="shared" si="433"/>
        <v>"insertDate":"",</v>
      </c>
      <c r="Y1099" s="22" t="str">
        <f t="shared" si="434"/>
        <v>public static String INSERT_DATE="insertDate";</v>
      </c>
      <c r="Z1099" s="7" t="str">
        <f t="shared" si="435"/>
        <v>private String insertDate="";</v>
      </c>
    </row>
    <row r="1100" spans="2:26" ht="19.2" x14ac:dyDescent="0.45">
      <c r="B1100" s="1" t="s">
        <v>5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si="437"/>
        <v xml:space="preserve"> ADD  MODIFICATION_DATE VARCHAR(30);</v>
      </c>
      <c r="K1100" s="21" t="str">
        <f t="shared" si="438"/>
        <v xml:space="preserve">  ALTER COLUMN   MODIFICATION_DATE VARCHAR(30);</v>
      </c>
      <c r="L1100" s="12"/>
      <c r="M1100" s="18" t="str">
        <f t="shared" si="431"/>
        <v>MODIFICATION_DATE,</v>
      </c>
      <c r="N1100" s="5" t="str">
        <f t="shared" si="436"/>
        <v>MODIFICATION_DATE VARCHAR(30),</v>
      </c>
      <c r="O1100" s="1" t="s">
        <v>9</v>
      </c>
      <c r="P1100" t="s">
        <v>8</v>
      </c>
      <c r="W1100" s="17" t="str">
        <f t="shared" si="432"/>
        <v>modificationDate</v>
      </c>
      <c r="X1100" s="3" t="str">
        <f t="shared" si="433"/>
        <v>"modificationDate":"",</v>
      </c>
      <c r="Y1100" s="22" t="str">
        <f t="shared" si="434"/>
        <v>public static String MODIFICATION_DATE="modificationDate";</v>
      </c>
      <c r="Z1100" s="7" t="str">
        <f t="shared" si="435"/>
        <v>private String modificationDate="";</v>
      </c>
    </row>
    <row r="1101" spans="2:26" ht="19.2" x14ac:dyDescent="0.45">
      <c r="B1101" s="1" t="s">
        <v>274</v>
      </c>
      <c r="C1101" s="1" t="s">
        <v>1</v>
      </c>
      <c r="D1101" s="4">
        <v>500</v>
      </c>
      <c r="I1101" t="str">
        <f>I1100</f>
        <v>ALTER TABLE TM_REL_TABLE_INPUT</v>
      </c>
      <c r="J1101" t="str">
        <f t="shared" si="437"/>
        <v xml:space="preserve"> ADD  FK_PROJECT_ID VARCHAR(500);</v>
      </c>
      <c r="K1101" s="21" t="str">
        <f t="shared" si="438"/>
        <v xml:space="preserve">  ALTER COLUMN   FK_PROJECT_ID VARCHAR(500);</v>
      </c>
      <c r="L1101" s="12"/>
      <c r="M1101" s="18" t="str">
        <f t="shared" si="431"/>
        <v>FK_PROJECT_ID,</v>
      </c>
      <c r="N1101" s="5" t="str">
        <f t="shared" si="436"/>
        <v>FK_PROJECT_ID VARCHAR(500),</v>
      </c>
      <c r="O1101" s="1" t="s">
        <v>10</v>
      </c>
      <c r="P1101" t="s">
        <v>288</v>
      </c>
      <c r="Q1101" t="s">
        <v>2</v>
      </c>
      <c r="W1101" s="17" t="str">
        <f t="shared" si="432"/>
        <v>fkProjectId</v>
      </c>
      <c r="X1101" s="3" t="str">
        <f t="shared" si="433"/>
        <v>"fkProjectId":"",</v>
      </c>
      <c r="Y1101" s="22" t="str">
        <f t="shared" si="434"/>
        <v>public static String FK_PROJECT_ID="fkProjectId";</v>
      </c>
      <c r="Z1101" s="7" t="str">
        <f t="shared" si="435"/>
        <v>private String fkProjectId="";</v>
      </c>
    </row>
    <row r="1102" spans="2:26" ht="19.2" x14ac:dyDescent="0.45">
      <c r="B1102" s="1" t="s">
        <v>760</v>
      </c>
      <c r="C1102" s="1" t="s">
        <v>1</v>
      </c>
      <c r="D1102" s="4">
        <v>500</v>
      </c>
      <c r="I1102" t="str">
        <f>I1100</f>
        <v>ALTER TABLE TM_REL_TABLE_INPUT</v>
      </c>
      <c r="J1102" t="str">
        <f t="shared" si="437"/>
        <v xml:space="preserve"> ADD  FK_TABLE_ID VARCHAR(500);</v>
      </c>
      <c r="K1102" s="21" t="str">
        <f t="shared" si="438"/>
        <v xml:space="preserve">  ALTER COLUMN   FK_TABLE_ID VARCHAR(500);</v>
      </c>
      <c r="L1102" s="12"/>
      <c r="M1102" s="18" t="str">
        <f t="shared" si="431"/>
        <v>FK_TABLE_ID,</v>
      </c>
      <c r="N1102" s="5" t="str">
        <f t="shared" si="436"/>
        <v>FK_TABLE_ID VARCHAR(500),</v>
      </c>
      <c r="O1102" s="1" t="s">
        <v>10</v>
      </c>
      <c r="P1102" t="s">
        <v>220</v>
      </c>
      <c r="Q1102" t="s">
        <v>2</v>
      </c>
      <c r="W1102" s="17" t="str">
        <f t="shared" si="432"/>
        <v>fkTableId</v>
      </c>
      <c r="X1102" s="3" t="str">
        <f t="shared" si="433"/>
        <v>"fkTableId":"",</v>
      </c>
      <c r="Y1102" s="22" t="str">
        <f t="shared" si="434"/>
        <v>public static String FK_TABLE_ID="fkTableId";</v>
      </c>
      <c r="Z1102" s="7" t="str">
        <f t="shared" si="435"/>
        <v>private String fkTableId="";</v>
      </c>
    </row>
    <row r="1103" spans="2:26" ht="19.2" x14ac:dyDescent="0.45">
      <c r="B1103" s="1" t="s">
        <v>392</v>
      </c>
      <c r="C1103" s="1" t="s">
        <v>1</v>
      </c>
      <c r="D1103" s="4">
        <v>500</v>
      </c>
      <c r="I1103" t="str">
        <f>I1097</f>
        <v>ALTER TABLE TM_REL_TABLE_INPUT</v>
      </c>
      <c r="J1103" t="str">
        <f t="shared" si="437"/>
        <v xml:space="preserve"> ADD  FK_INPUT_ID VARCHAR(500);</v>
      </c>
      <c r="K1103" s="21" t="str">
        <f t="shared" si="438"/>
        <v xml:space="preserve">  ALTER COLUMN   FK_INPUT_ID VARCHAR(500);</v>
      </c>
      <c r="L1103" s="12"/>
      <c r="M1103" s="18" t="str">
        <f t="shared" si="431"/>
        <v>FK_INPUT_ID,</v>
      </c>
      <c r="N1103" s="5" t="str">
        <f t="shared" si="436"/>
        <v>FK_INPUT_ID VARCHAR(500),</v>
      </c>
      <c r="O1103" s="1" t="s">
        <v>10</v>
      </c>
      <c r="P1103" t="s">
        <v>13</v>
      </c>
      <c r="Q1103" t="s">
        <v>2</v>
      </c>
      <c r="W1103" s="17" t="str">
        <f t="shared" si="432"/>
        <v>fkInputId</v>
      </c>
      <c r="X1103" s="3" t="str">
        <f t="shared" si="433"/>
        <v>"fkInputId":"",</v>
      </c>
      <c r="Y1103" s="22" t="str">
        <f t="shared" si="434"/>
        <v>public static String FK_INPUT_ID="fkInputId";</v>
      </c>
      <c r="Z1103" s="7" t="str">
        <f t="shared" si="435"/>
        <v>private String fkInputId="";</v>
      </c>
    </row>
    <row r="1104" spans="2:26" ht="19.2" x14ac:dyDescent="0.45">
      <c r="B1104" s="1" t="s">
        <v>258</v>
      </c>
      <c r="C1104" s="1" t="s">
        <v>627</v>
      </c>
      <c r="D1104" s="4">
        <v>24</v>
      </c>
      <c r="I1104" t="str">
        <f>I1098</f>
        <v>ALTER TABLE TM_REL_TABLE_INPUT</v>
      </c>
      <c r="J1104" t="str">
        <f t="shared" si="437"/>
        <v xml:space="preserve"> ADD  ORDER_NO FLOAT(24);</v>
      </c>
      <c r="K1104" s="21" t="str">
        <f t="shared" si="438"/>
        <v xml:space="preserve">  ALTER COLUMN   ORDER_NO FLOAT(24);</v>
      </c>
      <c r="L1104" s="12"/>
      <c r="M1104" s="18" t="str">
        <f t="shared" si="431"/>
        <v>ORDER_NO,</v>
      </c>
      <c r="N1104" s="5" t="str">
        <f t="shared" si="436"/>
        <v>ORDER_NO FLOAT(24),</v>
      </c>
      <c r="O1104" s="1" t="s">
        <v>259</v>
      </c>
      <c r="P1104" t="s">
        <v>173</v>
      </c>
      <c r="W1104" s="17" t="str">
        <f t="shared" si="432"/>
        <v>orderNo</v>
      </c>
      <c r="X1104" s="3" t="str">
        <f t="shared" si="433"/>
        <v>"orderNo":"",</v>
      </c>
      <c r="Y1104" s="22" t="str">
        <f t="shared" si="434"/>
        <v>public static String ORDER_NO="orderNo";</v>
      </c>
      <c r="Z1104" s="7" t="str">
        <f t="shared" si="435"/>
        <v>private String orderNo="";</v>
      </c>
    </row>
    <row r="1105" spans="2:26" ht="19.2" x14ac:dyDescent="0.45">
      <c r="B1105" s="1" t="s">
        <v>770</v>
      </c>
      <c r="C1105" s="1" t="s">
        <v>1</v>
      </c>
      <c r="D1105" s="4">
        <v>500</v>
      </c>
      <c r="I1105" t="str">
        <f>I1102</f>
        <v>ALTER TABLE TM_REL_TABLE_INPUT</v>
      </c>
      <c r="J1105" t="str">
        <f>CONCATENATE(LEFT(CONCATENATE(" ADD "," ",N1105,";"),LEN(CONCATENATE(" ADD "," ",N1105,";"))-2),";")</f>
        <v xml:space="preserve"> ADD  SHOW_COMPONENT VARCHAR(500);</v>
      </c>
      <c r="K1105" s="21" t="str">
        <f>CONCATENATE(LEFT(CONCATENATE("  ALTER COLUMN  "," ",N1105,";"),LEN(CONCATENATE("  ALTER COLUMN  "," ",N1105,";"))-2),";")</f>
        <v xml:space="preserve">  ALTER COLUMN   SHOW_COMPONENT VARCHAR(500);</v>
      </c>
      <c r="L1105" s="12"/>
      <c r="M1105" s="18" t="str">
        <f>CONCATENATE(B1105,",")</f>
        <v>SHOW_COMPONENT,</v>
      </c>
      <c r="N1105" s="5" t="str">
        <f>CONCATENATE(B1105," ",C1105,"(",D1105,")",",")</f>
        <v>SHOW_COMPONENT VARCHAR(500),</v>
      </c>
      <c r="O1105" s="1" t="s">
        <v>737</v>
      </c>
      <c r="P1105" t="s">
        <v>49</v>
      </c>
      <c r="W1105" s="17" t="str">
        <f>CONCATENATE(,LOWER(O1105),UPPER(LEFT(P1105,1)),LOWER(RIGHT(P1105,LEN(P1105)-IF(LEN(P1105)&gt;0,1,LEN(P1105)))),UPPER(LEFT(Q1105,1)),LOWER(RIGHT(Q1105,LEN(Q1105)-IF(LEN(Q1105)&gt;0,1,LEN(Q1105)))),UPPER(LEFT(R1105,1)),LOWER(RIGHT(R1105,LEN(R1105)-IF(LEN(R1105)&gt;0,1,LEN(R1105)))),UPPER(LEFT(S1105,1)),LOWER(RIGHT(S1105,LEN(S1105)-IF(LEN(S1105)&gt;0,1,LEN(S1105)))),UPPER(LEFT(T1105,1)),LOWER(RIGHT(T1105,LEN(T1105)-IF(LEN(T1105)&gt;0,1,LEN(T1105)))),UPPER(LEFT(U1105,1)),LOWER(RIGHT(U1105,LEN(U1105)-IF(LEN(U1105)&gt;0,1,LEN(U1105)))),UPPER(LEFT(V1105,1)),LOWER(RIGHT(V1105,LEN(V1105)-IF(LEN(V1105)&gt;0,1,LEN(V1105)))))</f>
        <v>showComponent</v>
      </c>
      <c r="X1105" s="3" t="str">
        <f>CONCATENATE("""",W1105,"""",":","""","""",",")</f>
        <v>"showComponent":"",</v>
      </c>
      <c r="Y1105" s="22" t="str">
        <f>CONCATENATE("public static String ",,B1105,,"=","""",W1105,""";")</f>
        <v>public static String SHOW_COMPONENT="showComponent";</v>
      </c>
      <c r="Z1105" s="7" t="str">
        <f>CONCATENATE("private String ",W1105,"=","""""",";")</f>
        <v>private String showComponent="";</v>
      </c>
    </row>
    <row r="1106" spans="2:26" ht="19.2" x14ac:dyDescent="0.45">
      <c r="B1106" s="1" t="s">
        <v>761</v>
      </c>
      <c r="C1106" s="1" t="s">
        <v>1</v>
      </c>
      <c r="D1106" s="4">
        <v>500</v>
      </c>
      <c r="I1106" t="str">
        <f>I1103</f>
        <v>ALTER TABLE TM_REL_TABLE_INPUT</v>
      </c>
      <c r="J1106" t="str">
        <f t="shared" si="437"/>
        <v xml:space="preserve"> ADD  INPUT_STATUS VARCHAR(500);</v>
      </c>
      <c r="K1106" s="21" t="str">
        <f t="shared" si="438"/>
        <v xml:space="preserve">  ALTER COLUMN   INPUT_STATUS VARCHAR(500);</v>
      </c>
      <c r="L1106" s="12"/>
      <c r="M1106" s="18" t="str">
        <f t="shared" si="431"/>
        <v>INPUT_STATUS,</v>
      </c>
      <c r="N1106" s="5" t="str">
        <f t="shared" si="436"/>
        <v>INPUT_STATUS VARCHAR(500),</v>
      </c>
      <c r="O1106" s="1" t="s">
        <v>13</v>
      </c>
      <c r="P1106" t="s">
        <v>3</v>
      </c>
      <c r="W1106" s="17" t="str">
        <f t="shared" si="432"/>
        <v>inputStatus</v>
      </c>
      <c r="X1106" s="3" t="str">
        <f t="shared" si="433"/>
        <v>"inputStatus":"",</v>
      </c>
      <c r="Y1106" s="22" t="str">
        <f t="shared" si="434"/>
        <v>public static String INPUT_STATUS="inputStatus";</v>
      </c>
      <c r="Z1106" s="7" t="str">
        <f t="shared" si="435"/>
        <v>private String inputStatus="";</v>
      </c>
    </row>
    <row r="1107" spans="2:26" ht="19.2" x14ac:dyDescent="0.45">
      <c r="B1107" s="1"/>
      <c r="C1107" s="1"/>
      <c r="D1107" s="4"/>
      <c r="L1107" s="12"/>
      <c r="M1107" s="18"/>
      <c r="N1107" s="33" t="s">
        <v>130</v>
      </c>
      <c r="O1107" s="1"/>
      <c r="W1107" s="17"/>
    </row>
    <row r="1108" spans="2:26" ht="19.2" x14ac:dyDescent="0.45">
      <c r="C1108" s="14"/>
      <c r="D1108" s="9"/>
      <c r="K1108" s="29"/>
      <c r="M1108" s="20"/>
      <c r="N1108" s="31" t="s">
        <v>126</v>
      </c>
      <c r="O1108" s="14"/>
      <c r="W1108" s="17"/>
    </row>
    <row r="1113" spans="2:26" x14ac:dyDescent="0.3">
      <c r="B1113" s="2" t="s">
        <v>771</v>
      </c>
      <c r="I1113" t="str">
        <f>CONCATENATE("ALTER TABLE"," ",B1113)</f>
        <v>ALTER TABLE TM_INPUT_TAB_COMP</v>
      </c>
      <c r="K1113" s="25"/>
      <c r="N1113" s="5" t="str">
        <f>CONCATENATE("CREATE TABLE ",B1113," ","(")</f>
        <v>CREATE TABLE TM_INPUT_TAB_COMP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TM_INPUT_TAB_COMP</v>
      </c>
      <c r="L1114" s="12"/>
      <c r="M1114" s="18" t="str">
        <f t="shared" ref="M1114:M1121" si="439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21" si="440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21" si="441">CONCATENATE("""",W1114,"""",":","""","""",",")</f>
        <v>"id":"",</v>
      </c>
      <c r="Y1114" s="22" t="str">
        <f t="shared" ref="Y1114:Y1121" si="442">CONCATENATE("public static String ",,B1114,,"=","""",W1114,""";")</f>
        <v>public static String ID="id";</v>
      </c>
      <c r="Z1114" s="7" t="str">
        <f t="shared" ref="Z1114:Z1121" si="443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TM_INPUT_TAB_COMP</v>
      </c>
      <c r="K1115" s="21" t="s">
        <v>436</v>
      </c>
      <c r="L1115" s="12"/>
      <c r="M1115" s="18" t="str">
        <f t="shared" si="439"/>
        <v>STATUS,</v>
      </c>
      <c r="N1115" s="5" t="str">
        <f t="shared" ref="N1115:N1120" si="444">CONCATENATE(B1115," ",C1115,"(",D1115,")",",")</f>
        <v>STATUS VARCHAR(10),</v>
      </c>
      <c r="O1115" s="1" t="s">
        <v>3</v>
      </c>
      <c r="W1115" s="17" t="str">
        <f t="shared" si="440"/>
        <v>status</v>
      </c>
      <c r="X1115" s="3" t="str">
        <f t="shared" si="441"/>
        <v>"status":"",</v>
      </c>
      <c r="Y1115" s="22" t="str">
        <f t="shared" si="442"/>
        <v>public static String STATUS="status";</v>
      </c>
      <c r="Z1115" s="7" t="str">
        <f t="shared" si="443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 t="str">
        <f>I1115</f>
        <v>ALTER TABLE TM_INPUT_TAB_COMP</v>
      </c>
      <c r="J1116" t="str">
        <f t="shared" ref="J1116:J1121" si="445">CONCATENATE(LEFT(CONCATENATE(" ADD "," ",N1116,";"),LEN(CONCATENATE(" ADD "," ",N1116,";"))-2),";")</f>
        <v xml:space="preserve"> ADD  INSERT_DATE VARCHAR(30);</v>
      </c>
      <c r="K1116" s="21" t="str">
        <f t="shared" ref="K1116:K1121" si="446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si="439"/>
        <v>INSERT_DATE,</v>
      </c>
      <c r="N1116" s="5" t="str">
        <f t="shared" si="444"/>
        <v>INSERT_DATE VARCHAR(30),</v>
      </c>
      <c r="O1116" s="1" t="s">
        <v>7</v>
      </c>
      <c r="P1116" t="s">
        <v>8</v>
      </c>
      <c r="W1116" s="17" t="str">
        <f t="shared" si="440"/>
        <v>insertDate</v>
      </c>
      <c r="X1116" s="3" t="str">
        <f t="shared" si="441"/>
        <v>"insertDate":"",</v>
      </c>
      <c r="Y1116" s="22" t="str">
        <f t="shared" si="442"/>
        <v>public static String INSERT_DATE="insertDate";</v>
      </c>
      <c r="Z1116" s="7" t="str">
        <f t="shared" si="443"/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si="445"/>
        <v xml:space="preserve"> ADD  MODIFICATION_DATE VARCHAR(30);</v>
      </c>
      <c r="K1117" s="21" t="str">
        <f t="shared" si="446"/>
        <v xml:space="preserve">  ALTER COLUMN   MODIFICATION_DATE VARCHAR(30);</v>
      </c>
      <c r="L1117" s="12"/>
      <c r="M1117" s="18" t="str">
        <f t="shared" si="439"/>
        <v>MODIFICATION_DATE,</v>
      </c>
      <c r="N1117" s="5" t="str">
        <f t="shared" si="444"/>
        <v>MODIFICATION_DATE VARCHAR(30),</v>
      </c>
      <c r="O1117" s="1" t="s">
        <v>9</v>
      </c>
      <c r="P1117" t="s">
        <v>8</v>
      </c>
      <c r="W1117" s="17" t="str">
        <f t="shared" si="440"/>
        <v>modificationDate</v>
      </c>
      <c r="X1117" s="3" t="str">
        <f t="shared" si="441"/>
        <v>"modificationDate":"",</v>
      </c>
      <c r="Y1117" s="22" t="str">
        <f t="shared" si="442"/>
        <v>public static String MODIFICATION_DATE="modificationDate";</v>
      </c>
      <c r="Z1117" s="7" t="str">
        <f t="shared" si="443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 t="str">
        <f>I1116</f>
        <v>ALTER TABLE TM_INPUT_TAB_COMP</v>
      </c>
      <c r="J1118" t="str">
        <f t="shared" si="445"/>
        <v xml:space="preserve"> ADD  FK_PROJECT_ID VARCHAR(500);</v>
      </c>
      <c r="K1118" s="21" t="str">
        <f t="shared" si="446"/>
        <v xml:space="preserve">  ALTER COLUMN   FK_PROJECT_ID VARCHAR(500);</v>
      </c>
      <c r="L1118" s="12"/>
      <c r="M1118" s="18" t="str">
        <f t="shared" si="439"/>
        <v>FK_PROJECT_ID,</v>
      </c>
      <c r="N1118" s="5" t="str">
        <f t="shared" si="444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0"/>
        <v>fkProjectId</v>
      </c>
      <c r="X1118" s="3" t="str">
        <f t="shared" si="441"/>
        <v>"fkProjectId":"",</v>
      </c>
      <c r="Y1118" s="22" t="str">
        <f t="shared" si="442"/>
        <v>public static String FK_PROJECT_ID="fkProjectId";</v>
      </c>
      <c r="Z1118" s="7" t="str">
        <f t="shared" si="443"/>
        <v>private String fkProjectId="";</v>
      </c>
    </row>
    <row r="1119" spans="2:26" ht="19.2" x14ac:dyDescent="0.45">
      <c r="B1119" s="1" t="s">
        <v>367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45"/>
        <v xml:space="preserve"> ADD  FK_BACKLOG_ID VARCHAR(500);</v>
      </c>
      <c r="K1119" s="21" t="str">
        <f t="shared" si="446"/>
        <v xml:space="preserve">  ALTER COLUMN   FK_BACKLOG_ID VARCHAR(500);</v>
      </c>
      <c r="L1119" s="12"/>
      <c r="M1119" s="18" t="str">
        <f t="shared" si="439"/>
        <v>FK_BACKLOG_ID,</v>
      </c>
      <c r="N1119" s="5" t="str">
        <f t="shared" si="444"/>
        <v>FK_BACKLOG_ID VARCHAR(500),</v>
      </c>
      <c r="O1119" s="1" t="s">
        <v>10</v>
      </c>
      <c r="P1119" t="s">
        <v>354</v>
      </c>
      <c r="Q1119" t="s">
        <v>2</v>
      </c>
      <c r="W1119" s="17" t="str">
        <f t="shared" si="440"/>
        <v>fkBacklogId</v>
      </c>
      <c r="X1119" s="3" t="str">
        <f t="shared" si="441"/>
        <v>"fkBacklogId":"",</v>
      </c>
      <c r="Y1119" s="22" t="str">
        <f t="shared" si="442"/>
        <v>public static String FK_BACKLOG_ID="fkBacklogId";</v>
      </c>
      <c r="Z1119" s="7" t="str">
        <f t="shared" si="443"/>
        <v>private String fkBacklogId="";</v>
      </c>
    </row>
    <row r="1120" spans="2:26" ht="19.2" x14ac:dyDescent="0.45">
      <c r="B1120" s="1" t="s">
        <v>772</v>
      </c>
      <c r="C1120" s="1" t="s">
        <v>1</v>
      </c>
      <c r="D1120" s="4">
        <v>500</v>
      </c>
      <c r="I1120" t="str">
        <f>I1117</f>
        <v>ALTER TABLE TM_INPUT_TAB_COMP</v>
      </c>
      <c r="J1120" t="str">
        <f t="shared" si="445"/>
        <v xml:space="preserve"> ADD  TAB_NAME VARCHAR(500);</v>
      </c>
      <c r="K1120" s="21" t="str">
        <f t="shared" si="446"/>
        <v xml:space="preserve">  ALTER COLUMN   TAB_NAME VARCHAR(500);</v>
      </c>
      <c r="L1120" s="12"/>
      <c r="M1120" s="18" t="str">
        <f t="shared" si="439"/>
        <v>TAB_NAME,</v>
      </c>
      <c r="N1120" s="5" t="str">
        <f t="shared" si="444"/>
        <v>TAB_NAME VARCHAR(500),</v>
      </c>
      <c r="O1120" s="1" t="s">
        <v>777</v>
      </c>
      <c r="P1120" t="s">
        <v>0</v>
      </c>
      <c r="W1120" s="17" t="str">
        <f t="shared" si="440"/>
        <v>tabName</v>
      </c>
      <c r="X1120" s="3" t="str">
        <f t="shared" si="441"/>
        <v>"tabName":"",</v>
      </c>
      <c r="Y1120" s="22" t="str">
        <f t="shared" si="442"/>
        <v>public static String TAB_NAME="tabName";</v>
      </c>
      <c r="Z1120" s="7" t="str">
        <f t="shared" si="443"/>
        <v>private String tabName="";</v>
      </c>
    </row>
    <row r="1121" spans="2:26" ht="19.2" x14ac:dyDescent="0.45">
      <c r="B1121" s="1" t="s">
        <v>773</v>
      </c>
      <c r="C1121" s="1" t="s">
        <v>701</v>
      </c>
      <c r="D1121" s="4"/>
      <c r="I1121" t="str">
        <f>I1114</f>
        <v>ALTER TABLE TM_INPUT_TAB_COMP</v>
      </c>
      <c r="J1121" t="str">
        <f t="shared" si="445"/>
        <v xml:space="preserve"> ADD  TAB_CSS TEXT;</v>
      </c>
      <c r="K1121" s="21" t="str">
        <f t="shared" si="446"/>
        <v xml:space="preserve">  ALTER COLUMN   TAB_CSS TEXT;</v>
      </c>
      <c r="L1121" s="12"/>
      <c r="M1121" s="18" t="str">
        <f t="shared" si="439"/>
        <v>TAB_CSS,</v>
      </c>
      <c r="N1121" s="5" t="str">
        <f>CONCATENATE(B1121," ",C1121,"",D1121,"",",")</f>
        <v>TAB_CSS TEXT,</v>
      </c>
      <c r="O1121" s="1" t="s">
        <v>777</v>
      </c>
      <c r="P1121" t="s">
        <v>554</v>
      </c>
      <c r="W1121" s="17" t="str">
        <f t="shared" si="440"/>
        <v>tabCss</v>
      </c>
      <c r="X1121" s="3" t="str">
        <f t="shared" si="441"/>
        <v>"tabCss":"",</v>
      </c>
      <c r="Y1121" s="22" t="str">
        <f t="shared" si="442"/>
        <v>public static String TAB_CSS="tabCss";</v>
      </c>
      <c r="Z1121" s="7" t="str">
        <f t="shared" si="443"/>
        <v>private String tabCss="";</v>
      </c>
    </row>
    <row r="1122" spans="2:26" ht="19.2" x14ac:dyDescent="0.45">
      <c r="B1122" s="1"/>
      <c r="C1122" s="1"/>
      <c r="D1122" s="4"/>
      <c r="L1122" s="12"/>
      <c r="M1122" s="18"/>
      <c r="N1122" s="33" t="s">
        <v>130</v>
      </c>
      <c r="O1122" s="1"/>
      <c r="W1122" s="17"/>
    </row>
    <row r="1123" spans="2:26" ht="19.2" x14ac:dyDescent="0.45">
      <c r="C1123" s="14"/>
      <c r="D1123" s="9"/>
      <c r="K1123" s="29"/>
      <c r="M1123" s="20"/>
      <c r="N1123" s="31" t="s">
        <v>126</v>
      </c>
      <c r="O1123" s="14"/>
      <c r="W1123" s="17"/>
    </row>
    <row r="1124" spans="2:26" x14ac:dyDescent="0.3">
      <c r="B1124" s="2" t="s">
        <v>776</v>
      </c>
      <c r="I1124" t="str">
        <f>CONCATENATE("ALTER TABLE"," ",B1124)</f>
        <v>ALTER TABLE TM_REL_TAB_BACKLOG</v>
      </c>
      <c r="K1124" s="25"/>
      <c r="N1124" s="5" t="str">
        <f>CONCATENATE("CREATE TABLE ",B1124," ","(")</f>
        <v>CREATE TABLE TM_REL_TAB_BACKLOG (</v>
      </c>
    </row>
    <row r="1125" spans="2:26" ht="19.2" x14ac:dyDescent="0.45">
      <c r="B1125" s="1" t="s">
        <v>2</v>
      </c>
      <c r="C1125" s="1" t="s">
        <v>1</v>
      </c>
      <c r="D1125" s="4">
        <v>30</v>
      </c>
      <c r="E1125" s="24" t="s">
        <v>113</v>
      </c>
      <c r="I1125" t="str">
        <f>I1124</f>
        <v>ALTER TABLE TM_REL_TAB_BACKLOG</v>
      </c>
      <c r="L1125" s="12"/>
      <c r="M1125" s="18" t="str">
        <f t="shared" ref="M1125:M1132" si="447">CONCATENATE(B1125,",")</f>
        <v>ID,</v>
      </c>
      <c r="N1125" s="5" t="str">
        <f>CONCATENATE(B1125," ",C1125,"(",D1125,") ",E1125," ,")</f>
        <v>ID VARCHAR(30) NOT NULL ,</v>
      </c>
      <c r="O1125" s="1" t="s">
        <v>2</v>
      </c>
      <c r="P1125" s="6"/>
      <c r="Q1125" s="6"/>
      <c r="R1125" s="6"/>
      <c r="S1125" s="6"/>
      <c r="T1125" s="6"/>
      <c r="U1125" s="6"/>
      <c r="V1125" s="6"/>
      <c r="W1125" s="17" t="str">
        <f t="shared" ref="W1125:W1132" si="448">CONCATENATE(,LOWER(O1125),UPPER(LEFT(P1125,1)),LOWER(RIGHT(P1125,LEN(P1125)-IF(LEN(P1125)&gt;0,1,LEN(P1125)))),UPPER(LEFT(Q1125,1)),LOWER(RIGHT(Q1125,LEN(Q1125)-IF(LEN(Q1125)&gt;0,1,LEN(Q1125)))),UPPER(LEFT(R1125,1)),LOWER(RIGHT(R1125,LEN(R1125)-IF(LEN(R1125)&gt;0,1,LEN(R1125)))),UPPER(LEFT(S1125,1)),LOWER(RIGHT(S1125,LEN(S1125)-IF(LEN(S1125)&gt;0,1,LEN(S1125)))),UPPER(LEFT(T1125,1)),LOWER(RIGHT(T1125,LEN(T1125)-IF(LEN(T1125)&gt;0,1,LEN(T1125)))),UPPER(LEFT(U1125,1)),LOWER(RIGHT(U1125,LEN(U1125)-IF(LEN(U1125)&gt;0,1,LEN(U1125)))),UPPER(LEFT(V1125,1)),LOWER(RIGHT(V1125,LEN(V1125)-IF(LEN(V1125)&gt;0,1,LEN(V1125)))))</f>
        <v>id</v>
      </c>
      <c r="X1125" s="3" t="str">
        <f t="shared" ref="X1125:X1132" si="449">CONCATENATE("""",W1125,"""",":","""","""",",")</f>
        <v>"id":"",</v>
      </c>
      <c r="Y1125" s="22" t="str">
        <f t="shared" ref="Y1125:Y1132" si="450">CONCATENATE("public static String ",,B1125,,"=","""",W1125,""";")</f>
        <v>public static String ID="id";</v>
      </c>
      <c r="Z1125" s="7" t="str">
        <f t="shared" ref="Z1125:Z1132" si="451">CONCATENATE("private String ",W1125,"=","""""",";")</f>
        <v>private String id="";</v>
      </c>
    </row>
    <row r="1126" spans="2:26" ht="19.2" x14ac:dyDescent="0.45">
      <c r="B1126" s="1" t="s">
        <v>3</v>
      </c>
      <c r="C1126" s="1" t="s">
        <v>1</v>
      </c>
      <c r="D1126" s="4">
        <v>10</v>
      </c>
      <c r="I1126" t="str">
        <f>I1125</f>
        <v>ALTER TABLE TM_REL_TAB_BACKLOG</v>
      </c>
      <c r="K1126" s="21" t="s">
        <v>436</v>
      </c>
      <c r="L1126" s="12"/>
      <c r="M1126" s="18" t="str">
        <f t="shared" si="447"/>
        <v>STATUS,</v>
      </c>
      <c r="N1126" s="5" t="str">
        <f t="shared" ref="N1126:N1132" si="452">CONCATENATE(B1126," ",C1126,"(",D1126,")",",")</f>
        <v>STATUS VARCHAR(10),</v>
      </c>
      <c r="O1126" s="1" t="s">
        <v>3</v>
      </c>
      <c r="W1126" s="17" t="str">
        <f t="shared" si="448"/>
        <v>status</v>
      </c>
      <c r="X1126" s="3" t="str">
        <f t="shared" si="449"/>
        <v>"status":"",</v>
      </c>
      <c r="Y1126" s="22" t="str">
        <f t="shared" si="450"/>
        <v>public static String STATUS="status";</v>
      </c>
      <c r="Z1126" s="7" t="str">
        <f t="shared" si="451"/>
        <v>private String status="";</v>
      </c>
    </row>
    <row r="1127" spans="2:26" ht="19.2" x14ac:dyDescent="0.45">
      <c r="B1127" s="1" t="s">
        <v>4</v>
      </c>
      <c r="C1127" s="1" t="s">
        <v>1</v>
      </c>
      <c r="D1127" s="4">
        <v>30</v>
      </c>
      <c r="I1127" t="str">
        <f>I1126</f>
        <v>ALTER TABLE TM_REL_TAB_BACKLOG</v>
      </c>
      <c r="J1127" t="str">
        <f t="shared" ref="J1127:J1132" si="453">CONCATENATE(LEFT(CONCATENATE(" ADD "," ",N1127,";"),LEN(CONCATENATE(" ADD "," ",N1127,";"))-2),";")</f>
        <v xml:space="preserve"> ADD  INSERT_DATE VARCHAR(30);</v>
      </c>
      <c r="K1127" s="21" t="str">
        <f t="shared" ref="K1127:K1132" si="454">CONCATENATE(LEFT(CONCATENATE("  ALTER COLUMN  "," ",N1127,";"),LEN(CONCATENATE("  ALTER COLUMN  "," ",N1127,";"))-2),";")</f>
        <v xml:space="preserve">  ALTER COLUMN   INSERT_DATE VARCHAR(30);</v>
      </c>
      <c r="L1127" s="12"/>
      <c r="M1127" s="18" t="str">
        <f t="shared" si="447"/>
        <v>INSERT_DATE,</v>
      </c>
      <c r="N1127" s="5" t="str">
        <f t="shared" si="452"/>
        <v>INSERT_DATE VARCHAR(30),</v>
      </c>
      <c r="O1127" s="1" t="s">
        <v>7</v>
      </c>
      <c r="P1127" t="s">
        <v>8</v>
      </c>
      <c r="W1127" s="17" t="str">
        <f t="shared" si="448"/>
        <v>insertDate</v>
      </c>
      <c r="X1127" s="3" t="str">
        <f t="shared" si="449"/>
        <v>"insertDate":"",</v>
      </c>
      <c r="Y1127" s="22" t="str">
        <f t="shared" si="450"/>
        <v>public static String INSERT_DATE="insertDate";</v>
      </c>
      <c r="Z1127" s="7" t="str">
        <f t="shared" si="451"/>
        <v>private String insertDate="";</v>
      </c>
    </row>
    <row r="1128" spans="2:26" ht="19.2" x14ac:dyDescent="0.45">
      <c r="B1128" s="1" t="s">
        <v>5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si="453"/>
        <v xml:space="preserve"> ADD  MODIFICATION_DATE VARCHAR(30);</v>
      </c>
      <c r="K1128" s="21" t="str">
        <f t="shared" si="454"/>
        <v xml:space="preserve">  ALTER COLUMN   MODIFICATION_DATE VARCHAR(30);</v>
      </c>
      <c r="L1128" s="12"/>
      <c r="M1128" s="18" t="str">
        <f t="shared" si="447"/>
        <v>MODIFICATION_DATE,</v>
      </c>
      <c r="N1128" s="5" t="str">
        <f t="shared" si="452"/>
        <v>MODIFICATION_DATE VARCHAR(30),</v>
      </c>
      <c r="O1128" s="1" t="s">
        <v>9</v>
      </c>
      <c r="P1128" t="s">
        <v>8</v>
      </c>
      <c r="W1128" s="17" t="str">
        <f t="shared" si="448"/>
        <v>modificationDate</v>
      </c>
      <c r="X1128" s="3" t="str">
        <f t="shared" si="449"/>
        <v>"modificationDate":"",</v>
      </c>
      <c r="Y1128" s="22" t="str">
        <f t="shared" si="450"/>
        <v>public static String MODIFICATION_DATE="modificationDate";</v>
      </c>
      <c r="Z1128" s="7" t="str">
        <f t="shared" si="451"/>
        <v>private String modificationDate="";</v>
      </c>
    </row>
    <row r="1129" spans="2:26" ht="19.2" x14ac:dyDescent="0.45">
      <c r="B1129" s="1" t="s">
        <v>274</v>
      </c>
      <c r="C1129" s="1" t="s">
        <v>1</v>
      </c>
      <c r="D1129" s="4">
        <v>500</v>
      </c>
      <c r="I1129" t="str">
        <f>I1128</f>
        <v>ALTER TABLE TM_REL_TAB_BACKLOG</v>
      </c>
      <c r="J1129" t="str">
        <f t="shared" si="453"/>
        <v xml:space="preserve"> ADD  FK_PROJECT_ID VARCHAR(500);</v>
      </c>
      <c r="K1129" s="21" t="str">
        <f t="shared" si="454"/>
        <v xml:space="preserve">  ALTER COLUMN   FK_PROJECT_ID VARCHAR(500);</v>
      </c>
      <c r="L1129" s="12"/>
      <c r="M1129" s="18" t="str">
        <f t="shared" si="447"/>
        <v>FK_PROJECT_ID,</v>
      </c>
      <c r="N1129" s="5" t="str">
        <f t="shared" si="452"/>
        <v>FK_PROJECT_ID VARCHAR(500),</v>
      </c>
      <c r="O1129" s="1" t="s">
        <v>10</v>
      </c>
      <c r="P1129" t="s">
        <v>288</v>
      </c>
      <c r="Q1129" t="s">
        <v>2</v>
      </c>
      <c r="W1129" s="17" t="str">
        <f t="shared" si="448"/>
        <v>fkProjectId</v>
      </c>
      <c r="X1129" s="3" t="str">
        <f t="shared" si="449"/>
        <v>"fkProjectId":"",</v>
      </c>
      <c r="Y1129" s="22" t="str">
        <f t="shared" si="450"/>
        <v>public static String FK_PROJECT_ID="fkProjectId";</v>
      </c>
      <c r="Z1129" s="7" t="str">
        <f t="shared" si="451"/>
        <v>private String fkProjectId="";</v>
      </c>
    </row>
    <row r="1130" spans="2:26" ht="19.2" x14ac:dyDescent="0.45">
      <c r="B1130" s="1" t="s">
        <v>774</v>
      </c>
      <c r="C1130" s="1" t="s">
        <v>1</v>
      </c>
      <c r="D1130" s="4">
        <v>500</v>
      </c>
      <c r="I1130" t="str">
        <f>I1128</f>
        <v>ALTER TABLE TM_REL_TAB_BACKLOG</v>
      </c>
      <c r="J1130" t="str">
        <f t="shared" si="453"/>
        <v xml:space="preserve"> ADD  FK_TAB_ID VARCHAR(500);</v>
      </c>
      <c r="K1130" s="21" t="str">
        <f t="shared" si="454"/>
        <v xml:space="preserve">  ALTER COLUMN   FK_TAB_ID VARCHAR(500);</v>
      </c>
      <c r="L1130" s="12"/>
      <c r="M1130" s="18" t="str">
        <f t="shared" si="447"/>
        <v>FK_TAB_ID,</v>
      </c>
      <c r="N1130" s="5" t="str">
        <f t="shared" si="452"/>
        <v>FK_TAB_ID VARCHAR(500),</v>
      </c>
      <c r="O1130" s="1" t="s">
        <v>10</v>
      </c>
      <c r="P1130" t="s">
        <v>777</v>
      </c>
      <c r="Q1130" t="s">
        <v>2</v>
      </c>
      <c r="W1130" s="17" t="str">
        <f t="shared" si="448"/>
        <v>fkTabId</v>
      </c>
      <c r="X1130" s="3" t="str">
        <f t="shared" si="449"/>
        <v>"fkTabId":"",</v>
      </c>
      <c r="Y1130" s="22" t="str">
        <f t="shared" si="450"/>
        <v>public static String FK_TAB_ID="fkTabId";</v>
      </c>
      <c r="Z1130" s="7" t="str">
        <f t="shared" si="451"/>
        <v>private String fkTabId="";</v>
      </c>
    </row>
    <row r="1131" spans="2:26" ht="19.2" x14ac:dyDescent="0.45">
      <c r="B1131" s="1" t="s">
        <v>775</v>
      </c>
      <c r="C1131" s="1" t="s">
        <v>1</v>
      </c>
      <c r="D1131" s="4">
        <v>500</v>
      </c>
      <c r="I1131" t="str">
        <f>I1125</f>
        <v>ALTER TABLE TM_REL_TAB_BACKLOG</v>
      </c>
      <c r="J1131" t="str">
        <f t="shared" si="453"/>
        <v xml:space="preserve"> ADD  FK_RELATED_BACKLOG_ID VARCHAR(500);</v>
      </c>
      <c r="K1131" s="21" t="str">
        <f t="shared" si="454"/>
        <v xml:space="preserve">  ALTER COLUMN   FK_RELATED_BACKLOG_ID VARCHAR(500);</v>
      </c>
      <c r="L1131" s="12"/>
      <c r="M1131" s="18" t="str">
        <f t="shared" si="447"/>
        <v>FK_RELATED_BACKLOG_ID,</v>
      </c>
      <c r="N1131" s="5" t="str">
        <f t="shared" si="452"/>
        <v>FK_RELATED_BACKLOG_ID VARCHAR(500),</v>
      </c>
      <c r="O1131" s="1" t="s">
        <v>10</v>
      </c>
      <c r="P1131" t="s">
        <v>763</v>
      </c>
      <c r="Q1131" t="s">
        <v>354</v>
      </c>
      <c r="R1131" t="s">
        <v>2</v>
      </c>
      <c r="W1131" s="17" t="str">
        <f t="shared" si="448"/>
        <v>fkRelatedBacklogId</v>
      </c>
      <c r="X1131" s="3" t="str">
        <f t="shared" si="449"/>
        <v>"fkRelatedBacklogId":"",</v>
      </c>
      <c r="Y1131" s="22" t="str">
        <f t="shared" si="450"/>
        <v>public static String FK_RELATED_BACKLOG_ID="fkRelatedBacklogId";</v>
      </c>
      <c r="Z1131" s="7" t="str">
        <f t="shared" si="451"/>
        <v>private String fkRelatedBacklogId="";</v>
      </c>
    </row>
    <row r="1132" spans="2:26" ht="19.2" x14ac:dyDescent="0.45">
      <c r="B1132" s="1" t="s">
        <v>258</v>
      </c>
      <c r="C1132" s="1" t="s">
        <v>627</v>
      </c>
      <c r="D1132" s="4">
        <v>24</v>
      </c>
      <c r="I1132" t="str">
        <f>I1126</f>
        <v>ALTER TABLE TM_REL_TAB_BACKLOG</v>
      </c>
      <c r="J1132" t="str">
        <f t="shared" si="453"/>
        <v xml:space="preserve"> ADD  ORDER_NO FLOAT(24);</v>
      </c>
      <c r="K1132" s="21" t="str">
        <f t="shared" si="454"/>
        <v xml:space="preserve">  ALTER COLUMN   ORDER_NO FLOAT(24);</v>
      </c>
      <c r="L1132" s="12"/>
      <c r="M1132" s="18" t="str">
        <f t="shared" si="447"/>
        <v>ORDER_NO,</v>
      </c>
      <c r="N1132" s="5" t="str">
        <f t="shared" si="452"/>
        <v>ORDER_NO FLOAT(24),</v>
      </c>
      <c r="O1132" s="1" t="s">
        <v>259</v>
      </c>
      <c r="P1132" t="s">
        <v>173</v>
      </c>
      <c r="W1132" s="17" t="str">
        <f t="shared" si="448"/>
        <v>orderNo</v>
      </c>
      <c r="X1132" s="3" t="str">
        <f t="shared" si="449"/>
        <v>"orderNo":"",</v>
      </c>
      <c r="Y1132" s="22" t="str">
        <f t="shared" si="450"/>
        <v>public static String ORDER_NO="orderNo";</v>
      </c>
      <c r="Z1132" s="7" t="str">
        <f t="shared" si="451"/>
        <v>private String orderNo="";</v>
      </c>
    </row>
    <row r="1133" spans="2:26" ht="19.2" x14ac:dyDescent="0.45">
      <c r="B1133" s="1" t="s">
        <v>352</v>
      </c>
      <c r="C1133" s="1" t="s">
        <v>1</v>
      </c>
      <c r="D1133" s="4">
        <v>500</v>
      </c>
      <c r="I1133" t="str">
        <f>I1131</f>
        <v>ALTER TABLE TM_REL_TAB_BACKLOG</v>
      </c>
      <c r="J1133" t="str">
        <f>CONCATENATE(LEFT(CONCATENATE(" ADD "," ",N1133,";"),LEN(CONCATENATE(" ADD "," ",N1133,";"))-2),";")</f>
        <v xml:space="preserve"> ADD  BACKLOG_STATUS VARCHAR(500);</v>
      </c>
      <c r="K1133" s="21" t="str">
        <f>CONCATENATE(LEFT(CONCATENATE("  ALTER COLUMN  "," ",N1133,";"),LEN(CONCATENATE("  ALTER COLUMN  "," ",N1133,";"))-2),";")</f>
        <v xml:space="preserve">  ALTER COLUMN   BACKLOG_STATUS VARCHAR(500);</v>
      </c>
      <c r="L1133" s="12"/>
      <c r="M1133" s="18" t="str">
        <f>CONCATENATE(B1133,",")</f>
        <v>BACKLOG_STATUS,</v>
      </c>
      <c r="N1133" s="5" t="str">
        <f>CONCATENATE(B1133," ",C1133,"(",D1133,")",",")</f>
        <v>BACKLOG_STATUS VARCHAR(500),</v>
      </c>
      <c r="O1133" s="1" t="s">
        <v>354</v>
      </c>
      <c r="P1133" t="s">
        <v>3</v>
      </c>
      <c r="W1133" s="17" t="str">
        <f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backlogStatus</v>
      </c>
      <c r="X1133" s="3" t="str">
        <f>CONCATENATE("""",W1133,"""",":","""","""",",")</f>
        <v>"backlogStatus":"",</v>
      </c>
      <c r="Y1133" s="22" t="str">
        <f>CONCATENATE("public static String ",,B1133,,"=","""",W1133,""";")</f>
        <v>public static String BACKLOG_STATUS="backlogStatus";</v>
      </c>
      <c r="Z1133" s="7" t="str">
        <f>CONCATENATE("private String ",W1133,"=","""""",";")</f>
        <v>private String backlogStatus="";</v>
      </c>
    </row>
    <row r="1134" spans="2:26" ht="19.2" x14ac:dyDescent="0.45">
      <c r="B1134" s="1"/>
      <c r="C1134" s="1"/>
      <c r="D1134" s="4"/>
      <c r="L1134" s="12"/>
      <c r="M1134" s="18"/>
      <c r="N1134" s="33" t="s">
        <v>130</v>
      </c>
      <c r="O1134" s="1"/>
      <c r="W1134" s="17"/>
    </row>
    <row r="1135" spans="2:26" ht="19.2" x14ac:dyDescent="0.45">
      <c r="C1135" s="14"/>
      <c r="D1135" s="9"/>
      <c r="K1135" s="29"/>
      <c r="M1135" s="20"/>
      <c r="N1135" s="31" t="s">
        <v>126</v>
      </c>
      <c r="O1135" s="14"/>
      <c r="W1135" s="17"/>
    </row>
    <row r="1139" spans="2:26" x14ac:dyDescent="0.3">
      <c r="B1139" s="2" t="s">
        <v>779</v>
      </c>
      <c r="I1139" t="str">
        <f>CONCATENATE("ALTER TABLE"," ",B1139)</f>
        <v>ALTER TABLE TM_DOCUMENT</v>
      </c>
      <c r="K1139" s="25"/>
      <c r="N1139" s="5" t="str">
        <f>CONCATENATE("CREATE TABLE ",B1139," ","(")</f>
        <v>CREATE TABLE TM_DOCUMENT (</v>
      </c>
    </row>
    <row r="1140" spans="2:26" ht="19.2" x14ac:dyDescent="0.45">
      <c r="B1140" s="1" t="s">
        <v>2</v>
      </c>
      <c r="C1140" s="1" t="s">
        <v>1</v>
      </c>
      <c r="D1140" s="4">
        <v>30</v>
      </c>
      <c r="E1140" s="24" t="s">
        <v>113</v>
      </c>
      <c r="I1140" t="str">
        <f>I1139</f>
        <v>ALTER TABLE TM_DOCUMENT</v>
      </c>
      <c r="L1140" s="12"/>
      <c r="M1140" s="18" t="str">
        <f>CONCATENATE(B1140,",")</f>
        <v>ID,</v>
      </c>
      <c r="N1140" s="5" t="str">
        <f>CONCATENATE(B1140," ",C1140,"(",D1140,") ",E1140," ,")</f>
        <v>ID VARCHAR(30) NOT NULL ,</v>
      </c>
      <c r="O1140" s="1" t="s">
        <v>2</v>
      </c>
      <c r="P1140" s="6"/>
      <c r="Q1140" s="6"/>
      <c r="R1140" s="6"/>
      <c r="S1140" s="6"/>
      <c r="T1140" s="6"/>
      <c r="U1140" s="6"/>
      <c r="V1140" s="6"/>
      <c r="W1140" s="17" t="str">
        <f>CONCATENATE(,LOWER(O1140),UPPER(LEFT(P1140,1)),LOWER(RIGHT(P1140,LEN(P1140)-IF(LEN(P1140)&gt;0,1,LEN(P1140)))),UPPER(LEFT(Q1140,1)),LOWER(RIGHT(Q1140,LEN(Q1140)-IF(LEN(Q1140)&gt;0,1,LEN(Q1140)))),UPPER(LEFT(R1140,1)),LOWER(RIGHT(R1140,LEN(R1140)-IF(LEN(R1140)&gt;0,1,LEN(R1140)))),UPPER(LEFT(S1140,1)),LOWER(RIGHT(S1140,LEN(S1140)-IF(LEN(S1140)&gt;0,1,LEN(S1140)))),UPPER(LEFT(T1140,1)),LOWER(RIGHT(T1140,LEN(T1140)-IF(LEN(T1140)&gt;0,1,LEN(T1140)))),UPPER(LEFT(U1140,1)),LOWER(RIGHT(U1140,LEN(U1140)-IF(LEN(U1140)&gt;0,1,LEN(U1140)))),UPPER(LEFT(V1140,1)),LOWER(RIGHT(V1140,LEN(V1140)-IF(LEN(V1140)&gt;0,1,LEN(V1140)))))</f>
        <v>id</v>
      </c>
      <c r="X1140" s="3" t="str">
        <f>CONCATENATE("""",W1140,"""",":","""","""",",")</f>
        <v>"id":"",</v>
      </c>
      <c r="Y1140" s="22" t="str">
        <f>CONCATENATE("public static String ",,B1140,,"=","""",W1140,""";")</f>
        <v>public static String ID="id";</v>
      </c>
      <c r="Z1140" s="7" t="str">
        <f>CONCATENATE("private String ",W1140,"=","""""",";")</f>
        <v>private String id="";</v>
      </c>
    </row>
    <row r="1141" spans="2:26" ht="19.2" x14ac:dyDescent="0.45">
      <c r="B1141" s="1" t="s">
        <v>3</v>
      </c>
      <c r="C1141" s="1" t="s">
        <v>1</v>
      </c>
      <c r="D1141" s="4">
        <v>10</v>
      </c>
      <c r="I1141" t="str">
        <f>I1140</f>
        <v>ALTER TABLE TM_DOCUMENT</v>
      </c>
      <c r="K1141" s="21" t="s">
        <v>436</v>
      </c>
      <c r="L1141" s="12"/>
      <c r="M1141" s="18" t="str">
        <f>CONCATENATE(B1141,",")</f>
        <v>STATUS,</v>
      </c>
      <c r="N1141" s="5" t="str">
        <f>CONCATENATE(B1141," ",C1141,"(",D1141,")",",")</f>
        <v>STATUS VARCHAR(10),</v>
      </c>
      <c r="O1141" s="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status</v>
      </c>
      <c r="X1141" s="3" t="str">
        <f>CONCATENATE("""",W1141,"""",":","""","""",",")</f>
        <v>"status":"",</v>
      </c>
      <c r="Y1141" s="22" t="str">
        <f>CONCATENATE("public static String ",,B1141,,"=","""",W1141,""";")</f>
        <v>public static String STATUS="status";</v>
      </c>
      <c r="Z1141" s="7" t="str">
        <f>CONCATENATE("private String ",W1141,"=","""""",";")</f>
        <v>private String status="";</v>
      </c>
    </row>
    <row r="1142" spans="2:26" ht="19.2" x14ac:dyDescent="0.45">
      <c r="B1142" s="1" t="s">
        <v>4</v>
      </c>
      <c r="C1142" s="1" t="s">
        <v>1</v>
      </c>
      <c r="D1142" s="4">
        <v>30</v>
      </c>
      <c r="I1142">
        <f>I1134</f>
        <v>0</v>
      </c>
      <c r="J1142" t="str">
        <f t="shared" ref="J1142:J1147" si="455">CONCATENATE(LEFT(CONCATENATE(" ADD "," ",N1142,";"),LEN(CONCATENATE(" ADD "," ",N1142,";"))-2),";")</f>
        <v xml:space="preserve"> ADD  INSERT_DATE VARCHAR(30);</v>
      </c>
      <c r="K1142" s="21" t="str">
        <f t="shared" ref="K1142:K1147" si="456">CONCATENATE(LEFT(CONCATENATE("  ALTER COLUMN  "," ",N1142,";"),LEN(CONCATENATE("  ALTER COLUMN  "," ",N1142,";"))-2),";")</f>
        <v xml:space="preserve">  ALTER COLUMN   INSERT_DATE VARCHAR(30);</v>
      </c>
      <c r="L1142" s="12"/>
      <c r="M1142" s="18" t="str">
        <f t="shared" ref="M1142:M1147" si="457">CONCATENATE(B1142,",")</f>
        <v>INSERT_DATE,</v>
      </c>
      <c r="N1142" s="5" t="str">
        <f t="shared" ref="N1142:N1147" si="458">CONCATENATE(B1142," ",C1142,"(",D1142,")",",")</f>
        <v>INSERT_DATE VARCHAR(30),</v>
      </c>
      <c r="O1142" s="1" t="s">
        <v>7</v>
      </c>
      <c r="P1142" t="s">
        <v>8</v>
      </c>
      <c r="W1142" s="17" t="str">
        <f t="shared" ref="W1142:W1147" si="459"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insertDate</v>
      </c>
      <c r="X1142" s="3" t="str">
        <f t="shared" ref="X1142:X1147" si="460">CONCATENATE("""",W1142,"""",":","""","""",",")</f>
        <v>"insertDate":"",</v>
      </c>
      <c r="Y1142" s="22" t="str">
        <f t="shared" ref="Y1142:Y1147" si="461">CONCATENATE("public static String ",,B1142,,"=","""",W1142,""";")</f>
        <v>public static String INSERT_DATE="insertDate";</v>
      </c>
      <c r="Z1142" s="7" t="str">
        <f t="shared" ref="Z1142:Z1147" si="462">CONCATENATE("private String ",W1142,"=","""""",";")</f>
        <v>private String insertDate="";</v>
      </c>
    </row>
    <row r="1143" spans="2:26" ht="19.2" x14ac:dyDescent="0.45">
      <c r="B1143" s="1" t="s">
        <v>5</v>
      </c>
      <c r="C1143" s="1" t="s">
        <v>1</v>
      </c>
      <c r="D1143" s="4">
        <v>30</v>
      </c>
      <c r="I1143">
        <f>I1142</f>
        <v>0</v>
      </c>
      <c r="J1143" t="str">
        <f t="shared" si="455"/>
        <v xml:space="preserve"> ADD  MODIFICATION_DATE VARCHAR(30);</v>
      </c>
      <c r="K1143" s="21" t="str">
        <f t="shared" si="456"/>
        <v xml:space="preserve">  ALTER COLUMN   MODIFICATION_DATE VARCHAR(30);</v>
      </c>
      <c r="L1143" s="12"/>
      <c r="M1143" s="18" t="str">
        <f t="shared" si="457"/>
        <v>MODIFICATION_DATE,</v>
      </c>
      <c r="N1143" s="5" t="str">
        <f t="shared" si="458"/>
        <v>MODIFICATION_DATE VARCHAR(30),</v>
      </c>
      <c r="O1143" s="1" t="s">
        <v>9</v>
      </c>
      <c r="P1143" t="s">
        <v>8</v>
      </c>
      <c r="W1143" s="17" t="str">
        <f t="shared" si="459"/>
        <v>modificationDate</v>
      </c>
      <c r="X1143" s="3" t="str">
        <f t="shared" si="460"/>
        <v>"modificationDate":"",</v>
      </c>
      <c r="Y1143" s="22" t="str">
        <f t="shared" si="461"/>
        <v>public static String MODIFICATION_DATE="modificationDate";</v>
      </c>
      <c r="Z1143" s="7" t="str">
        <f t="shared" si="462"/>
        <v>private String modificationDate="";</v>
      </c>
    </row>
    <row r="1144" spans="2:26" ht="19.2" x14ac:dyDescent="0.45">
      <c r="B1144" s="1" t="s">
        <v>274</v>
      </c>
      <c r="C1144" s="1" t="s">
        <v>1</v>
      </c>
      <c r="D1144" s="4">
        <v>500</v>
      </c>
      <c r="I1144">
        <f>I1143</f>
        <v>0</v>
      </c>
      <c r="J1144" t="str">
        <f t="shared" si="455"/>
        <v xml:space="preserve"> ADD  FK_PROJECT_ID VARCHAR(500);</v>
      </c>
      <c r="K1144" s="21" t="str">
        <f t="shared" si="456"/>
        <v xml:space="preserve">  ALTER COLUMN   FK_PROJECT_ID VARCHAR(500);</v>
      </c>
      <c r="L1144" s="12"/>
      <c r="M1144" s="18" t="str">
        <f t="shared" si="457"/>
        <v>FK_PROJECT_ID,</v>
      </c>
      <c r="N1144" s="5" t="str">
        <f t="shared" si="458"/>
        <v>FK_PROJECT_ID VARCHAR(500),</v>
      </c>
      <c r="O1144" s="1" t="s">
        <v>10</v>
      </c>
      <c r="P1144" t="s">
        <v>288</v>
      </c>
      <c r="Q1144" t="s">
        <v>2</v>
      </c>
      <c r="W1144" s="17" t="str">
        <f t="shared" si="459"/>
        <v>fkProjectId</v>
      </c>
      <c r="X1144" s="3" t="str">
        <f t="shared" si="460"/>
        <v>"fkProjectId":"",</v>
      </c>
      <c r="Y1144" s="22" t="str">
        <f t="shared" si="461"/>
        <v>public static String FK_PROJECT_ID="fkProjectId";</v>
      </c>
      <c r="Z1144" s="7" t="str">
        <f t="shared" si="462"/>
        <v>private String fkProjectId="";</v>
      </c>
    </row>
    <row r="1145" spans="2:26" ht="19.2" x14ac:dyDescent="0.45">
      <c r="B1145" s="1" t="s">
        <v>780</v>
      </c>
      <c r="C1145" s="1" t="s">
        <v>1</v>
      </c>
      <c r="D1145" s="4">
        <v>500</v>
      </c>
      <c r="I1145">
        <f>I1143</f>
        <v>0</v>
      </c>
      <c r="J1145" t="str">
        <f t="shared" si="455"/>
        <v xml:space="preserve"> ADD  DOCUMENT_NAME VARCHAR(500);</v>
      </c>
      <c r="K1145" s="21" t="str">
        <f t="shared" si="456"/>
        <v xml:space="preserve">  ALTER COLUMN   DOCUMENT_NAME VARCHAR(500);</v>
      </c>
      <c r="L1145" s="12"/>
      <c r="M1145" s="18" t="str">
        <f t="shared" si="457"/>
        <v>DOCUMENT_NAME,</v>
      </c>
      <c r="N1145" s="5" t="str">
        <f t="shared" si="458"/>
        <v>DOCUMENT_NAME VARCHAR(500),</v>
      </c>
      <c r="O1145" s="1" t="s">
        <v>792</v>
      </c>
      <c r="P1145" t="s">
        <v>0</v>
      </c>
      <c r="W1145" s="17" t="str">
        <f t="shared" si="459"/>
        <v>documentName</v>
      </c>
      <c r="X1145" s="3" t="str">
        <f t="shared" si="460"/>
        <v>"documentName":"",</v>
      </c>
      <c r="Y1145" s="22" t="str">
        <f t="shared" si="461"/>
        <v>public static String DOCUMENT_NAME="documentName";</v>
      </c>
      <c r="Z1145" s="7" t="str">
        <f t="shared" si="462"/>
        <v>private String documentName="";</v>
      </c>
    </row>
    <row r="1146" spans="2:26" ht="19.2" x14ac:dyDescent="0.45">
      <c r="B1146" s="1" t="s">
        <v>781</v>
      </c>
      <c r="C1146" s="1" t="s">
        <v>701</v>
      </c>
      <c r="D1146" s="4"/>
      <c r="I1146" t="str">
        <f>I1133</f>
        <v>ALTER TABLE TM_REL_TAB_BACKLOG</v>
      </c>
      <c r="J1146" t="str">
        <f t="shared" si="455"/>
        <v xml:space="preserve"> ADD  DOCUMENT_BODY TEXT;</v>
      </c>
      <c r="K1146" s="21" t="str">
        <f t="shared" si="456"/>
        <v xml:space="preserve">  ALTER COLUMN   DOCUMENT_BODY TEXT;</v>
      </c>
      <c r="L1146" s="12"/>
      <c r="M1146" s="18" t="str">
        <f t="shared" si="457"/>
        <v>DOCUMENT_BODY,</v>
      </c>
      <c r="N1146" s="5" t="str">
        <f>CONCATENATE(B1146," ",C1146,"",D1146,"",",")</f>
        <v>DOCUMENT_BODY TEXT,</v>
      </c>
      <c r="O1146" s="1" t="s">
        <v>792</v>
      </c>
      <c r="P1146" t="s">
        <v>429</v>
      </c>
      <c r="W1146" s="17" t="str">
        <f t="shared" si="459"/>
        <v>documentBody</v>
      </c>
      <c r="X1146" s="3" t="str">
        <f t="shared" si="460"/>
        <v>"documentBody":"",</v>
      </c>
      <c r="Y1146" s="22" t="str">
        <f t="shared" si="461"/>
        <v>public static String DOCUMENT_BODY="documentBody";</v>
      </c>
      <c r="Z1146" s="7" t="str">
        <f t="shared" si="462"/>
        <v>private String documentBody="";</v>
      </c>
    </row>
    <row r="1147" spans="2:26" ht="19.2" x14ac:dyDescent="0.45">
      <c r="B1147" s="1" t="s">
        <v>782</v>
      </c>
      <c r="C1147" s="1" t="s">
        <v>1</v>
      </c>
      <c r="D1147" s="4">
        <v>24</v>
      </c>
      <c r="I1147">
        <f>I1134</f>
        <v>0</v>
      </c>
      <c r="J1147" t="str">
        <f t="shared" si="455"/>
        <v xml:space="preserve"> ADD  MARGIN_TOP VARCHAR(24);</v>
      </c>
      <c r="K1147" s="21" t="str">
        <f t="shared" si="456"/>
        <v xml:space="preserve">  ALTER COLUMN   MARGIN_TOP VARCHAR(24);</v>
      </c>
      <c r="L1147" s="12"/>
      <c r="M1147" s="18" t="str">
        <f t="shared" si="457"/>
        <v>MARGIN_TOP,</v>
      </c>
      <c r="N1147" s="5" t="str">
        <f t="shared" si="458"/>
        <v>MARGIN_TOP VARCHAR(24),</v>
      </c>
      <c r="O1147" s="1" t="s">
        <v>793</v>
      </c>
      <c r="P1147" t="s">
        <v>794</v>
      </c>
      <c r="W1147" s="17" t="str">
        <f t="shared" si="459"/>
        <v>marginTop</v>
      </c>
      <c r="X1147" s="3" t="str">
        <f t="shared" si="460"/>
        <v>"marginTop":"",</v>
      </c>
      <c r="Y1147" s="22" t="str">
        <f t="shared" si="461"/>
        <v>public static String MARGIN_TOP="marginTop";</v>
      </c>
      <c r="Z1147" s="7" t="str">
        <f t="shared" si="462"/>
        <v>private String marginTop="";</v>
      </c>
    </row>
    <row r="1148" spans="2:26" ht="19.2" x14ac:dyDescent="0.45">
      <c r="B1148" s="1" t="s">
        <v>783</v>
      </c>
      <c r="C1148" s="1" t="s">
        <v>1</v>
      </c>
      <c r="D1148" s="4">
        <v>24</v>
      </c>
      <c r="I1148">
        <f>I1138</f>
        <v>0</v>
      </c>
      <c r="J1148" t="str">
        <f t="shared" ref="J1148:J1158" si="463">CONCATENATE(LEFT(CONCATENATE(" ADD "," ",N1148,";"),LEN(CONCATENATE(" ADD "," ",N1148,";"))-2),";")</f>
        <v xml:space="preserve"> ADD  MARGIN_RIGHT VARCHAR(24);</v>
      </c>
      <c r="K1148" s="21" t="str">
        <f t="shared" ref="K1148:K1158" si="464">CONCATENATE(LEFT(CONCATENATE("  ALTER COLUMN  "," ",N1148,";"),LEN(CONCATENATE("  ALTER COLUMN  "," ",N1148,";"))-2),";")</f>
        <v xml:space="preserve">  ALTER COLUMN   MARGIN_RIGHT VARCHAR(24);</v>
      </c>
      <c r="L1148" s="12"/>
      <c r="M1148" s="18" t="str">
        <f t="shared" ref="M1148:M1159" si="465">CONCATENATE(B1148,",")</f>
        <v>MARGIN_RIGHT,</v>
      </c>
      <c r="N1148" s="5" t="str">
        <f>CONCATENATE(B1148," ",C1148,"(",D1148,")",",")</f>
        <v>MARGIN_RIGHT VARCHAR(24),</v>
      </c>
      <c r="O1148" s="1" t="s">
        <v>793</v>
      </c>
      <c r="P1148" t="s">
        <v>795</v>
      </c>
      <c r="W1148" s="17" t="str">
        <f t="shared" ref="W1148:W1158" si="466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marginRight</v>
      </c>
      <c r="X1148" s="3" t="str">
        <f t="shared" ref="X1148:X1158" si="467">CONCATENATE("""",W1148,"""",":","""","""",",")</f>
        <v>"marginRight":"",</v>
      </c>
      <c r="Y1148" s="22" t="str">
        <f>CONCATENATE("public static String ",,B1148,,"=","""",W1148,""";")</f>
        <v>public static String MARGIN_RIGHT="marginRight";</v>
      </c>
      <c r="Z1148" s="7" t="str">
        <f t="shared" ref="Z1148:Z1158" si="468">CONCATENATE("private String ",W1148,"=","""""",";")</f>
        <v>private String marginRight="";</v>
      </c>
    </row>
    <row r="1149" spans="2:26" ht="19.2" x14ac:dyDescent="0.45">
      <c r="B1149" s="1" t="s">
        <v>784</v>
      </c>
      <c r="C1149" s="1" t="s">
        <v>1</v>
      </c>
      <c r="D1149" s="4">
        <v>30</v>
      </c>
      <c r="I1149" t="str">
        <f>I1133</f>
        <v>ALTER TABLE TM_REL_TAB_BACKLOG</v>
      </c>
      <c r="J1149" t="str">
        <f t="shared" si="463"/>
        <v xml:space="preserve"> ADD  MARGIN_BOTTOM VARCHAR(30);</v>
      </c>
      <c r="K1149" s="21" t="str">
        <f t="shared" si="464"/>
        <v xml:space="preserve">  ALTER COLUMN   MARGIN_BOTTOM VARCHAR(30);</v>
      </c>
      <c r="L1149" s="12"/>
      <c r="M1149" s="18" t="str">
        <f t="shared" si="465"/>
        <v>MARGIN_BOTTOM,</v>
      </c>
      <c r="N1149" s="5" t="str">
        <f t="shared" ref="N1149:N1158" si="469">CONCATENATE(B1149," ",C1149,"(",D1149,")",",")</f>
        <v>MARGIN_BOTTOM VARCHAR(30),</v>
      </c>
      <c r="O1149" s="1" t="s">
        <v>793</v>
      </c>
      <c r="P1149" t="s">
        <v>796</v>
      </c>
      <c r="W1149" s="17" t="str">
        <f t="shared" si="466"/>
        <v>marginBottom</v>
      </c>
      <c r="X1149" s="3" t="str">
        <f t="shared" si="467"/>
        <v>"marginBottom":"",</v>
      </c>
      <c r="Y1149" s="22" t="str">
        <f>CONCATENATE("public static String ",,B1149,,"=","""",W1149,""";")</f>
        <v>public static String MARGIN_BOTTOM="marginBottom";</v>
      </c>
      <c r="Z1149" s="7" t="str">
        <f t="shared" si="468"/>
        <v>private String marginBottom="";</v>
      </c>
    </row>
    <row r="1150" spans="2:26" ht="19.2" x14ac:dyDescent="0.45">
      <c r="B1150" s="1" t="s">
        <v>785</v>
      </c>
      <c r="C1150" s="1" t="s">
        <v>1</v>
      </c>
      <c r="D1150" s="4">
        <v>30</v>
      </c>
      <c r="I1150" t="str">
        <f>I1149</f>
        <v>ALTER TABLE TM_REL_TAB_BACKLOG</v>
      </c>
      <c r="J1150" t="str">
        <f t="shared" si="463"/>
        <v xml:space="preserve"> ADD  MARGIN_LEFT VARCHAR(30);</v>
      </c>
      <c r="K1150" s="21" t="str">
        <f t="shared" si="464"/>
        <v xml:space="preserve">  ALTER COLUMN   MARGIN_LEFT VARCHAR(30);</v>
      </c>
      <c r="L1150" s="12"/>
      <c r="M1150" s="18" t="str">
        <f t="shared" si="465"/>
        <v>MARGIN_LEFT,</v>
      </c>
      <c r="N1150" s="5" t="str">
        <f t="shared" si="469"/>
        <v>MARGIN_LEFT VARCHAR(30),</v>
      </c>
      <c r="O1150" s="1" t="s">
        <v>793</v>
      </c>
      <c r="P1150" t="s">
        <v>797</v>
      </c>
      <c r="W1150" s="17" t="str">
        <f t="shared" si="466"/>
        <v>marginLeft</v>
      </c>
      <c r="X1150" s="3" t="str">
        <f t="shared" si="467"/>
        <v>"marginLeft":"",</v>
      </c>
      <c r="Y1150" s="22" t="str">
        <f t="shared" ref="Y1150:Y1158" si="470">CONCATENATE("public static String ",,B1150,,"=","""",W1150,""";")</f>
        <v>public static String MARGIN_LEFT="marginLeft";</v>
      </c>
      <c r="Z1150" s="7" t="str">
        <f t="shared" si="468"/>
        <v>private String marginLeft="";</v>
      </c>
    </row>
    <row r="1151" spans="2:26" ht="19.2" x14ac:dyDescent="0.45">
      <c r="B1151" s="1" t="s">
        <v>262</v>
      </c>
      <c r="C1151" s="1" t="s">
        <v>1</v>
      </c>
      <c r="D1151" s="4">
        <v>500</v>
      </c>
      <c r="I1151" t="str">
        <f>I1150</f>
        <v>ALTER TABLE TM_REL_TAB_BACKLOG</v>
      </c>
      <c r="J1151" t="str">
        <f t="shared" si="463"/>
        <v xml:space="preserve"> ADD  CREATED_BY VARCHAR(500);</v>
      </c>
      <c r="K1151" s="21" t="str">
        <f t="shared" si="464"/>
        <v xml:space="preserve">  ALTER COLUMN   CREATED_BY VARCHAR(500);</v>
      </c>
      <c r="L1151" s="12"/>
      <c r="M1151" s="18" t="str">
        <f t="shared" si="465"/>
        <v>CREATED_BY,</v>
      </c>
      <c r="N1151" s="5" t="str">
        <f t="shared" si="469"/>
        <v>CREATED_BY VARCHAR(500),</v>
      </c>
      <c r="O1151" s="1" t="s">
        <v>282</v>
      </c>
      <c r="P1151" t="s">
        <v>128</v>
      </c>
      <c r="W1151" s="17" t="str">
        <f t="shared" si="466"/>
        <v>createdBy</v>
      </c>
      <c r="X1151" s="3" t="str">
        <f t="shared" si="467"/>
        <v>"createdBy":"",</v>
      </c>
      <c r="Y1151" s="22" t="str">
        <f t="shared" si="470"/>
        <v>public static String CREATED_BY="createdBy";</v>
      </c>
      <c r="Z1151" s="7" t="str">
        <f t="shared" si="468"/>
        <v>private String createdBy="";</v>
      </c>
    </row>
    <row r="1152" spans="2:26" ht="19.2" x14ac:dyDescent="0.45">
      <c r="B1152" s="1" t="s">
        <v>786</v>
      </c>
      <c r="C1152" s="1" t="s">
        <v>1</v>
      </c>
      <c r="D1152" s="4">
        <v>500</v>
      </c>
      <c r="I1152" t="str">
        <f>I1150</f>
        <v>ALTER TABLE TM_REL_TAB_BACKLOG</v>
      </c>
      <c r="J1152" t="str">
        <f t="shared" si="463"/>
        <v xml:space="preserve"> ADD  CREATE_DATE VARCHAR(500);</v>
      </c>
      <c r="K1152" s="21" t="str">
        <f t="shared" si="464"/>
        <v xml:space="preserve">  ALTER COLUMN   CREATE_DATE VARCHAR(500);</v>
      </c>
      <c r="L1152" s="12"/>
      <c r="M1152" s="18" t="str">
        <f t="shared" si="465"/>
        <v>CREATE_DATE,</v>
      </c>
      <c r="N1152" s="5" t="str">
        <f t="shared" si="469"/>
        <v>CREATE_DATE VARCHAR(500),</v>
      </c>
      <c r="O1152" s="1" t="s">
        <v>798</v>
      </c>
      <c r="P1152" t="s">
        <v>8</v>
      </c>
      <c r="W1152" s="17" t="str">
        <f t="shared" si="466"/>
        <v>createDate</v>
      </c>
      <c r="X1152" s="3" t="str">
        <f t="shared" si="467"/>
        <v>"createDate":"",</v>
      </c>
      <c r="Y1152" s="22" t="str">
        <f t="shared" si="470"/>
        <v>public static String CREATE_DATE="createDate";</v>
      </c>
      <c r="Z1152" s="7" t="str">
        <f t="shared" si="468"/>
        <v>private String createDate="";</v>
      </c>
    </row>
    <row r="1153" spans="2:26" ht="19.2" x14ac:dyDescent="0.45">
      <c r="B1153" s="1" t="s">
        <v>787</v>
      </c>
      <c r="C1153" s="1" t="s">
        <v>1</v>
      </c>
      <c r="D1153" s="4">
        <v>500</v>
      </c>
      <c r="I1153" t="str">
        <f>I1132</f>
        <v>ALTER TABLE TM_REL_TAB_BACKLOG</v>
      </c>
      <c r="J1153" t="str">
        <f t="shared" si="463"/>
        <v xml:space="preserve"> ADD  CREATE_TIME VARCHAR(500);</v>
      </c>
      <c r="K1153" s="21" t="str">
        <f t="shared" si="464"/>
        <v xml:space="preserve">  ALTER COLUMN   CREATE_TIME VARCHAR(500);</v>
      </c>
      <c r="L1153" s="12"/>
      <c r="M1153" s="18" t="str">
        <f t="shared" si="465"/>
        <v>CREATE_TIME,</v>
      </c>
      <c r="N1153" s="5" t="str">
        <f t="shared" si="469"/>
        <v>CREATE_TIME VARCHAR(500),</v>
      </c>
      <c r="O1153" s="1" t="s">
        <v>798</v>
      </c>
      <c r="P1153" t="s">
        <v>133</v>
      </c>
      <c r="W1153" s="17" t="str">
        <f t="shared" si="466"/>
        <v>createTime</v>
      </c>
      <c r="X1153" s="3" t="str">
        <f t="shared" si="467"/>
        <v>"createTime":"",</v>
      </c>
      <c r="Y1153" s="22" t="str">
        <f t="shared" si="470"/>
        <v>public static String CREATE_TIME="createTime";</v>
      </c>
      <c r="Z1153" s="7" t="str">
        <f t="shared" si="468"/>
        <v>private String createTime="";</v>
      </c>
    </row>
    <row r="1154" spans="2:26" ht="19.2" x14ac:dyDescent="0.45">
      <c r="B1154" s="1" t="s">
        <v>275</v>
      </c>
      <c r="C1154" s="1" t="s">
        <v>1</v>
      </c>
      <c r="D1154" s="4">
        <v>500</v>
      </c>
      <c r="I1154" t="str">
        <f>I1129</f>
        <v>ALTER TABLE TM_REL_TAB_BACKLOG</v>
      </c>
      <c r="J1154" t="str">
        <f>CONCATENATE(LEFT(CONCATENATE(" ADD "," ",N1154,";"),LEN(CONCATENATE(" ADD "," ",N1154,";"))-2),";")</f>
        <v xml:space="preserve"> ADD  UPDATED_BY VARCHAR(500);</v>
      </c>
      <c r="K1154" s="21" t="str">
        <f>CONCATENATE(LEFT(CONCATENATE("  ALTER COLUMN  "," ",N1154,";"),LEN(CONCATENATE("  ALTER COLUMN  "," ",N1154,";"))-2),";")</f>
        <v xml:space="preserve">  ALTER COLUMN   UPDATED_BY VARCHAR(500);</v>
      </c>
      <c r="L1154" s="12"/>
      <c r="M1154" s="18" t="str">
        <f t="shared" si="465"/>
        <v>UPDATED_BY,</v>
      </c>
      <c r="N1154" s="5" t="str">
        <f>CONCATENATE(B1154," ",C1154,"(",D1154,")",",")</f>
        <v>UPDATED_BY VARCHAR(500),</v>
      </c>
      <c r="O1154" s="1" t="s">
        <v>315</v>
      </c>
      <c r="P1154" t="s">
        <v>128</v>
      </c>
      <c r="W1154" s="17" t="str">
        <f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updatedBy</v>
      </c>
      <c r="X1154" s="3" t="str">
        <f>CONCATENATE("""",W1154,"""",":","""","""",",")</f>
        <v>"updatedBy":"",</v>
      </c>
      <c r="Y1154" s="22" t="str">
        <f>CONCATENATE("public static String ",,B1154,,"=","""",W1154,""";")</f>
        <v>public static String UPDATED_BY="updatedBy";</v>
      </c>
      <c r="Z1154" s="7" t="str">
        <f>CONCATENATE("private String ",W1154,"=","""""",";")</f>
        <v>private String updatedBy="";</v>
      </c>
    </row>
    <row r="1155" spans="2:26" ht="19.2" x14ac:dyDescent="0.45">
      <c r="B1155" s="1" t="s">
        <v>788</v>
      </c>
      <c r="C1155" s="1" t="s">
        <v>1</v>
      </c>
      <c r="D1155" s="4">
        <v>500</v>
      </c>
      <c r="I1155" t="str">
        <f>I1149</f>
        <v>ALTER TABLE TM_REL_TAB_BACKLOG</v>
      </c>
      <c r="J1155" t="str">
        <f>CONCATENATE(LEFT(CONCATENATE(" ADD "," ",N1155,";"),LEN(CONCATENATE(" ADD "," ",N1155,";"))-2),";")</f>
        <v xml:space="preserve"> ADD  UPDATED_DATE VARCHAR(500);</v>
      </c>
      <c r="K1155" s="21" t="str">
        <f>CONCATENATE(LEFT(CONCATENATE("  ALTER COLUMN  "," ",N1155,";"),LEN(CONCATENATE("  ALTER COLUMN  "," ",N1155,";"))-2),";")</f>
        <v xml:space="preserve">  ALTER COLUMN   UPDATED_DATE VARCHAR(500);</v>
      </c>
      <c r="L1155" s="12"/>
      <c r="M1155" s="18" t="str">
        <f t="shared" si="465"/>
        <v>UPDATED_DATE,</v>
      </c>
      <c r="N1155" s="5" t="str">
        <f>CONCATENATE(B1155," ",C1155,"(",D1155,")",",")</f>
        <v>UPDATED_DATE VARCHAR(500),</v>
      </c>
      <c r="O1155" s="1" t="s">
        <v>315</v>
      </c>
      <c r="P1155" t="s">
        <v>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updatedDate</v>
      </c>
      <c r="X1155" s="3" t="str">
        <f>CONCATENATE("""",W1155,"""",":","""","""",",")</f>
        <v>"updatedDate":"",</v>
      </c>
      <c r="Y1155" s="22" t="str">
        <f>CONCATENATE("public static String ",,B1155,,"=","""",W1155,""";")</f>
        <v>public static String UPDATED_DATE="updatedDate";</v>
      </c>
      <c r="Z1155" s="7" t="str">
        <f>CONCATENATE("private String ",W1155,"=","""""",";")</f>
        <v>private String updatedDate="";</v>
      </c>
    </row>
    <row r="1156" spans="2:26" ht="19.2" x14ac:dyDescent="0.45">
      <c r="B1156" s="1" t="s">
        <v>789</v>
      </c>
      <c r="C1156" s="1" t="s">
        <v>1</v>
      </c>
      <c r="D1156" s="4">
        <v>500</v>
      </c>
      <c r="I1156">
        <f>I1142</f>
        <v>0</v>
      </c>
      <c r="J1156" t="str">
        <f>CONCATENATE(LEFT(CONCATENATE(" ADD "," ",N1156,";"),LEN(CONCATENATE(" ADD "," ",N1156,";"))-2),";")</f>
        <v xml:space="preserve"> ADD  UPDATED_TIME VARCHAR(500);</v>
      </c>
      <c r="K1156" s="21" t="str">
        <f>CONCATENATE(LEFT(CONCATENATE("  ALTER COLUMN  "," ",N1156,";"),LEN(CONCATENATE("  ALTER COLUMN  "," ",N1156,";"))-2),";")</f>
        <v xml:space="preserve">  ALTER COLUMN   UPDATED_TIME VARCHAR(500);</v>
      </c>
      <c r="L1156" s="12"/>
      <c r="M1156" s="18" t="str">
        <f t="shared" si="465"/>
        <v>UPDATED_TIME,</v>
      </c>
      <c r="N1156" s="5" t="str">
        <f>CONCATENATE(B1156," ",C1156,"(",D1156,")",",")</f>
        <v>UPDATED_TIME VARCHAR(500),</v>
      </c>
      <c r="O1156" s="1" t="s">
        <v>315</v>
      </c>
      <c r="P1156" t="s">
        <v>133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updatedTime</v>
      </c>
      <c r="X1156" s="3" t="str">
        <f>CONCATENATE("""",W1156,"""",":","""","""",",")</f>
        <v>"updatedTime":"",</v>
      </c>
      <c r="Y1156" s="22" t="str">
        <f>CONCATENATE("public static String ",,B1156,,"=","""",W1156,""";")</f>
        <v>public static String UPDATED_TIME="updatedTime";</v>
      </c>
      <c r="Z1156" s="7" t="str">
        <f>CONCATENATE("private String ",W1156,"=","""""",";")</f>
        <v>private String updatedTime="";</v>
      </c>
    </row>
    <row r="1157" spans="2:26" ht="19.2" x14ac:dyDescent="0.45">
      <c r="B1157" s="1" t="s">
        <v>790</v>
      </c>
      <c r="C1157" s="1" t="s">
        <v>1</v>
      </c>
      <c r="D1157" s="4">
        <v>500</v>
      </c>
      <c r="I1157">
        <f>I1137</f>
        <v>0</v>
      </c>
      <c r="J1157" t="str">
        <f>CONCATENATE(LEFT(CONCATENATE(" ADD "," ",N1157,";"),LEN(CONCATENATE(" ADD "," ",N1157,";"))-2),";")</f>
        <v xml:space="preserve"> ADD  PAGE_SIZE VARCHAR(500);</v>
      </c>
      <c r="K1157" s="21" t="str">
        <f>CONCATENATE(LEFT(CONCATENATE("  ALTER COLUMN  "," ",N1157,";"),LEN(CONCATENATE("  ALTER COLUMN  "," ",N1157,";"))-2),";")</f>
        <v xml:space="preserve">  ALTER COLUMN   PAGE_SIZE VARCHAR(500);</v>
      </c>
      <c r="L1157" s="12"/>
      <c r="M1157" s="18" t="str">
        <f t="shared" si="465"/>
        <v>PAGE_SIZE,</v>
      </c>
      <c r="N1157" s="5" t="str">
        <f t="shared" si="469"/>
        <v>PAGE_SIZE VARCHAR(500),</v>
      </c>
      <c r="O1157" s="1" t="s">
        <v>799</v>
      </c>
      <c r="P1157" t="s">
        <v>800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pageSize</v>
      </c>
      <c r="X1157" s="3" t="str">
        <f>CONCATENATE("""",W1157,"""",":","""","""",",")</f>
        <v>"pageSize":"",</v>
      </c>
      <c r="Y1157" s="22" t="str">
        <f>CONCATENATE("public static String ",,B1157,,"=","""",W1157,""";")</f>
        <v>public static String PAGE_SIZE="pageSize";</v>
      </c>
      <c r="Z1157" s="7" t="str">
        <f>CONCATENATE("private String ",W1157,"=","""""",";")</f>
        <v>private String pageSize="";</v>
      </c>
    </row>
    <row r="1158" spans="2:26" ht="19.2" x14ac:dyDescent="0.45">
      <c r="B1158" s="1" t="s">
        <v>791</v>
      </c>
      <c r="C1158" s="1" t="s">
        <v>1</v>
      </c>
      <c r="D1158" s="4">
        <v>500</v>
      </c>
      <c r="I1158" t="str">
        <f>I1133</f>
        <v>ALTER TABLE TM_REL_TAB_BACKLOG</v>
      </c>
      <c r="J1158" t="str">
        <f t="shared" si="463"/>
        <v xml:space="preserve"> ADD  AUTO_SAVE_INTERVAL VARCHAR(500);</v>
      </c>
      <c r="K1158" s="21" t="str">
        <f t="shared" si="464"/>
        <v xml:space="preserve">  ALTER COLUMN   AUTO_SAVE_INTERVAL VARCHAR(500);</v>
      </c>
      <c r="L1158" s="12"/>
      <c r="M1158" s="18" t="str">
        <f t="shared" si="465"/>
        <v>AUTO_SAVE_INTERVAL,</v>
      </c>
      <c r="N1158" s="5" t="str">
        <f t="shared" si="469"/>
        <v>AUTO_SAVE_INTERVAL VARCHAR(500),</v>
      </c>
      <c r="O1158" s="1" t="s">
        <v>801</v>
      </c>
      <c r="P1158" t="s">
        <v>802</v>
      </c>
      <c r="Q1158" t="s">
        <v>803</v>
      </c>
      <c r="W1158" s="17" t="str">
        <f t="shared" si="466"/>
        <v>autoSaveInterval</v>
      </c>
      <c r="X1158" s="3" t="str">
        <f t="shared" si="467"/>
        <v>"autoSaveInterval":"",</v>
      </c>
      <c r="Y1158" s="22" t="str">
        <f t="shared" si="470"/>
        <v>public static String AUTO_SAVE_INTERVAL="autoSaveInterval";</v>
      </c>
      <c r="Z1158" s="7" t="str">
        <f t="shared" si="468"/>
        <v>private String autoSaveInterval="";</v>
      </c>
    </row>
    <row r="1159" spans="2:26" ht="19.2" x14ac:dyDescent="0.45">
      <c r="C1159" s="1"/>
      <c r="D1159" s="4"/>
      <c r="L1159" s="12"/>
      <c r="M1159" s="18" t="str">
        <f t="shared" si="465"/>
        <v>,</v>
      </c>
      <c r="N1159" s="33" t="s">
        <v>130</v>
      </c>
      <c r="O1159" s="1"/>
      <c r="W1159" s="17"/>
    </row>
    <row r="1160" spans="2:26" ht="19.2" x14ac:dyDescent="0.45">
      <c r="C1160" s="14"/>
      <c r="D1160" s="9"/>
      <c r="K1160" s="29"/>
      <c r="M1160" s="20"/>
      <c r="N1160" s="31" t="s">
        <v>126</v>
      </c>
      <c r="O1160" s="14"/>
      <c r="W1160" s="17"/>
    </row>
    <row r="1163" spans="2:26" x14ac:dyDescent="0.3">
      <c r="B1163" s="2" t="s">
        <v>812</v>
      </c>
      <c r="I1163" t="str">
        <f>CONCATENATE("ALTER TABLE"," ",B1163)</f>
        <v>ALTER TABLE TM_DATABASE</v>
      </c>
      <c r="K1163" s="25"/>
      <c r="N1163" s="5" t="str">
        <f>CONCATENATE("CREATE TABLE ",B1163," ","(")</f>
        <v>CREATE TABLE TM_DATABASE (</v>
      </c>
    </row>
    <row r="1164" spans="2:26" ht="19.2" x14ac:dyDescent="0.45">
      <c r="B1164" s="37" t="s">
        <v>2</v>
      </c>
      <c r="C1164" s="1" t="s">
        <v>1</v>
      </c>
      <c r="D1164" s="4">
        <v>30</v>
      </c>
      <c r="E1164" s="24" t="s">
        <v>113</v>
      </c>
      <c r="I1164" t="str">
        <f>I1163</f>
        <v>ALTER TABLE TM_DATABASE</v>
      </c>
      <c r="L1164" s="12"/>
      <c r="M1164" s="18" t="str">
        <f t="shared" ref="M1164:M1170" si="471">CONCATENATE(B1164,",")</f>
        <v>ID,</v>
      </c>
      <c r="N1164" s="5" t="str">
        <f>CONCATENATE(B1164," ",C1164,"(",D1164,") ",E1164," ,")</f>
        <v>ID VARCHAR(30) NOT NULL ,</v>
      </c>
      <c r="O1164" s="1" t="s">
        <v>2</v>
      </c>
      <c r="P1164" s="6"/>
      <c r="Q1164" s="6"/>
      <c r="R1164" s="6"/>
      <c r="S1164" s="6"/>
      <c r="T1164" s="6"/>
      <c r="U1164" s="6"/>
      <c r="V1164" s="6"/>
      <c r="W1164" s="17" t="str">
        <f t="shared" ref="W1164:W1169" si="472"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id</v>
      </c>
      <c r="X1164" s="3" t="str">
        <f t="shared" ref="X1164:X1169" si="473">CONCATENATE("""",W1164,"""",":","""","""",",")</f>
        <v>"id":"",</v>
      </c>
      <c r="Y1164" s="22" t="str">
        <f t="shared" ref="Y1164:Y1169" si="474">CONCATENATE("public static String ",,B1164,,"=","""",W1164,""";")</f>
        <v>public static String ID="id";</v>
      </c>
      <c r="Z1164" s="7" t="str">
        <f t="shared" ref="Z1164:Z1169" si="475">CONCATENATE("private String ",W1164,"=","""""",";")</f>
        <v>private String id="";</v>
      </c>
    </row>
    <row r="1165" spans="2:26" ht="19.2" x14ac:dyDescent="0.45">
      <c r="B1165" s="1" t="s">
        <v>3</v>
      </c>
      <c r="C1165" s="1" t="s">
        <v>1</v>
      </c>
      <c r="D1165" s="4">
        <v>10</v>
      </c>
      <c r="I1165" t="str">
        <f>I1164</f>
        <v>ALTER TABLE TM_DATABASE</v>
      </c>
      <c r="K1165" s="21" t="s">
        <v>436</v>
      </c>
      <c r="L1165" s="12"/>
      <c r="M1165" s="18" t="str">
        <f t="shared" si="471"/>
        <v>STATUS,</v>
      </c>
      <c r="N1165" s="5" t="str">
        <f>CONCATENATE(B1165," ",C1165,"(",D1165,")",",")</f>
        <v>STATUS VARCHAR(10),</v>
      </c>
      <c r="O1165" s="1" t="s">
        <v>3</v>
      </c>
      <c r="W1165" s="17" t="str">
        <f t="shared" si="472"/>
        <v>status</v>
      </c>
      <c r="X1165" s="3" t="str">
        <f t="shared" si="473"/>
        <v>"status":"",</v>
      </c>
      <c r="Y1165" s="22" t="str">
        <f t="shared" si="474"/>
        <v>public static String STATUS="status";</v>
      </c>
      <c r="Z1165" s="7" t="str">
        <f t="shared" si="475"/>
        <v>private String status="";</v>
      </c>
    </row>
    <row r="1166" spans="2:26" ht="19.2" x14ac:dyDescent="0.45">
      <c r="B1166" s="1" t="s">
        <v>4</v>
      </c>
      <c r="C1166" s="1" t="s">
        <v>1</v>
      </c>
      <c r="D1166" s="4">
        <v>30</v>
      </c>
      <c r="I1166" t="str">
        <f>I1158</f>
        <v>ALTER TABLE TM_REL_TAB_BACKLOG</v>
      </c>
      <c r="J1166" t="str">
        <f>CONCATENATE(LEFT(CONCATENATE(" ADD "," ",N1166,";"),LEN(CONCATENATE(" ADD "," ",N1166,";"))-2),";")</f>
        <v xml:space="preserve"> ADD  INSERT_DATE VARCHAR(30);</v>
      </c>
      <c r="K1166" s="21" t="str">
        <f>CONCATENATE(LEFT(CONCATENATE("  ALTER COLUMN  "," ",N1166,";"),LEN(CONCATENATE("  ALTER COLUMN  "," ",N1166,";"))-2),";")</f>
        <v xml:space="preserve">  ALTER COLUMN   INSERT_DATE VARCHAR(30);</v>
      </c>
      <c r="L1166" s="12"/>
      <c r="M1166" s="18" t="str">
        <f t="shared" si="471"/>
        <v>INSERT_DATE,</v>
      </c>
      <c r="N1166" s="5" t="str">
        <f>CONCATENATE(B1166," ",C1166,"(",D1166,")",",")</f>
        <v>INSERT_DATE VARCHAR(30),</v>
      </c>
      <c r="O1166" s="1" t="s">
        <v>7</v>
      </c>
      <c r="P1166" t="s">
        <v>8</v>
      </c>
      <c r="W1166" s="17" t="str">
        <f t="shared" si="472"/>
        <v>insertDate</v>
      </c>
      <c r="X1166" s="3" t="str">
        <f t="shared" si="473"/>
        <v>"insertDate":"",</v>
      </c>
      <c r="Y1166" s="22" t="str">
        <f t="shared" si="474"/>
        <v>public static String INSERT_DATE="insertDate";</v>
      </c>
      <c r="Z1166" s="7" t="str">
        <f t="shared" si="475"/>
        <v>private String insertDate="";</v>
      </c>
    </row>
    <row r="1167" spans="2:26" ht="19.2" x14ac:dyDescent="0.45">
      <c r="B1167" s="1" t="s">
        <v>5</v>
      </c>
      <c r="C1167" s="1" t="s">
        <v>1</v>
      </c>
      <c r="D1167" s="4">
        <v>30</v>
      </c>
      <c r="I1167" t="str">
        <f>I1166</f>
        <v>ALTER TABLE TM_REL_TAB_BACKLOG</v>
      </c>
      <c r="J1167" t="str">
        <f>CONCATENATE(LEFT(CONCATENATE(" ADD "," ",N1167,";"),LEN(CONCATENATE(" ADD "," ",N1167,";"))-2),";")</f>
        <v xml:space="preserve"> ADD  MODIFICATION_DATE VARCHAR(30);</v>
      </c>
      <c r="K1167" s="21" t="str">
        <f>CONCATENATE(LEFT(CONCATENATE("  ALTER COLUMN  "," ",N1167,";"),LEN(CONCATENATE("  ALTER COLUMN  "," ",N1167,";"))-2),";")</f>
        <v xml:space="preserve">  ALTER COLUMN   MODIFICATION_DATE VARCHAR(30);</v>
      </c>
      <c r="L1167" s="12"/>
      <c r="M1167" s="18" t="str">
        <f t="shared" si="471"/>
        <v>MODIFICATION_DATE,</v>
      </c>
      <c r="N1167" s="5" t="str">
        <f>CONCATENATE(B1167," ",C1167,"(",D1167,")",",")</f>
        <v>MODIFICATION_DATE VARCHAR(30),</v>
      </c>
      <c r="O1167" s="1" t="s">
        <v>9</v>
      </c>
      <c r="P1167" t="s">
        <v>8</v>
      </c>
      <c r="W1167" s="17" t="str">
        <f t="shared" si="472"/>
        <v>modificationDate</v>
      </c>
      <c r="X1167" s="3" t="str">
        <f t="shared" si="473"/>
        <v>"modificationDate":"",</v>
      </c>
      <c r="Y1167" s="22" t="str">
        <f t="shared" si="474"/>
        <v>public static String MODIFICATION_DATE="modificationDate";</v>
      </c>
      <c r="Z1167" s="7" t="str">
        <f t="shared" si="475"/>
        <v>private String modificationDate="";</v>
      </c>
    </row>
    <row r="1168" spans="2:26" ht="19.2" x14ac:dyDescent="0.45">
      <c r="B1168" s="1" t="s">
        <v>813</v>
      </c>
      <c r="C1168" s="1" t="s">
        <v>1</v>
      </c>
      <c r="D1168" s="4">
        <v>500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DB_NAME VARCHAR(500);</v>
      </c>
      <c r="K1168" s="21" t="str">
        <f>CONCATENATE(LEFT(CONCATENATE("  ALTER COLUMN  "," ",N1168,";"),LEN(CONCATENATE("  ALTER COLUMN  "," ",N1168,";"))-2),";")</f>
        <v xml:space="preserve">  ALTER COLUMN   DB_NAME VARCHAR(500);</v>
      </c>
      <c r="L1168" s="12"/>
      <c r="M1168" s="18" t="str">
        <f t="shared" si="471"/>
        <v>DB_NAME,</v>
      </c>
      <c r="N1168" s="5" t="str">
        <f>CONCATENATE(B1168," ",C1168,"(",D1168,")",",")</f>
        <v>DB_NAME VARCHAR(500),</v>
      </c>
      <c r="O1168" s="1" t="s">
        <v>210</v>
      </c>
      <c r="P1168" t="s">
        <v>0</v>
      </c>
      <c r="W1168" s="17" t="str">
        <f t="shared" si="472"/>
        <v>dbName</v>
      </c>
      <c r="X1168" s="3" t="str">
        <f t="shared" si="473"/>
        <v>"dbName":"",</v>
      </c>
      <c r="Y1168" s="22" t="str">
        <f t="shared" si="474"/>
        <v>public static String DB_NAME="dbName";</v>
      </c>
      <c r="Z1168" s="7" t="str">
        <f t="shared" si="475"/>
        <v>private String dbName="";</v>
      </c>
    </row>
    <row r="1169" spans="2:26" ht="19.2" x14ac:dyDescent="0.45">
      <c r="B1169" s="1" t="s">
        <v>814</v>
      </c>
      <c r="C1169" s="1" t="s">
        <v>1</v>
      </c>
      <c r="D1169" s="4">
        <v>3000</v>
      </c>
      <c r="I1169" t="str">
        <f>I1167</f>
        <v>ALTER TABLE TM_REL_TAB_BACKLOG</v>
      </c>
      <c r="J1169" t="str">
        <f>CONCATENATE(LEFT(CONCATENATE(" ADD "," ",N1169,";"),LEN(CONCATENATE(" ADD "," ",N1169,";"))-2),";")</f>
        <v xml:space="preserve"> ADD  DB_DESC VARCHAR(3000);</v>
      </c>
      <c r="K1169" s="21" t="str">
        <f>CONCATENATE(LEFT(CONCATENATE("  ALTER COLUMN  "," ",N1169,";"),LEN(CONCATENATE("  ALTER COLUMN  "," ",N1169,";"))-2),";")</f>
        <v xml:space="preserve">  ALTER COLUMN   DB_DESC VARCHAR(3000);</v>
      </c>
      <c r="L1169" s="12"/>
      <c r="M1169" s="18" t="str">
        <f t="shared" si="471"/>
        <v>DB_DESC,</v>
      </c>
      <c r="N1169" s="5" t="str">
        <f>CONCATENATE(B1169," ",C1169,"(",D1169,")",",")</f>
        <v>DB_DESC VARCHAR(3000),</v>
      </c>
      <c r="O1169" s="1" t="s">
        <v>210</v>
      </c>
      <c r="P1169" t="s">
        <v>818</v>
      </c>
      <c r="W1169" s="17" t="str">
        <f t="shared" si="472"/>
        <v>dbDesc</v>
      </c>
      <c r="X1169" s="3" t="str">
        <f t="shared" si="473"/>
        <v>"dbDesc":"",</v>
      </c>
      <c r="Y1169" s="22" t="str">
        <f t="shared" si="474"/>
        <v>public static String DB_DESC="dbDesc";</v>
      </c>
      <c r="Z1169" s="7" t="str">
        <f t="shared" si="475"/>
        <v>private String dbDesc="";</v>
      </c>
    </row>
    <row r="1170" spans="2:26" ht="19.2" x14ac:dyDescent="0.45">
      <c r="C1170" s="1"/>
      <c r="D1170" s="4"/>
      <c r="L1170" s="12"/>
      <c r="M1170" s="18" t="str">
        <f t="shared" si="471"/>
        <v>,</v>
      </c>
      <c r="N1170" s="33" t="s">
        <v>130</v>
      </c>
      <c r="O1170" s="1"/>
      <c r="W1170" s="17"/>
    </row>
    <row r="1171" spans="2:26" ht="19.2" x14ac:dyDescent="0.45">
      <c r="C1171" s="14"/>
      <c r="D1171" s="9"/>
      <c r="K1171" s="29"/>
      <c r="M1171" s="20"/>
      <c r="N1171" s="31" t="s">
        <v>126</v>
      </c>
      <c r="O1171" s="14"/>
      <c r="W1171" s="17"/>
    </row>
    <row r="1175" spans="2:26" x14ac:dyDescent="0.3">
      <c r="B1175" s="2" t="s">
        <v>815</v>
      </c>
      <c r="I1175" t="str">
        <f>CONCATENATE("ALTER TABLE"," ",B1175)</f>
        <v>ALTER TABLE TM_TABLE</v>
      </c>
      <c r="K1175" s="25"/>
      <c r="N1175" s="5" t="str">
        <f>CONCATENATE("CREATE TABLE ",B1175," ","(")</f>
        <v>CREATE TABLE TM_TABLE (</v>
      </c>
    </row>
    <row r="1176" spans="2:26" ht="19.2" x14ac:dyDescent="0.45">
      <c r="B1176" s="39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TM_TABLE</v>
      </c>
      <c r="L1176" s="12"/>
      <c r="M1176" s="18" t="str">
        <f t="shared" ref="M1176:M1184" si="476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3" si="477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3" si="478">CONCATENATE("""",W1176,"""",":","""","""",",")</f>
        <v>"id":"",</v>
      </c>
      <c r="Y1176" s="22" t="str">
        <f t="shared" ref="Y1176:Y1183" si="479">CONCATENATE("public static String ",,B1176,,"=","""",W1176,""";")</f>
        <v>public static String ID="id";</v>
      </c>
      <c r="Z1176" s="7" t="str">
        <f t="shared" ref="Z1176:Z1183" si="480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TM_TABLE</v>
      </c>
      <c r="K1177" s="21" t="s">
        <v>436</v>
      </c>
      <c r="L1177" s="12"/>
      <c r="M1177" s="18" t="str">
        <f t="shared" si="476"/>
        <v>STATUS,</v>
      </c>
      <c r="N1177" s="5" t="str">
        <f t="shared" ref="N1177:N1183" si="481">CONCATENATE(B1177," ",C1177,"(",D1177,")",",")</f>
        <v>STATUS VARCHAR(10),</v>
      </c>
      <c r="O1177" s="1" t="s">
        <v>3</v>
      </c>
      <c r="W1177" s="17" t="str">
        <f t="shared" si="477"/>
        <v>status</v>
      </c>
      <c r="X1177" s="3" t="str">
        <f t="shared" si="478"/>
        <v>"status":"",</v>
      </c>
      <c r="Y1177" s="22" t="str">
        <f t="shared" si="479"/>
        <v>public static String STATUS="status";</v>
      </c>
      <c r="Z1177" s="7" t="str">
        <f t="shared" si="480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3" si="482">CONCATENATE(LEFT(CONCATENATE(" ADD "," ",N1178,";"),LEN(CONCATENATE(" ADD "," ",N1178,";"))-2),";")</f>
        <v xml:space="preserve"> ADD  INSERT_DATE VARCHAR(30);</v>
      </c>
      <c r="K1178" s="21" t="str">
        <f t="shared" ref="K1178:K1183" si="483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76"/>
        <v>INSERT_DATE,</v>
      </c>
      <c r="N1178" s="5" t="str">
        <f t="shared" si="481"/>
        <v>INSERT_DATE VARCHAR(30),</v>
      </c>
      <c r="O1178" s="1" t="s">
        <v>7</v>
      </c>
      <c r="P1178" t="s">
        <v>8</v>
      </c>
      <c r="W1178" s="17" t="str">
        <f t="shared" si="477"/>
        <v>insertDate</v>
      </c>
      <c r="X1178" s="3" t="str">
        <f t="shared" si="478"/>
        <v>"insertDate":"",</v>
      </c>
      <c r="Y1178" s="22" t="str">
        <f t="shared" si="479"/>
        <v>public static String INSERT_DATE="insertDate";</v>
      </c>
      <c r="Z1178" s="7" t="str">
        <f t="shared" si="480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82"/>
        <v xml:space="preserve"> ADD  MODIFICATION_DATE VARCHAR(30);</v>
      </c>
      <c r="K1179" s="21" t="str">
        <f t="shared" si="483"/>
        <v xml:space="preserve">  ALTER COLUMN   MODIFICATION_DATE VARCHAR(30);</v>
      </c>
      <c r="L1179" s="12"/>
      <c r="M1179" s="18" t="str">
        <f t="shared" si="476"/>
        <v>MODIFICATION_DATE,</v>
      </c>
      <c r="N1179" s="5" t="str">
        <f t="shared" si="481"/>
        <v>MODIFICATION_DATE VARCHAR(30),</v>
      </c>
      <c r="O1179" s="1" t="s">
        <v>9</v>
      </c>
      <c r="P1179" t="s">
        <v>8</v>
      </c>
      <c r="W1179" s="17" t="str">
        <f t="shared" si="477"/>
        <v>modificationDate</v>
      </c>
      <c r="X1179" s="3" t="str">
        <f t="shared" si="478"/>
        <v>"modificationDate":"",</v>
      </c>
      <c r="Y1179" s="22" t="str">
        <f t="shared" si="479"/>
        <v>public static String MODIFICATION_DATE="modificationDate";</v>
      </c>
      <c r="Z1179" s="7" t="str">
        <f t="shared" si="480"/>
        <v>private String modificationDate="";</v>
      </c>
    </row>
    <row r="1180" spans="2:26" ht="19.2" x14ac:dyDescent="0.45">
      <c r="B1180" s="1" t="s">
        <v>215</v>
      </c>
      <c r="C1180" s="1" t="s">
        <v>1</v>
      </c>
      <c r="D1180" s="4">
        <v>500</v>
      </c>
      <c r="I1180">
        <f>I1179</f>
        <v>0</v>
      </c>
      <c r="J1180" t="str">
        <f t="shared" si="482"/>
        <v xml:space="preserve"> ADD  TABLE_NAME VARCHAR(500);</v>
      </c>
      <c r="K1180" s="21" t="str">
        <f t="shared" si="483"/>
        <v xml:space="preserve">  ALTER COLUMN   TABLE_NAME VARCHAR(500);</v>
      </c>
      <c r="L1180" s="12"/>
      <c r="M1180" s="18" t="str">
        <f t="shared" si="476"/>
        <v>TABLE_NAME,</v>
      </c>
      <c r="N1180" s="5" t="str">
        <f t="shared" si="481"/>
        <v>TABLE_NAME VARCHAR(500),</v>
      </c>
      <c r="O1180" s="1" t="s">
        <v>220</v>
      </c>
      <c r="P1180" t="s">
        <v>0</v>
      </c>
      <c r="W1180" s="17" t="str">
        <f t="shared" si="477"/>
        <v>tableName</v>
      </c>
      <c r="X1180" s="3" t="str">
        <f t="shared" si="478"/>
        <v>"tableName":"",</v>
      </c>
      <c r="Y1180" s="22" t="str">
        <f t="shared" si="479"/>
        <v>public static String TABLE_NAME="tableName";</v>
      </c>
      <c r="Z1180" s="7" t="str">
        <f t="shared" si="480"/>
        <v>private String tableName="";</v>
      </c>
    </row>
    <row r="1181" spans="2:26" ht="19.2" x14ac:dyDescent="0.45">
      <c r="B1181" s="37" t="s">
        <v>816</v>
      </c>
      <c r="C1181" s="1" t="s">
        <v>1</v>
      </c>
      <c r="D1181" s="4">
        <v>30</v>
      </c>
      <c r="I1181">
        <f>I1180</f>
        <v>0</v>
      </c>
      <c r="J1181" t="str">
        <f>CONCATENATE(LEFT(CONCATENATE(" ADD "," ",N1181,";"),LEN(CONCATENATE(" ADD "," ",N1181,";"))-2),";")</f>
        <v xml:space="preserve"> ADD  FK_DB_ID VARCHAR(30);</v>
      </c>
      <c r="K1181" s="21" t="str">
        <f>CONCATENATE(LEFT(CONCATENATE("  ALTER COLUMN  "," ",N1181,";"),LEN(CONCATENATE("  ALTER COLUMN  "," ",N1181,";"))-2),";")</f>
        <v xml:space="preserve">  ALTER COLUMN   FK_DB_ID VARCHAR(30);</v>
      </c>
      <c r="L1181" s="12"/>
      <c r="M1181" s="18" t="str">
        <f>CONCATENATE(B1181,",")</f>
        <v>FK_DB_ID,</v>
      </c>
      <c r="N1181" s="5" t="str">
        <f>CONCATENATE(B1181," ",C1181,"(",D1181,")",",")</f>
        <v>FK_DB_ID VARCHAR(30),</v>
      </c>
      <c r="O1181" s="1" t="s">
        <v>10</v>
      </c>
      <c r="P1181" t="s">
        <v>210</v>
      </c>
      <c r="Q1181" t="s">
        <v>2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fkDbId</v>
      </c>
      <c r="X1181" s="3" t="str">
        <f>CONCATENATE("""",W1181,"""",":","""","""",",")</f>
        <v>"fkDbId":"",</v>
      </c>
      <c r="Y1181" s="22" t="str">
        <f>CONCATENATE("public static String ",,B1181,,"=","""",W1181,""";")</f>
        <v>public static String FK_DB_ID="fkDbId";</v>
      </c>
      <c r="Z1181" s="7" t="str">
        <f>CONCATENATE("private String ",W1181,"=","""""",";")</f>
        <v>private String fkDbId="";</v>
      </c>
    </row>
    <row r="1182" spans="2:26" ht="19.2" x14ac:dyDescent="0.45">
      <c r="B1182" s="1" t="s">
        <v>258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ORDER_NO VARCHAR(30);</v>
      </c>
      <c r="K1182" s="21" t="str">
        <f>CONCATENATE(LEFT(CONCATENATE("  ALTER COLUMN  "," ",N1182,";"),LEN(CONCATENATE("  ALTER COLUMN  "," ",N1182,";"))-2),";")</f>
        <v xml:space="preserve">  ALTER COLUMN   ORDER_NO VARCHAR(30);</v>
      </c>
      <c r="L1182" s="12"/>
      <c r="M1182" s="18" t="str">
        <f>CONCATENATE(B1182,",")</f>
        <v>ORDER_NO,</v>
      </c>
      <c r="N1182" s="5" t="str">
        <f>CONCATENATE(B1182," ",C1182,"(",D1182,")",",")</f>
        <v>ORDER_NO VARCHAR(30),</v>
      </c>
      <c r="O1182" s="1" t="s">
        <v>259</v>
      </c>
      <c r="P1182" t="s">
        <v>173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orderNo</v>
      </c>
      <c r="X1182" s="3" t="str">
        <f>CONCATENATE("""",W1182,"""",":","""","""",",")</f>
        <v>"orderNo":"",</v>
      </c>
      <c r="Y1182" s="22" t="str">
        <f>CONCATENATE("public static String ",,B1182,,"=","""",W1182,""";")</f>
        <v>public static String ORDER_NO="orderNo";</v>
      </c>
      <c r="Z1182" s="7" t="str">
        <f>CONCATENATE("private String ",W1182,"=","""""",";")</f>
        <v>private String orderNo="";</v>
      </c>
    </row>
    <row r="1183" spans="2:26" ht="19.2" x14ac:dyDescent="0.45">
      <c r="B1183" s="1" t="s">
        <v>14</v>
      </c>
      <c r="C1183" s="1" t="s">
        <v>1</v>
      </c>
      <c r="D1183" s="4">
        <v>3000</v>
      </c>
      <c r="I1183">
        <f>I1179</f>
        <v>0</v>
      </c>
      <c r="J1183" t="str">
        <f t="shared" si="482"/>
        <v xml:space="preserve"> ADD  DESCRIPTION VARCHAR(3000);</v>
      </c>
      <c r="K1183" s="21" t="str">
        <f t="shared" si="483"/>
        <v xml:space="preserve">  ALTER COLUMN   DESCRIPTION VARCHAR(3000);</v>
      </c>
      <c r="L1183" s="12"/>
      <c r="M1183" s="18" t="str">
        <f t="shared" si="476"/>
        <v>DESCRIPTION,</v>
      </c>
      <c r="N1183" s="5" t="str">
        <f t="shared" si="481"/>
        <v>DESCRIPTION VARCHAR(3000),</v>
      </c>
      <c r="O1183" s="1" t="s">
        <v>14</v>
      </c>
      <c r="W1183" s="17" t="str">
        <f t="shared" si="477"/>
        <v>description</v>
      </c>
      <c r="X1183" s="3" t="str">
        <f t="shared" si="478"/>
        <v>"description":"",</v>
      </c>
      <c r="Y1183" s="22" t="str">
        <f t="shared" si="479"/>
        <v>public static String DESCRIPTION="description";</v>
      </c>
      <c r="Z1183" s="7" t="str">
        <f t="shared" si="480"/>
        <v>private String description="";</v>
      </c>
    </row>
    <row r="1184" spans="2:26" ht="19.2" x14ac:dyDescent="0.45">
      <c r="C1184" s="1"/>
      <c r="D1184" s="4"/>
      <c r="L1184" s="12"/>
      <c r="M1184" s="18" t="str">
        <f t="shared" si="476"/>
        <v>,</v>
      </c>
      <c r="N1184" s="33" t="s">
        <v>130</v>
      </c>
      <c r="O1184" s="1"/>
      <c r="W1184" s="17"/>
    </row>
    <row r="1185" spans="2:26" ht="19.2" x14ac:dyDescent="0.45">
      <c r="C1185" s="14"/>
      <c r="D1185" s="9"/>
      <c r="K1185" s="29"/>
      <c r="M1185" s="20"/>
      <c r="N1185" s="31" t="s">
        <v>126</v>
      </c>
      <c r="O1185" s="14"/>
      <c r="W1185" s="17"/>
    </row>
    <row r="1187" spans="2:26" x14ac:dyDescent="0.3">
      <c r="B1187" s="2" t="s">
        <v>817</v>
      </c>
      <c r="I1187" t="str">
        <f>CONCATENATE("ALTER TABLE"," ",B1187)</f>
        <v>ALTER TABLE TM_FIELD</v>
      </c>
      <c r="K1187" s="25"/>
      <c r="N1187" s="5" t="str">
        <f>CONCATENATE("CREATE TABLE ",B1187," ","(")</f>
        <v>CREATE TABLE TM_FIELD (</v>
      </c>
    </row>
    <row r="1188" spans="2:26" ht="19.2" x14ac:dyDescent="0.45">
      <c r="B1188" s="1" t="s">
        <v>2</v>
      </c>
      <c r="C1188" s="1" t="s">
        <v>1</v>
      </c>
      <c r="D1188" s="4">
        <v>30</v>
      </c>
      <c r="E1188" s="24" t="s">
        <v>113</v>
      </c>
      <c r="I1188" t="str">
        <f>I1187</f>
        <v>ALTER TABLE TM_FIELD</v>
      </c>
      <c r="L1188" s="12"/>
      <c r="M1188" s="18" t="str">
        <f t="shared" ref="M1188:M1197" si="484">CONCATENATE(B1188,",")</f>
        <v>ID,</v>
      </c>
      <c r="N1188" s="5" t="str">
        <f>CONCATENATE(B1188," ",C1188,"(",D1188,") ",E1188," ,")</f>
        <v>ID VARCHAR(30) NOT NULL ,</v>
      </c>
      <c r="O1188" s="1" t="s">
        <v>2</v>
      </c>
      <c r="P1188" s="6"/>
      <c r="Q1188" s="6"/>
      <c r="R1188" s="6"/>
      <c r="S1188" s="6"/>
      <c r="T1188" s="6"/>
      <c r="U1188" s="6"/>
      <c r="V1188" s="6"/>
      <c r="W1188" s="17" t="str">
        <f t="shared" ref="W1188:W1196" si="485"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id</v>
      </c>
      <c r="X1188" s="3" t="str">
        <f t="shared" ref="X1188:X1196" si="486">CONCATENATE("""",W1188,"""",":","""","""",",")</f>
        <v>"id":"",</v>
      </c>
      <c r="Y1188" s="22" t="str">
        <f t="shared" ref="Y1188:Y1196" si="487">CONCATENATE("public static String ",,B1188,,"=","""",W1188,""";")</f>
        <v>public static String ID="id";</v>
      </c>
      <c r="Z1188" s="7" t="str">
        <f t="shared" ref="Z1188:Z1196" si="488">CONCATENATE("private String ",W1188,"=","""""",";")</f>
        <v>private String id="";</v>
      </c>
    </row>
    <row r="1189" spans="2:26" ht="19.2" x14ac:dyDescent="0.45">
      <c r="B1189" s="1" t="s">
        <v>3</v>
      </c>
      <c r="C1189" s="1" t="s">
        <v>1</v>
      </c>
      <c r="D1189" s="4">
        <v>10</v>
      </c>
      <c r="I1189" t="str">
        <f>I1188</f>
        <v>ALTER TABLE TM_FIELD</v>
      </c>
      <c r="K1189" s="21" t="s">
        <v>436</v>
      </c>
      <c r="L1189" s="12"/>
      <c r="M1189" s="18" t="str">
        <f t="shared" si="484"/>
        <v>STATUS,</v>
      </c>
      <c r="N1189" s="5" t="str">
        <f t="shared" ref="N1189:N1196" si="489">CONCATENATE(B1189," ",C1189,"(",D1189,")",",")</f>
        <v>STATUS VARCHAR(10),</v>
      </c>
      <c r="O1189" s="1" t="s">
        <v>3</v>
      </c>
      <c r="W1189" s="17" t="str">
        <f t="shared" si="485"/>
        <v>status</v>
      </c>
      <c r="X1189" s="3" t="str">
        <f t="shared" si="486"/>
        <v>"status":"",</v>
      </c>
      <c r="Y1189" s="22" t="str">
        <f t="shared" si="487"/>
        <v>public static String STATUS="status";</v>
      </c>
      <c r="Z1189" s="7" t="str">
        <f t="shared" si="488"/>
        <v>private String status="";</v>
      </c>
    </row>
    <row r="1190" spans="2:26" ht="19.2" x14ac:dyDescent="0.45">
      <c r="B1190" s="1" t="s">
        <v>4</v>
      </c>
      <c r="C1190" s="1" t="s">
        <v>1</v>
      </c>
      <c r="D1190" s="4">
        <v>30</v>
      </c>
      <c r="I1190">
        <f>I1182</f>
        <v>0</v>
      </c>
      <c r="J1190" t="str">
        <f t="shared" ref="J1190:J1196" si="490">CONCATENATE(LEFT(CONCATENATE(" ADD "," ",N1190,";"),LEN(CONCATENATE(" ADD "," ",N1190,";"))-2),";")</f>
        <v xml:space="preserve"> ADD  INSERT_DATE VARCHAR(30);</v>
      </c>
      <c r="K1190" s="21" t="str">
        <f t="shared" ref="K1190:K1196" si="491">CONCATENATE(LEFT(CONCATENATE("  ALTER COLUMN  "," ",N1190,";"),LEN(CONCATENATE("  ALTER COLUMN  "," ",N1190,";"))-2),";")</f>
        <v xml:space="preserve">  ALTER COLUMN   INSERT_DATE VARCHAR(30);</v>
      </c>
      <c r="L1190" s="12"/>
      <c r="M1190" s="18" t="str">
        <f t="shared" si="484"/>
        <v>INSERT_DATE,</v>
      </c>
      <c r="N1190" s="5" t="str">
        <f t="shared" si="489"/>
        <v>INSERT_DATE VARCHAR(30),</v>
      </c>
      <c r="O1190" s="1" t="s">
        <v>7</v>
      </c>
      <c r="P1190" t="s">
        <v>8</v>
      </c>
      <c r="W1190" s="17" t="str">
        <f t="shared" si="485"/>
        <v>insertDate</v>
      </c>
      <c r="X1190" s="3" t="str">
        <f t="shared" si="486"/>
        <v>"insertDate":"",</v>
      </c>
      <c r="Y1190" s="22" t="str">
        <f t="shared" si="487"/>
        <v>public static String INSERT_DATE="insertDate";</v>
      </c>
      <c r="Z1190" s="7" t="str">
        <f t="shared" si="488"/>
        <v>private String insertDate="";</v>
      </c>
    </row>
    <row r="1191" spans="2:26" ht="19.2" x14ac:dyDescent="0.45">
      <c r="B1191" s="1" t="s">
        <v>5</v>
      </c>
      <c r="C1191" s="1" t="s">
        <v>1</v>
      </c>
      <c r="D1191" s="4">
        <v>30</v>
      </c>
      <c r="I1191">
        <f>I1190</f>
        <v>0</v>
      </c>
      <c r="J1191" t="str">
        <f t="shared" si="490"/>
        <v xml:space="preserve"> ADD  MODIFICATION_DATE VARCHAR(30);</v>
      </c>
      <c r="K1191" s="21" t="str">
        <f t="shared" si="491"/>
        <v xml:space="preserve">  ALTER COLUMN   MODIFICATION_DATE VARCHAR(30);</v>
      </c>
      <c r="L1191" s="12"/>
      <c r="M1191" s="18" t="str">
        <f t="shared" si="484"/>
        <v>MODIFICATION_DATE,</v>
      </c>
      <c r="N1191" s="5" t="str">
        <f t="shared" si="489"/>
        <v>MODIFICATION_DATE VARCHAR(30),</v>
      </c>
      <c r="O1191" s="1" t="s">
        <v>9</v>
      </c>
      <c r="P1191" t="s">
        <v>8</v>
      </c>
      <c r="W1191" s="17" t="str">
        <f t="shared" si="485"/>
        <v>modificationDate</v>
      </c>
      <c r="X1191" s="3" t="str">
        <f t="shared" si="486"/>
        <v>"modificationDate":"",</v>
      </c>
      <c r="Y1191" s="22" t="str">
        <f t="shared" si="487"/>
        <v>public static String MODIFICATION_DATE="modificationDate";</v>
      </c>
      <c r="Z1191" s="7" t="str">
        <f t="shared" si="488"/>
        <v>private String modificationDate="";</v>
      </c>
    </row>
    <row r="1192" spans="2:26" ht="19.2" x14ac:dyDescent="0.45">
      <c r="B1192" s="1" t="s">
        <v>28</v>
      </c>
      <c r="C1192" s="1" t="s">
        <v>1</v>
      </c>
      <c r="D1192" s="4">
        <v>500</v>
      </c>
      <c r="I1192">
        <f>I1191</f>
        <v>0</v>
      </c>
      <c r="J1192" t="str">
        <f t="shared" si="490"/>
        <v xml:space="preserve"> ADD  FIELD_NAME VARCHAR(500);</v>
      </c>
      <c r="K1192" s="21" t="str">
        <f t="shared" si="491"/>
        <v xml:space="preserve">  ALTER COLUMN   FIELD_NAME VARCHAR(500);</v>
      </c>
      <c r="L1192" s="12"/>
      <c r="M1192" s="18" t="str">
        <f t="shared" si="484"/>
        <v>FIELD_NAME,</v>
      </c>
      <c r="N1192" s="5" t="str">
        <f t="shared" si="489"/>
        <v>FIELD_NAME VARCHAR(500),</v>
      </c>
      <c r="O1192" s="1" t="s">
        <v>60</v>
      </c>
      <c r="P1192" t="s">
        <v>0</v>
      </c>
      <c r="W1192" s="17" t="str">
        <f t="shared" si="485"/>
        <v>fieldName</v>
      </c>
      <c r="X1192" s="3" t="str">
        <f t="shared" si="486"/>
        <v>"fieldName":"",</v>
      </c>
      <c r="Y1192" s="22" t="str">
        <f t="shared" si="487"/>
        <v>public static String FIELD_NAME="fieldName";</v>
      </c>
      <c r="Z1192" s="7" t="str">
        <f t="shared" si="488"/>
        <v>private String fieldName="";</v>
      </c>
    </row>
    <row r="1193" spans="2:26" ht="19.2" x14ac:dyDescent="0.45">
      <c r="B1193" s="39" t="s">
        <v>760</v>
      </c>
      <c r="C1193" s="1" t="s">
        <v>1</v>
      </c>
      <c r="D1193" s="4">
        <v>30</v>
      </c>
      <c r="I1193">
        <f>I1191</f>
        <v>0</v>
      </c>
      <c r="J1193" t="str">
        <f>CONCATENATE(LEFT(CONCATENATE(" ADD "," ",N1193,";"),LEN(CONCATENATE(" ADD "," ",N1193,";"))-2),";")</f>
        <v xml:space="preserve"> ADD  FK_TABLE_ID VARCHAR(30);</v>
      </c>
      <c r="K1193" s="21" t="str">
        <f>CONCATENATE(LEFT(CONCATENATE("  ALTER COLUMN  "," ",N1193,";"),LEN(CONCATENATE("  ALTER COLUMN  "," ",N1193,";"))-2),";")</f>
        <v xml:space="preserve">  ALTER COLUMN   FK_TABLE_ID VARCHAR(30);</v>
      </c>
      <c r="L1193" s="12"/>
      <c r="M1193" s="18" t="str">
        <f>CONCATENATE(B1193,",")</f>
        <v>FK_TABLE_ID,</v>
      </c>
      <c r="N1193" s="5" t="str">
        <f>CONCATENATE(B1193," ",C1193,"(",D1193,")",",")</f>
        <v>FK_TABLE_ID VARCHAR(30),</v>
      </c>
      <c r="O1193" s="1" t="s">
        <v>10</v>
      </c>
      <c r="P1193" t="s">
        <v>220</v>
      </c>
      <c r="Q1193" t="s">
        <v>819</v>
      </c>
      <c r="W1193" s="17" t="str">
        <f>CONCATENATE(,LOWER(O1193),UPPER(LEFT(P1193,1)),LOWER(RIGHT(P1193,LEN(P1193)-IF(LEN(P1193)&gt;0,1,LEN(P1193)))),UPPER(LEFT(Q1193,1)),LOWER(RIGHT(Q1193,LEN(Q1193)-IF(LEN(Q1193)&gt;0,1,LEN(Q1193)))),UPPER(LEFT(R1193,1)),LOWER(RIGHT(R1193,LEN(R1193)-IF(LEN(R1193)&gt;0,1,LEN(R1193)))),UPPER(LEFT(S1193,1)),LOWER(RIGHT(S1193,LEN(S1193)-IF(LEN(S1193)&gt;0,1,LEN(S1193)))),UPPER(LEFT(T1193,1)),LOWER(RIGHT(T1193,LEN(T1193)-IF(LEN(T1193)&gt;0,1,LEN(T1193)))),UPPER(LEFT(U1193,1)),LOWER(RIGHT(U1193,LEN(U1193)-IF(LEN(U1193)&gt;0,1,LEN(U1193)))),UPPER(LEFT(V1193,1)),LOWER(RIGHT(V1193,LEN(V1193)-IF(LEN(V1193)&gt;0,1,LEN(V1193)))))</f>
        <v>fkTableIf</v>
      </c>
      <c r="X1193" s="3" t="str">
        <f>CONCATENATE("""",W1193,"""",":","""","""",",")</f>
        <v>"fkTableIf":"",</v>
      </c>
      <c r="Y1193" s="22" t="str">
        <f>CONCATENATE("public static String ",,B1193,,"=","""",W1193,""";")</f>
        <v>public static String FK_TABLE_ID="fkTableIf";</v>
      </c>
      <c r="Z1193" s="7" t="str">
        <f>CONCATENATE("private String ",W1193,"=","""""",";")</f>
        <v>private String fkTableIf="";</v>
      </c>
    </row>
    <row r="1194" spans="2:26" ht="19.2" x14ac:dyDescent="0.45">
      <c r="B1194" s="38" t="s">
        <v>816</v>
      </c>
      <c r="C1194" s="1" t="s">
        <v>1</v>
      </c>
      <c r="D1194" s="4">
        <v>30</v>
      </c>
      <c r="I1194">
        <f>I1192</f>
        <v>0</v>
      </c>
      <c r="J1194" t="str">
        <f t="shared" si="490"/>
        <v xml:space="preserve"> ADD  FK_DB_ID VARCHAR(30);</v>
      </c>
      <c r="K1194" s="21" t="str">
        <f t="shared" si="491"/>
        <v xml:space="preserve">  ALTER COLUMN   FK_DB_ID VARCHAR(30);</v>
      </c>
      <c r="L1194" s="12"/>
      <c r="M1194" s="18" t="str">
        <f t="shared" si="484"/>
        <v>FK_DB_ID,</v>
      </c>
      <c r="N1194" s="5" t="str">
        <f t="shared" si="489"/>
        <v>FK_DB_ID VARCHAR(30),</v>
      </c>
      <c r="O1194" s="1" t="s">
        <v>10</v>
      </c>
      <c r="P1194" t="s">
        <v>210</v>
      </c>
      <c r="Q1194" t="s">
        <v>2</v>
      </c>
      <c r="W1194" s="17" t="str">
        <f t="shared" si="485"/>
        <v>fkDbId</v>
      </c>
      <c r="X1194" s="3" t="str">
        <f t="shared" si="486"/>
        <v>"fkDbId":"",</v>
      </c>
      <c r="Y1194" s="22" t="str">
        <f t="shared" si="487"/>
        <v>public static String FK_DB_ID="fkDbId";</v>
      </c>
      <c r="Z1194" s="7" t="str">
        <f t="shared" si="488"/>
        <v>private String fkDbId="";</v>
      </c>
    </row>
    <row r="1195" spans="2:26" ht="19.2" x14ac:dyDescent="0.45">
      <c r="B1195" s="1" t="s">
        <v>258</v>
      </c>
      <c r="C1195" s="1" t="s">
        <v>1</v>
      </c>
      <c r="D1195" s="4">
        <v>30</v>
      </c>
      <c r="I1195">
        <f>I1194</f>
        <v>0</v>
      </c>
      <c r="J1195" t="str">
        <f t="shared" si="490"/>
        <v xml:space="preserve"> ADD  ORDER_NO VARCHAR(30);</v>
      </c>
      <c r="K1195" s="21" t="str">
        <f t="shared" si="491"/>
        <v xml:space="preserve">  ALTER COLUMN   ORDER_NO VARCHAR(30);</v>
      </c>
      <c r="L1195" s="12"/>
      <c r="M1195" s="18" t="str">
        <f t="shared" si="484"/>
        <v>ORDER_NO,</v>
      </c>
      <c r="N1195" s="5" t="str">
        <f t="shared" si="489"/>
        <v>ORDER_NO VARCHAR(30),</v>
      </c>
      <c r="O1195" s="1" t="s">
        <v>259</v>
      </c>
      <c r="P1195" t="s">
        <v>173</v>
      </c>
      <c r="W1195" s="17" t="str">
        <f t="shared" si="485"/>
        <v>orderNo</v>
      </c>
      <c r="X1195" s="3" t="str">
        <f t="shared" si="486"/>
        <v>"orderNo":"",</v>
      </c>
      <c r="Y1195" s="22" t="str">
        <f t="shared" si="487"/>
        <v>public static String ORDER_NO="orderNo";</v>
      </c>
      <c r="Z1195" s="7" t="str">
        <f t="shared" si="488"/>
        <v>private String orderNo="";</v>
      </c>
    </row>
    <row r="1196" spans="2:26" ht="19.2" x14ac:dyDescent="0.45">
      <c r="B1196" s="1" t="s">
        <v>14</v>
      </c>
      <c r="C1196" s="1" t="s">
        <v>1</v>
      </c>
      <c r="D1196" s="4">
        <v>3000</v>
      </c>
      <c r="I1196">
        <f>I1191</f>
        <v>0</v>
      </c>
      <c r="J1196" t="str">
        <f t="shared" si="490"/>
        <v xml:space="preserve"> ADD  DESCRIPTION VARCHAR(3000);</v>
      </c>
      <c r="K1196" s="21" t="str">
        <f t="shared" si="491"/>
        <v xml:space="preserve">  ALTER COLUMN   DESCRIPTION VARCHAR(3000);</v>
      </c>
      <c r="L1196" s="12"/>
      <c r="M1196" s="18" t="str">
        <f t="shared" si="484"/>
        <v>DESCRIPTION,</v>
      </c>
      <c r="N1196" s="5" t="str">
        <f t="shared" si="489"/>
        <v>DESCRIPTION VARCHAR(3000),</v>
      </c>
      <c r="O1196" s="1" t="s">
        <v>14</v>
      </c>
      <c r="W1196" s="17" t="str">
        <f t="shared" si="485"/>
        <v>description</v>
      </c>
      <c r="X1196" s="3" t="str">
        <f t="shared" si="486"/>
        <v>"description":"",</v>
      </c>
      <c r="Y1196" s="22" t="str">
        <f t="shared" si="487"/>
        <v>public static String DESCRIPTION="description";</v>
      </c>
      <c r="Z1196" s="7" t="str">
        <f t="shared" si="488"/>
        <v>private String description="";</v>
      </c>
    </row>
    <row r="1197" spans="2:26" ht="19.2" x14ac:dyDescent="0.45">
      <c r="C1197" s="1"/>
      <c r="D1197" s="4"/>
      <c r="L1197" s="12"/>
      <c r="M1197" s="18" t="str">
        <f t="shared" si="484"/>
        <v>,</v>
      </c>
      <c r="N1197" s="33" t="s">
        <v>130</v>
      </c>
      <c r="O1197" s="1"/>
      <c r="W1197" s="17"/>
    </row>
    <row r="1198" spans="2:26" ht="19.2" x14ac:dyDescent="0.45">
      <c r="C1198" s="14"/>
      <c r="D1198" s="9"/>
      <c r="K1198" s="29"/>
      <c r="M1198" s="20"/>
      <c r="N1198" s="31" t="s">
        <v>126</v>
      </c>
      <c r="O1198" s="14"/>
      <c r="W1198" s="17"/>
    </row>
    <row r="1201" spans="2:26" x14ac:dyDescent="0.3">
      <c r="B1201" s="2" t="s">
        <v>826</v>
      </c>
      <c r="I1201" t="str">
        <f>CONCATENATE("ALTER TABLE"," ",B1201)</f>
        <v>ALTER TABLE TM_FIELD_RELATION</v>
      </c>
      <c r="K1201" s="25"/>
      <c r="N1201" s="5" t="str">
        <f>CONCATENATE("CREATE TABLE ",B1201," ","(")</f>
        <v>CREATE TABLE TM_FIELD_RELATION (</v>
      </c>
    </row>
    <row r="1202" spans="2:26" ht="19.2" x14ac:dyDescent="0.45">
      <c r="B1202" s="1" t="s">
        <v>2</v>
      </c>
      <c r="C1202" s="1" t="s">
        <v>1</v>
      </c>
      <c r="D1202" s="4">
        <v>30</v>
      </c>
      <c r="E1202" s="24" t="s">
        <v>113</v>
      </c>
      <c r="I1202" t="str">
        <f>I1201</f>
        <v>ALTER TABLE TM_FIELD_RELATION</v>
      </c>
      <c r="L1202" s="12"/>
      <c r="M1202" s="18" t="str">
        <f t="shared" ref="M1202:M1207" si="492">CONCATENATE(B1202,",")</f>
        <v>ID,</v>
      </c>
      <c r="N1202" s="5" t="str">
        <f>CONCATENATE(B1202," ",C1202,"(",D1202,") ",E1202," ,")</f>
        <v>ID VARCHAR(30) NOT NULL ,</v>
      </c>
      <c r="O1202" s="1" t="s">
        <v>2</v>
      </c>
      <c r="P1202" s="6"/>
      <c r="Q1202" s="6"/>
      <c r="R1202" s="6"/>
      <c r="S1202" s="6"/>
      <c r="T1202" s="6"/>
      <c r="U1202" s="6"/>
      <c r="V1202" s="6"/>
      <c r="W1202" s="17" t="str">
        <f t="shared" ref="W1202:W1207" si="493">CONCATENATE(,LOWER(O1202),UPPER(LEFT(P1202,1)),LOWER(RIGHT(P1202,LEN(P1202)-IF(LEN(P1202)&gt;0,1,LEN(P1202)))),UPPER(LEFT(Q1202,1)),LOWER(RIGHT(Q1202,LEN(Q1202)-IF(LEN(Q1202)&gt;0,1,LEN(Q1202)))),UPPER(LEFT(R1202,1)),LOWER(RIGHT(R1202,LEN(R1202)-IF(LEN(R1202)&gt;0,1,LEN(R1202)))),UPPER(LEFT(S1202,1)),LOWER(RIGHT(S1202,LEN(S1202)-IF(LEN(S1202)&gt;0,1,LEN(S1202)))),UPPER(LEFT(T1202,1)),LOWER(RIGHT(T1202,LEN(T1202)-IF(LEN(T1202)&gt;0,1,LEN(T1202)))),UPPER(LEFT(U1202,1)),LOWER(RIGHT(U1202,LEN(U1202)-IF(LEN(U1202)&gt;0,1,LEN(U1202)))),UPPER(LEFT(V1202,1)),LOWER(RIGHT(V1202,LEN(V1202)-IF(LEN(V1202)&gt;0,1,LEN(V1202)))))</f>
        <v>id</v>
      </c>
      <c r="X1202" s="3" t="str">
        <f t="shared" ref="X1202:X1207" si="494">CONCATENATE("""",W1202,"""",":","""","""",",")</f>
        <v>"id":"",</v>
      </c>
      <c r="Y1202" s="22" t="str">
        <f t="shared" ref="Y1202:Y1207" si="495">CONCATENATE("public static String ",,B1202,,"=","""",W1202,""";")</f>
        <v>public static String ID="id";</v>
      </c>
      <c r="Z1202" s="7" t="str">
        <f t="shared" ref="Z1202:Z1207" si="496">CONCATENATE("private String ",W1202,"=","""""",";")</f>
        <v>private String id="";</v>
      </c>
    </row>
    <row r="1203" spans="2:26" ht="19.2" x14ac:dyDescent="0.45">
      <c r="B1203" s="1" t="s">
        <v>3</v>
      </c>
      <c r="C1203" s="1" t="s">
        <v>1</v>
      </c>
      <c r="D1203" s="4">
        <v>10</v>
      </c>
      <c r="I1203" t="str">
        <f>I1202</f>
        <v>ALTER TABLE TM_FIELD_RELATION</v>
      </c>
      <c r="K1203" s="21" t="s">
        <v>436</v>
      </c>
      <c r="L1203" s="12"/>
      <c r="M1203" s="18" t="str">
        <f t="shared" si="492"/>
        <v>STATUS,</v>
      </c>
      <c r="N1203" s="5" t="str">
        <f t="shared" ref="N1203:N1210" si="497">CONCATENATE(B1203," ",C1203,"(",D1203,")",",")</f>
        <v>STATUS VARCHAR(10),</v>
      </c>
      <c r="O1203" s="1" t="s">
        <v>3</v>
      </c>
      <c r="W1203" s="17" t="str">
        <f t="shared" si="493"/>
        <v>status</v>
      </c>
      <c r="X1203" s="3" t="str">
        <f t="shared" si="494"/>
        <v>"status":"",</v>
      </c>
      <c r="Y1203" s="22" t="str">
        <f t="shared" si="495"/>
        <v>public static String STATUS="status";</v>
      </c>
      <c r="Z1203" s="7" t="str">
        <f t="shared" si="496"/>
        <v>private String status="";</v>
      </c>
    </row>
    <row r="1204" spans="2:26" ht="19.2" x14ac:dyDescent="0.45">
      <c r="B1204" s="1" t="s">
        <v>4</v>
      </c>
      <c r="C1204" s="1" t="s">
        <v>1</v>
      </c>
      <c r="D1204" s="4">
        <v>30</v>
      </c>
      <c r="I1204">
        <f>I1196</f>
        <v>0</v>
      </c>
      <c r="J1204" t="str">
        <f t="shared" ref="J1204:J1210" si="498">CONCATENATE(LEFT(CONCATENATE(" ADD "," ",N1204,";"),LEN(CONCATENATE(" ADD "," ",N1204,";"))-2),";")</f>
        <v xml:space="preserve"> ADD  INSERT_DATE VARCHAR(30);</v>
      </c>
      <c r="K1204" s="21" t="str">
        <f t="shared" ref="K1204:K1210" si="499">CONCATENATE(LEFT(CONCATENATE("  ALTER COLUMN  "," ",N1204,";"),LEN(CONCATENATE("  ALTER COLUMN  "," ",N1204,";"))-2),";")</f>
        <v xml:space="preserve">  ALTER COLUMN   INSERT_DATE VARCHAR(30);</v>
      </c>
      <c r="L1204" s="12"/>
      <c r="M1204" s="18" t="str">
        <f t="shared" si="492"/>
        <v>INSERT_DATE,</v>
      </c>
      <c r="N1204" s="5" t="str">
        <f t="shared" si="497"/>
        <v>INSERT_DATE VARCHAR(30),</v>
      </c>
      <c r="O1204" s="1" t="s">
        <v>7</v>
      </c>
      <c r="P1204" t="s">
        <v>8</v>
      </c>
      <c r="W1204" s="17" t="str">
        <f t="shared" si="493"/>
        <v>insertDate</v>
      </c>
      <c r="X1204" s="3" t="str">
        <f t="shared" si="494"/>
        <v>"insertDate":"",</v>
      </c>
      <c r="Y1204" s="22" t="str">
        <f t="shared" si="495"/>
        <v>public static String INSERT_DATE="insertDate";</v>
      </c>
      <c r="Z1204" s="7" t="str">
        <f t="shared" si="496"/>
        <v>private String insertDate="";</v>
      </c>
    </row>
    <row r="1205" spans="2:26" ht="19.2" x14ac:dyDescent="0.45">
      <c r="B1205" s="1" t="s">
        <v>5</v>
      </c>
      <c r="C1205" s="1" t="s">
        <v>1</v>
      </c>
      <c r="D1205" s="4">
        <v>30</v>
      </c>
      <c r="I1205">
        <f>I1204</f>
        <v>0</v>
      </c>
      <c r="J1205" t="str">
        <f t="shared" si="498"/>
        <v xml:space="preserve"> ADD  MODIFICATION_DATE VARCHAR(30);</v>
      </c>
      <c r="K1205" s="21" t="str">
        <f t="shared" si="499"/>
        <v xml:space="preserve">  ALTER COLUMN   MODIFICATION_DATE VARCHAR(30);</v>
      </c>
      <c r="L1205" s="12"/>
      <c r="M1205" s="18" t="str">
        <f t="shared" si="492"/>
        <v>MODIFICATION_DATE,</v>
      </c>
      <c r="N1205" s="5" t="str">
        <f t="shared" si="497"/>
        <v>MODIFICATION_DATE VARCHAR(30),</v>
      </c>
      <c r="O1205" s="1" t="s">
        <v>9</v>
      </c>
      <c r="P1205" t="s">
        <v>8</v>
      </c>
      <c r="W1205" s="17" t="str">
        <f t="shared" si="493"/>
        <v>modificationDate</v>
      </c>
      <c r="X1205" s="3" t="str">
        <f t="shared" si="494"/>
        <v>"modificationDate":"",</v>
      </c>
      <c r="Y1205" s="22" t="str">
        <f t="shared" si="495"/>
        <v>public static String MODIFICATION_DATE="modificationDate";</v>
      </c>
      <c r="Z1205" s="7" t="str">
        <f t="shared" si="496"/>
        <v>private String modificationDate="";</v>
      </c>
    </row>
    <row r="1206" spans="2:26" ht="19.2" x14ac:dyDescent="0.45">
      <c r="B1206" s="38" t="s">
        <v>816</v>
      </c>
      <c r="C1206" s="1" t="s">
        <v>1</v>
      </c>
      <c r="D1206" s="4">
        <v>30</v>
      </c>
      <c r="I1206">
        <f>I1204</f>
        <v>0</v>
      </c>
      <c r="J1206" t="str">
        <f t="shared" si="498"/>
        <v xml:space="preserve"> ADD  FK_DB_ID VARCHAR(30);</v>
      </c>
      <c r="K1206" s="21" t="str">
        <f t="shared" si="499"/>
        <v xml:space="preserve">  ALTER COLUMN   FK_DB_ID VARCHAR(30);</v>
      </c>
      <c r="L1206" s="12"/>
      <c r="M1206" s="18" t="str">
        <f t="shared" si="492"/>
        <v>FK_DB_ID,</v>
      </c>
      <c r="N1206" s="5" t="str">
        <f t="shared" si="497"/>
        <v>FK_DB_ID VARCHAR(30),</v>
      </c>
      <c r="O1206" s="1" t="s">
        <v>10</v>
      </c>
      <c r="P1206" t="s">
        <v>210</v>
      </c>
      <c r="Q1206" t="s">
        <v>2</v>
      </c>
      <c r="W1206" s="17" t="str">
        <f t="shared" si="493"/>
        <v>fkDbId</v>
      </c>
      <c r="X1206" s="3" t="str">
        <f t="shared" si="494"/>
        <v>"fkDbId":"",</v>
      </c>
      <c r="Y1206" s="22" t="str">
        <f t="shared" si="495"/>
        <v>public static String FK_DB_ID="fkDbId";</v>
      </c>
      <c r="Z1206" s="7" t="str">
        <f t="shared" si="496"/>
        <v>private String fkDbId="";</v>
      </c>
    </row>
    <row r="1207" spans="2:26" ht="19.2" x14ac:dyDescent="0.45">
      <c r="B1207" s="39" t="s">
        <v>827</v>
      </c>
      <c r="C1207" s="1" t="s">
        <v>1</v>
      </c>
      <c r="D1207" s="4">
        <v>30</v>
      </c>
      <c r="I1207">
        <f>I1205</f>
        <v>0</v>
      </c>
      <c r="J1207" t="str">
        <f t="shared" si="498"/>
        <v xml:space="preserve"> ADD  FROM_FIELD_ID VARCHAR(30);</v>
      </c>
      <c r="K1207" s="21" t="str">
        <f t="shared" si="499"/>
        <v xml:space="preserve">  ALTER COLUMN   FROM_FIELD_ID VARCHAR(30);</v>
      </c>
      <c r="L1207" s="12"/>
      <c r="M1207" s="18" t="str">
        <f t="shared" si="492"/>
        <v>FROM_FIELD_ID,</v>
      </c>
      <c r="N1207" s="5" t="str">
        <f t="shared" si="497"/>
        <v>FROM_FIELD_ID VARCHAR(30),</v>
      </c>
      <c r="O1207" s="1" t="s">
        <v>663</v>
      </c>
      <c r="P1207" t="s">
        <v>60</v>
      </c>
      <c r="Q1207" t="s">
        <v>2</v>
      </c>
      <c r="W1207" s="17" t="str">
        <f t="shared" si="493"/>
        <v>fromFieldId</v>
      </c>
      <c r="X1207" s="3" t="str">
        <f t="shared" si="494"/>
        <v>"fromFieldId":"",</v>
      </c>
      <c r="Y1207" s="22" t="str">
        <f t="shared" si="495"/>
        <v>public static String FROM_FIELD_ID="fromFieldId";</v>
      </c>
      <c r="Z1207" s="7" t="str">
        <f t="shared" si="496"/>
        <v>private String fromFieldId="";</v>
      </c>
    </row>
    <row r="1208" spans="2:26" ht="19.2" x14ac:dyDescent="0.45">
      <c r="B1208" s="38" t="s">
        <v>828</v>
      </c>
      <c r="C1208" s="1" t="s">
        <v>1</v>
      </c>
      <c r="D1208" s="4">
        <v>30</v>
      </c>
      <c r="I1208">
        <f>I1206</f>
        <v>0</v>
      </c>
      <c r="J1208" t="str">
        <f t="shared" si="498"/>
        <v xml:space="preserve"> ADD  TO_FIELD_ID VARCHAR(30);</v>
      </c>
      <c r="K1208" s="21" t="str">
        <f t="shared" si="499"/>
        <v xml:space="preserve">  ALTER COLUMN   TO_FIELD_ID VARCHAR(30);</v>
      </c>
      <c r="L1208" s="12"/>
      <c r="M1208" s="18" t="str">
        <f>CONCATENATE(B1208,",")</f>
        <v>TO_FIELD_ID,</v>
      </c>
      <c r="N1208" s="5" t="str">
        <f t="shared" si="497"/>
        <v>TO_FIELD_ID VARCHAR(30),</v>
      </c>
      <c r="O1208" s="1" t="s">
        <v>811</v>
      </c>
      <c r="P1208" t="s">
        <v>60</v>
      </c>
      <c r="Q1208" t="s">
        <v>2</v>
      </c>
      <c r="W1208" s="17" t="str">
        <f>CONCATENATE(,LOWER(O1208),UPPER(LEFT(P1208,1)),LOWER(RIGHT(P1208,LEN(P1208)-IF(LEN(P1208)&gt;0,1,LEN(P1208)))),UPPER(LEFT(Q1208,1)),LOWER(RIGHT(Q1208,LEN(Q1208)-IF(LEN(Q1208)&gt;0,1,LEN(Q1208)))),UPPER(LEFT(R1208,1)),LOWER(RIGHT(R1208,LEN(R1208)-IF(LEN(R1208)&gt;0,1,LEN(R1208)))),UPPER(LEFT(S1208,1)),LOWER(RIGHT(S1208,LEN(S1208)-IF(LEN(S1208)&gt;0,1,LEN(S1208)))),UPPER(LEFT(T1208,1)),LOWER(RIGHT(T1208,LEN(T1208)-IF(LEN(T1208)&gt;0,1,LEN(T1208)))),UPPER(LEFT(U1208,1)),LOWER(RIGHT(U1208,LEN(U1208)-IF(LEN(U1208)&gt;0,1,LEN(U1208)))),UPPER(LEFT(V1208,1)),LOWER(RIGHT(V1208,LEN(V1208)-IF(LEN(V1208)&gt;0,1,LEN(V1208)))))</f>
        <v>toFieldId</v>
      </c>
      <c r="X1208" s="3" t="str">
        <f>CONCATENATE("""",W1208,"""",":","""","""",",")</f>
        <v>"toFieldId":"",</v>
      </c>
      <c r="Y1208" s="22" t="str">
        <f>CONCATENATE("public static String ",,B1208,,"=","""",W1208,""";")</f>
        <v>public static String TO_FIELD_ID="toFieldId";</v>
      </c>
      <c r="Z1208" s="7" t="str">
        <f>CONCATENATE("private String ",W1208,"=","""""",";")</f>
        <v>private String toFieldId="";</v>
      </c>
    </row>
    <row r="1209" spans="2:26" ht="19.2" x14ac:dyDescent="0.45">
      <c r="B1209" s="1" t="s">
        <v>232</v>
      </c>
      <c r="C1209" s="1" t="s">
        <v>1</v>
      </c>
      <c r="D1209" s="4">
        <v>1000</v>
      </c>
      <c r="I1209">
        <f>I1208</f>
        <v>0</v>
      </c>
      <c r="J1209" t="str">
        <f t="shared" si="498"/>
        <v xml:space="preserve"> ADD  REL_TYPE VARCHAR(1000);</v>
      </c>
      <c r="K1209" s="21" t="str">
        <f t="shared" si="499"/>
        <v xml:space="preserve">  ALTER COLUMN   REL_TYPE VARCHAR(1000);</v>
      </c>
      <c r="L1209" s="12"/>
      <c r="M1209" s="18" t="str">
        <f>CONCATENATE(B1209,",")</f>
        <v>REL_TYPE,</v>
      </c>
      <c r="N1209" s="5" t="str">
        <f t="shared" si="497"/>
        <v>REL_TYPE VARCHAR(1000),</v>
      </c>
      <c r="O1209" s="1" t="s">
        <v>178</v>
      </c>
      <c r="P1209" t="s">
        <v>51</v>
      </c>
      <c r="W1209" s="17" t="str">
        <f>CONCATENATE(,LOWER(O1209),UPPER(LEFT(P1209,1)),LOWER(RIGHT(P1209,LEN(P1209)-IF(LEN(P1209)&gt;0,1,LEN(P1209)))),UPPER(LEFT(Q1209,1)),LOWER(RIGHT(Q1209,LEN(Q1209)-IF(LEN(Q1209)&gt;0,1,LEN(Q1209)))),UPPER(LEFT(R1209,1)),LOWER(RIGHT(R1209,LEN(R1209)-IF(LEN(R1209)&gt;0,1,LEN(R1209)))),UPPER(LEFT(S1209,1)),LOWER(RIGHT(S1209,LEN(S1209)-IF(LEN(S1209)&gt;0,1,LEN(S1209)))),UPPER(LEFT(T1209,1)),LOWER(RIGHT(T1209,LEN(T1209)-IF(LEN(T1209)&gt;0,1,LEN(T1209)))),UPPER(LEFT(U1209,1)),LOWER(RIGHT(U1209,LEN(U1209)-IF(LEN(U1209)&gt;0,1,LEN(U1209)))),UPPER(LEFT(V1209,1)),LOWER(RIGHT(V1209,LEN(V1209)-IF(LEN(V1209)&gt;0,1,LEN(V1209)))))</f>
        <v>relType</v>
      </c>
      <c r="X1209" s="3" t="str">
        <f>CONCATENATE("""",W1209,"""",":","""","""",",")</f>
        <v>"relType":"",</v>
      </c>
      <c r="Y1209" s="22" t="str">
        <f>CONCATENATE("public static String ",,B1209,,"=","""",W1209,""";")</f>
        <v>public static String REL_TYPE="relType";</v>
      </c>
      <c r="Z1209" s="7" t="str">
        <f>CONCATENATE("private String ",W1209,"=","""""",";")</f>
        <v>private String relType="";</v>
      </c>
    </row>
    <row r="1210" spans="2:26" ht="19.2" x14ac:dyDescent="0.45">
      <c r="B1210" s="1" t="s">
        <v>14</v>
      </c>
      <c r="C1210" s="1" t="s">
        <v>1</v>
      </c>
      <c r="D1210" s="4">
        <v>3000</v>
      </c>
      <c r="I1210">
        <f>I1205</f>
        <v>0</v>
      </c>
      <c r="J1210" t="str">
        <f t="shared" si="498"/>
        <v xml:space="preserve"> ADD  DESCRIPTION VARCHAR(3000);</v>
      </c>
      <c r="K1210" s="21" t="str">
        <f t="shared" si="499"/>
        <v xml:space="preserve">  ALTER COLUMN   DESCRIPTION VARCHAR(3000);</v>
      </c>
      <c r="L1210" s="12"/>
      <c r="M1210" s="18" t="str">
        <f>CONCATENATE(B1210,",")</f>
        <v>DESCRIPTION,</v>
      </c>
      <c r="N1210" s="5" t="str">
        <f t="shared" si="497"/>
        <v>DESCRIPTION VARCHAR(3000),</v>
      </c>
      <c r="O1210" s="1" t="s">
        <v>14</v>
      </c>
      <c r="W1210" s="17" t="str">
        <f>CONCATENATE(,LOWER(O1210),UPPER(LEFT(P1210,1)),LOWER(RIGHT(P1210,LEN(P1210)-IF(LEN(P1210)&gt;0,1,LEN(P1210)))),UPPER(LEFT(Q1210,1)),LOWER(RIGHT(Q1210,LEN(Q1210)-IF(LEN(Q1210)&gt;0,1,LEN(Q1210)))),UPPER(LEFT(R1210,1)),LOWER(RIGHT(R1210,LEN(R1210)-IF(LEN(R1210)&gt;0,1,LEN(R1210)))),UPPER(LEFT(S1210,1)),LOWER(RIGHT(S1210,LEN(S1210)-IF(LEN(S1210)&gt;0,1,LEN(S1210)))),UPPER(LEFT(T1210,1)),LOWER(RIGHT(T1210,LEN(T1210)-IF(LEN(T1210)&gt;0,1,LEN(T1210)))),UPPER(LEFT(U1210,1)),LOWER(RIGHT(U1210,LEN(U1210)-IF(LEN(U1210)&gt;0,1,LEN(U1210)))),UPPER(LEFT(V1210,1)),LOWER(RIGHT(V1210,LEN(V1210)-IF(LEN(V1210)&gt;0,1,LEN(V1210)))))</f>
        <v>description</v>
      </c>
      <c r="X1210" s="3" t="str">
        <f>CONCATENATE("""",W1210,"""",":","""","""",",")</f>
        <v>"description":"",</v>
      </c>
      <c r="Y1210" s="22" t="str">
        <f>CONCATENATE("public static String ",,B1210,,"=","""",W1210,""";")</f>
        <v>public static String DESCRIPTION="description";</v>
      </c>
      <c r="Z1210" s="7" t="str">
        <f>CONCATENATE("private String ",W1210,"=","""""",";")</f>
        <v>private String description="";</v>
      </c>
    </row>
    <row r="1211" spans="2:26" ht="19.2" x14ac:dyDescent="0.45">
      <c r="C1211" s="1"/>
      <c r="D1211" s="4"/>
      <c r="L1211" s="12"/>
      <c r="M1211" s="18" t="str">
        <f>CONCATENATE(B1211,",")</f>
        <v>,</v>
      </c>
      <c r="N1211" s="33" t="s">
        <v>130</v>
      </c>
      <c r="O1211" s="1"/>
      <c r="W1211" s="17"/>
    </row>
    <row r="1212" spans="2:26" ht="19.2" x14ac:dyDescent="0.45">
      <c r="C1212" s="14"/>
      <c r="D1212" s="9"/>
      <c r="K1212" s="29"/>
      <c r="M1212" s="20"/>
      <c r="N1212" s="31" t="s">
        <v>126</v>
      </c>
      <c r="O1212" s="14"/>
      <c r="W1212" s="17"/>
    </row>
    <row r="1217" spans="2:26" x14ac:dyDescent="0.3">
      <c r="B1217" s="2" t="s">
        <v>836</v>
      </c>
      <c r="I1217" t="str">
        <f>CONCATENATE("ALTER TABLE"," ",B1217)</f>
        <v>ALTER TABLE TM_TEST_CASE</v>
      </c>
      <c r="K1217" s="25"/>
      <c r="N1217" s="5" t="str">
        <f>CONCATENATE("CREATE TABLE ",B1217," ","(")</f>
        <v>CREATE TABLE TM_TEST_CASE (</v>
      </c>
    </row>
    <row r="1218" spans="2:26" ht="19.2" x14ac:dyDescent="0.45">
      <c r="B1218" s="1" t="s">
        <v>2</v>
      </c>
      <c r="C1218" s="1" t="s">
        <v>1</v>
      </c>
      <c r="D1218" s="4">
        <v>30</v>
      </c>
      <c r="E1218" s="24" t="s">
        <v>113</v>
      </c>
      <c r="I1218" t="str">
        <f>I1217</f>
        <v>ALTER TABLE TM_TEST_CASE</v>
      </c>
      <c r="L1218" s="12"/>
      <c r="M1218" s="18" t="str">
        <f t="shared" ref="M1218:M1234" si="500">CONCATENATE(B1218,",")</f>
        <v>ID,</v>
      </c>
      <c r="N1218" s="5" t="str">
        <f>CONCATENATE(B1218," ",C1218,"(",D1218,") ",E1218," ,")</f>
        <v>ID VARCHAR(30) NOT NULL ,</v>
      </c>
      <c r="O1218" s="1" t="s">
        <v>2</v>
      </c>
      <c r="P1218" s="6"/>
      <c r="Q1218" s="6"/>
      <c r="R1218" s="6"/>
      <c r="S1218" s="6"/>
      <c r="T1218" s="6"/>
      <c r="U1218" s="6"/>
      <c r="V1218" s="6"/>
      <c r="W1218" s="17" t="str">
        <f>CONCATENATE(,LOWER(O1218),UPPER(LEFT(P1218,1)),LOWER(RIGHT(P1218,LEN(P1218)-IF(LEN(P1218)&gt;0,1,LEN(P1218)))),UPPER(LEFT(Q1218,1)),LOWER(RIGHT(Q1218,LEN(Q1218)-IF(LEN(Q1218)&gt;0,1,LEN(Q1218)))),UPPER(LEFT(R1218,1)),LOWER(RIGHT(R1218,LEN(R1218)-IF(LEN(R1218)&gt;0,1,LEN(R1218)))),UPPER(LEFT(S1218,1)),LOWER(RIGHT(S1218,LEN(S1218)-IF(LEN(S1218)&gt;0,1,LEN(S1218)))),UPPER(LEFT(T1218,1)),LOWER(RIGHT(T1218,LEN(T1218)-IF(LEN(T1218)&gt;0,1,LEN(T1218)))),UPPER(LEFT(U1218,1)),LOWER(RIGHT(U1218,LEN(U1218)-IF(LEN(U1218)&gt;0,1,LEN(U1218)))),UPPER(LEFT(V1218,1)),LOWER(RIGHT(V1218,LEN(V1218)-IF(LEN(V1218)&gt;0,1,LEN(V1218)))))</f>
        <v>id</v>
      </c>
      <c r="X1218" s="3" t="str">
        <f t="shared" ref="X1218:X1233" si="501">CONCATENATE("""",W1218,"""",":","""","""",",")</f>
        <v>"id":"",</v>
      </c>
      <c r="Y1218" s="22" t="str">
        <f>CONCATENATE("public static String ",,B1218,,"=","""",W1218,""";")</f>
        <v>public static String ID="id";</v>
      </c>
      <c r="Z1218" s="7" t="str">
        <f>CONCATENATE("private String ",W1218,"=","""""",";")</f>
        <v>private String id="";</v>
      </c>
    </row>
    <row r="1219" spans="2:26" ht="19.2" x14ac:dyDescent="0.45">
      <c r="B1219" s="1" t="s">
        <v>3</v>
      </c>
      <c r="C1219" s="1" t="s">
        <v>1</v>
      </c>
      <c r="D1219" s="4">
        <v>10</v>
      </c>
      <c r="I1219" t="str">
        <f>I1218</f>
        <v>ALTER TABLE TM_TEST_CASE</v>
      </c>
      <c r="K1219" s="21" t="s">
        <v>436</v>
      </c>
      <c r="L1219" s="12"/>
      <c r="M1219" s="18" t="str">
        <f t="shared" si="500"/>
        <v>STATUS,</v>
      </c>
      <c r="N1219" s="5" t="str">
        <f t="shared" ref="N1219:N1226" si="502">CONCATENATE(B1219," ",C1219,"(",D1219,")",",")</f>
        <v>STATUS VARCHAR(10),</v>
      </c>
      <c r="O1219" s="1" t="s">
        <v>3</v>
      </c>
      <c r="W1219" s="17" t="str">
        <f>CONCATENATE(,LOWER(O1219),UPPER(LEFT(P1219,1)),LOWER(RIGHT(P1219,LEN(P1219)-IF(LEN(P1219)&gt;0,1,LEN(P1219)))),UPPER(LEFT(Q1219,1)),LOWER(RIGHT(Q1219,LEN(Q1219)-IF(LEN(Q1219)&gt;0,1,LEN(Q1219)))),UPPER(LEFT(R1219,1)),LOWER(RIGHT(R1219,LEN(R1219)-IF(LEN(R1219)&gt;0,1,LEN(R1219)))),UPPER(LEFT(S1219,1)),LOWER(RIGHT(S1219,LEN(S1219)-IF(LEN(S1219)&gt;0,1,LEN(S1219)))),UPPER(LEFT(T1219,1)),LOWER(RIGHT(T1219,LEN(T1219)-IF(LEN(T1219)&gt;0,1,LEN(T1219)))),UPPER(LEFT(U1219,1)),LOWER(RIGHT(U1219,LEN(U1219)-IF(LEN(U1219)&gt;0,1,LEN(U1219)))),UPPER(LEFT(V1219,1)),LOWER(RIGHT(V1219,LEN(V1219)-IF(LEN(V1219)&gt;0,1,LEN(V1219)))))</f>
        <v>status</v>
      </c>
      <c r="X1219" s="3" t="str">
        <f t="shared" si="501"/>
        <v>"status":"",</v>
      </c>
      <c r="Y1219" s="22" t="str">
        <f>CONCATENATE("public static String ",,B1219,,"=","""",W1219,""";")</f>
        <v>public static String STATUS="status";</v>
      </c>
      <c r="Z1219" s="7" t="str">
        <f>CONCATENATE("private String ",W1219,"=","""""",";")</f>
        <v>private String status="";</v>
      </c>
    </row>
    <row r="1220" spans="2:26" ht="19.2" x14ac:dyDescent="0.45">
      <c r="B1220" s="1" t="s">
        <v>4</v>
      </c>
      <c r="C1220" s="1" t="s">
        <v>1</v>
      </c>
      <c r="D1220" s="4">
        <v>30</v>
      </c>
      <c r="I1220">
        <f>I1212</f>
        <v>0</v>
      </c>
      <c r="J1220" t="str">
        <f t="shared" ref="J1220:J1233" si="503">CONCATENATE(LEFT(CONCATENATE(" ADD "," ",N1220,";"),LEN(CONCATENATE(" ADD "," ",N1220,";"))-2),";")</f>
        <v xml:space="preserve"> ADD  INSERT_DATE VARCHAR(30);</v>
      </c>
      <c r="K1220" s="21" t="str">
        <f t="shared" ref="K1220:K1233" si="504">CONCATENATE(LEFT(CONCATENATE("  ALTER COLUMN  "," ",N1220,";"),LEN(CONCATENATE("  ALTER COLUMN  "," ",N1220,";"))-2),";")</f>
        <v xml:space="preserve">  ALTER COLUMN   INSERT_DATE VARCHAR(30);</v>
      </c>
      <c r="L1220" s="12"/>
      <c r="M1220" s="18" t="str">
        <f t="shared" si="500"/>
        <v>INSERT_DATE,</v>
      </c>
      <c r="N1220" s="5" t="str">
        <f t="shared" si="502"/>
        <v>INSERT_DATE VARCHAR(30),</v>
      </c>
      <c r="O1220" s="1" t="s">
        <v>7</v>
      </c>
      <c r="P1220" t="s">
        <v>8</v>
      </c>
      <c r="W1220" s="17" t="str">
        <f>CONCATENATE(,LOWER(O1220),UPPER(LEFT(P1220,1)),LOWER(RIGHT(P1220,LEN(P1220)-IF(LEN(P1220)&gt;0,1,LEN(P1220)))),UPPER(LEFT(Q1220,1)),LOWER(RIGHT(Q1220,LEN(Q1220)-IF(LEN(Q1220)&gt;0,1,LEN(Q1220)))),UPPER(LEFT(R1220,1)),LOWER(RIGHT(R1220,LEN(R1220)-IF(LEN(R1220)&gt;0,1,LEN(R1220)))),UPPER(LEFT(S1220,1)),LOWER(RIGHT(S1220,LEN(S1220)-IF(LEN(S1220)&gt;0,1,LEN(S1220)))),UPPER(LEFT(T1220,1)),LOWER(RIGHT(T1220,LEN(T1220)-IF(LEN(T1220)&gt;0,1,LEN(T1220)))),UPPER(LEFT(U1220,1)),LOWER(RIGHT(U1220,LEN(U1220)-IF(LEN(U1220)&gt;0,1,LEN(U1220)))),UPPER(LEFT(V1220,1)),LOWER(RIGHT(V1220,LEN(V1220)-IF(LEN(V1220)&gt;0,1,LEN(V1220)))))</f>
        <v>insertDate</v>
      </c>
      <c r="X1220" s="3" t="str">
        <f t="shared" si="501"/>
        <v>"insertDate":"",</v>
      </c>
      <c r="Y1220" s="22" t="str">
        <f>CONCATENATE("public static String ",,B1220,,"=","""",W1220,""";")</f>
        <v>public static String INSERT_DATE="insertDate";</v>
      </c>
      <c r="Z1220" s="7" t="str">
        <f>CONCATENATE("private String ",W1220,"=","""""",";")</f>
        <v>private String insertDate="";</v>
      </c>
    </row>
    <row r="1221" spans="2:26" ht="19.2" x14ac:dyDescent="0.45">
      <c r="B1221" t="s">
        <v>5</v>
      </c>
      <c r="C1221" s="1" t="s">
        <v>1</v>
      </c>
      <c r="D1221" s="4">
        <v>30</v>
      </c>
      <c r="I1221">
        <f>I1220</f>
        <v>0</v>
      </c>
      <c r="J1221" t="str">
        <f t="shared" si="503"/>
        <v xml:space="preserve"> ADD  MODIFICATION_DATE VARCHAR(30);</v>
      </c>
      <c r="K1221" s="21" t="str">
        <f t="shared" si="504"/>
        <v xml:space="preserve">  ALTER COLUMN   MODIFICATION_DATE VARCHAR(30);</v>
      </c>
      <c r="L1221" s="12"/>
      <c r="M1221" s="18" t="str">
        <f t="shared" si="500"/>
        <v>MODIFICATION_DATE,</v>
      </c>
      <c r="N1221" s="5" t="str">
        <f t="shared" si="502"/>
        <v>MODIFICATION_DATE VARCHAR(30),</v>
      </c>
      <c r="O1221" s="1" t="s">
        <v>9</v>
      </c>
      <c r="P1221" t="s">
        <v>8</v>
      </c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modificationDate</v>
      </c>
      <c r="X1221" s="3" t="str">
        <f t="shared" si="501"/>
        <v>"modificationDate":"",</v>
      </c>
      <c r="Y1221" s="22" t="str">
        <f>CONCATENATE("public static String ",,B1221,,"=","""",W1221,""";")</f>
        <v>public static String MODIFICATION_DATE="modificationDate";</v>
      </c>
      <c r="Z1221" s="7" t="str">
        <f>CONCATENATE("private String ",W1221,"=","""""",";")</f>
        <v>private String modificationDate="";</v>
      </c>
    </row>
    <row r="1222" spans="2:26" ht="19.2" x14ac:dyDescent="0.45">
      <c r="B1222" t="s">
        <v>845</v>
      </c>
      <c r="C1222" s="1" t="s">
        <v>1</v>
      </c>
      <c r="D1222" s="4">
        <v>30</v>
      </c>
      <c r="I1222">
        <f>I1215</f>
        <v>0</v>
      </c>
      <c r="J1222" t="str">
        <f t="shared" si="503"/>
        <v xml:space="preserve"> ADD  TEST_CASE_NO VARCHAR(30);</v>
      </c>
      <c r="K1222" s="21" t="str">
        <f t="shared" si="504"/>
        <v xml:space="preserve">  ALTER COLUMN   TEST_CASE_NO VARCHAR(30);</v>
      </c>
      <c r="L1222" s="12"/>
      <c r="M1222" s="18" t="str">
        <f t="shared" si="500"/>
        <v>TEST_CASE_NO,</v>
      </c>
      <c r="N1222" s="5" t="str">
        <f t="shared" si="502"/>
        <v>TEST_CASE_NO VARCHAR(30),</v>
      </c>
      <c r="O1222" s="1" t="s">
        <v>676</v>
      </c>
      <c r="P1222" t="s">
        <v>677</v>
      </c>
      <c r="Q1222" t="s">
        <v>173</v>
      </c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testCaseNo</v>
      </c>
      <c r="X1222" s="3" t="str">
        <f t="shared" si="501"/>
        <v>"testCaseNo":"",</v>
      </c>
      <c r="Y1222" s="22" t="str">
        <f>CONCATENATE("public static String ",,B1222,,"=","""",W1222,""";")</f>
        <v>public static String TEST_CASE_NO="testCaseNo";</v>
      </c>
      <c r="Z1222" s="7" t="str">
        <f>CONCATENATE("private String ",W1222,"=","""""",";")</f>
        <v>private String testCaseNo="";</v>
      </c>
    </row>
    <row r="1223" spans="2:26" ht="19.2" x14ac:dyDescent="0.45">
      <c r="B1223" t="s">
        <v>274</v>
      </c>
      <c r="C1223" s="1" t="s">
        <v>1</v>
      </c>
      <c r="D1223" s="4">
        <v>30</v>
      </c>
      <c r="I1223">
        <f>I1216</f>
        <v>0</v>
      </c>
      <c r="J1223" t="str">
        <f t="shared" si="503"/>
        <v xml:space="preserve"> ADD  FK_PROJECT_ID VARCHAR(30);</v>
      </c>
      <c r="K1223" s="21" t="str">
        <f t="shared" si="504"/>
        <v xml:space="preserve">  ALTER COLUMN   FK_PROJECT_ID VARCHAR(30);</v>
      </c>
      <c r="L1223" s="12"/>
      <c r="M1223" s="18" t="str">
        <f t="shared" ref="M1223:M1231" si="505">CONCATENATE(B1223,",")</f>
        <v>FK_PROJECT_ID,</v>
      </c>
      <c r="N1223" s="5" t="str">
        <f t="shared" si="502"/>
        <v>FK_PROJECT_ID VARCHAR(30),</v>
      </c>
      <c r="O1223" s="1" t="s">
        <v>10</v>
      </c>
      <c r="P1223" t="s">
        <v>288</v>
      </c>
      <c r="Q1223" t="s">
        <v>2</v>
      </c>
      <c r="W1223" s="17" t="str">
        <f t="shared" ref="W1223:W1231" si="506"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fkProjectId</v>
      </c>
      <c r="X1223" s="3" t="str">
        <f t="shared" si="501"/>
        <v>"fkProjectId":"",</v>
      </c>
      <c r="Y1223" s="22" t="str">
        <f t="shared" ref="Y1223:Y1231" si="507">CONCATENATE("public static String ",,B1223,,"=","""",W1223,""";")</f>
        <v>public static String FK_PROJECT_ID="fkProjectId";</v>
      </c>
      <c r="Z1223" s="7" t="str">
        <f t="shared" ref="Z1223:Z1231" si="508">CONCATENATE("private String ",W1223,"=","""""",";")</f>
        <v>private String fkProjectId="";</v>
      </c>
    </row>
    <row r="1224" spans="2:26" ht="19.2" x14ac:dyDescent="0.45">
      <c r="B1224" t="s">
        <v>264</v>
      </c>
      <c r="C1224" s="1" t="s">
        <v>1</v>
      </c>
      <c r="D1224" s="4">
        <v>30</v>
      </c>
      <c r="I1224" t="str">
        <f>I1217</f>
        <v>ALTER TABLE TM_TEST_CASE</v>
      </c>
      <c r="J1224" t="str">
        <f t="shared" si="503"/>
        <v xml:space="preserve"> ADD  CREATED_TIME VARCHAR(30);</v>
      </c>
      <c r="K1224" s="21" t="str">
        <f t="shared" si="504"/>
        <v xml:space="preserve">  ALTER COLUMN   CREATED_TIME VARCHAR(30);</v>
      </c>
      <c r="L1224" s="12"/>
      <c r="M1224" s="18" t="str">
        <f t="shared" si="505"/>
        <v>CREATED_TIME,</v>
      </c>
      <c r="N1224" s="5" t="str">
        <f t="shared" si="502"/>
        <v>CREATED_TIME VARCHAR(30),</v>
      </c>
      <c r="O1224" s="1" t="s">
        <v>282</v>
      </c>
      <c r="P1224" t="s">
        <v>133</v>
      </c>
      <c r="W1224" s="17" t="str">
        <f t="shared" si="506"/>
        <v>createdTime</v>
      </c>
      <c r="X1224" s="3" t="str">
        <f t="shared" si="501"/>
        <v>"createdTime":"",</v>
      </c>
      <c r="Y1224" s="22" t="str">
        <f t="shared" si="507"/>
        <v>public static String CREATED_TIME="createdTime";</v>
      </c>
      <c r="Z1224" s="7" t="str">
        <f t="shared" si="508"/>
        <v>private String createdTime="";</v>
      </c>
    </row>
    <row r="1225" spans="2:26" ht="19.2" x14ac:dyDescent="0.45">
      <c r="B1225" t="s">
        <v>263</v>
      </c>
      <c r="C1225" s="1" t="s">
        <v>1</v>
      </c>
      <c r="D1225" s="4">
        <v>30</v>
      </c>
      <c r="I1225">
        <f>I1223</f>
        <v>0</v>
      </c>
      <c r="J1225" t="str">
        <f t="shared" si="503"/>
        <v xml:space="preserve"> ADD  CREATED_DATE VARCHAR(30);</v>
      </c>
      <c r="K1225" s="21" t="str">
        <f t="shared" si="504"/>
        <v xml:space="preserve">  ALTER COLUMN   CREATED_DATE VARCHAR(30);</v>
      </c>
      <c r="L1225" s="12"/>
      <c r="M1225" s="18" t="str">
        <f t="shared" si="505"/>
        <v>CREATED_DATE,</v>
      </c>
      <c r="N1225" s="5" t="str">
        <f t="shared" si="502"/>
        <v>CREATED_DATE VARCHAR(30),</v>
      </c>
      <c r="O1225" s="1" t="s">
        <v>282</v>
      </c>
      <c r="P1225" t="s">
        <v>8</v>
      </c>
      <c r="W1225" s="17" t="str">
        <f t="shared" si="506"/>
        <v>createdDate</v>
      </c>
      <c r="X1225" s="3" t="str">
        <f t="shared" si="501"/>
        <v>"createdDate":"",</v>
      </c>
      <c r="Y1225" s="22" t="str">
        <f t="shared" si="507"/>
        <v>public static String CREATED_DATE="createdDate";</v>
      </c>
      <c r="Z1225" s="7" t="str">
        <f t="shared" si="508"/>
        <v>private String createdDate="";</v>
      </c>
    </row>
    <row r="1226" spans="2:26" ht="19.2" x14ac:dyDescent="0.45">
      <c r="B1226" t="s">
        <v>262</v>
      </c>
      <c r="C1226" s="1" t="s">
        <v>1</v>
      </c>
      <c r="D1226" s="4">
        <v>30</v>
      </c>
      <c r="I1226">
        <f>I1225</f>
        <v>0</v>
      </c>
      <c r="J1226" t="str">
        <f t="shared" si="503"/>
        <v xml:space="preserve"> ADD  CREATED_BY VARCHAR(30);</v>
      </c>
      <c r="K1226" s="21" t="str">
        <f t="shared" si="504"/>
        <v xml:space="preserve">  ALTER COLUMN   CREATED_BY VARCHAR(30);</v>
      </c>
      <c r="L1226" s="12"/>
      <c r="M1226" s="18" t="str">
        <f t="shared" si="505"/>
        <v>CREATED_BY,</v>
      </c>
      <c r="N1226" s="5" t="str">
        <f t="shared" si="502"/>
        <v>CREATED_BY VARCHAR(30),</v>
      </c>
      <c r="O1226" s="1" t="s">
        <v>282</v>
      </c>
      <c r="P1226" t="s">
        <v>128</v>
      </c>
      <c r="W1226" s="17" t="str">
        <f t="shared" si="506"/>
        <v>createdBy</v>
      </c>
      <c r="X1226" s="3" t="str">
        <f t="shared" si="501"/>
        <v>"createdBy":"",</v>
      </c>
      <c r="Y1226" s="22" t="str">
        <f t="shared" si="507"/>
        <v>public static String CREATED_BY="createdBy";</v>
      </c>
      <c r="Z1226" s="7" t="str">
        <f t="shared" si="508"/>
        <v>private String createdBy="";</v>
      </c>
    </row>
    <row r="1227" spans="2:26" ht="19.2" x14ac:dyDescent="0.45">
      <c r="B1227" t="s">
        <v>14</v>
      </c>
      <c r="C1227" s="1" t="s">
        <v>701</v>
      </c>
      <c r="D1227" s="4"/>
      <c r="I1227">
        <f>I1215</f>
        <v>0</v>
      </c>
      <c r="J1227" t="str">
        <f t="shared" si="503"/>
        <v xml:space="preserve"> ADD  DESCRIPTION TEXT;</v>
      </c>
      <c r="K1227" s="21" t="str">
        <f t="shared" si="504"/>
        <v xml:space="preserve">  ALTER COLUMN   DESCRIPTION TEXT;</v>
      </c>
      <c r="L1227" s="12"/>
      <c r="M1227" s="18" t="str">
        <f t="shared" si="505"/>
        <v>DESCRIPTION,</v>
      </c>
      <c r="N1227" s="5" t="str">
        <f>CONCATENATE(B1227," ",C1227,"",D1227,"",",")</f>
        <v>DESCRIPTION TEXT,</v>
      </c>
      <c r="O1227" s="1" t="s">
        <v>14</v>
      </c>
      <c r="W1227" s="17" t="str">
        <f t="shared" si="506"/>
        <v>description</v>
      </c>
      <c r="X1227" s="3" t="str">
        <f t="shared" si="501"/>
        <v>"description":"",</v>
      </c>
      <c r="Y1227" s="22" t="str">
        <f t="shared" si="507"/>
        <v>public static String DESCRIPTION="description";</v>
      </c>
      <c r="Z1227" s="7" t="str">
        <f t="shared" si="508"/>
        <v>private String description="";</v>
      </c>
    </row>
    <row r="1228" spans="2:26" ht="19.2" x14ac:dyDescent="0.45">
      <c r="B1228" t="s">
        <v>305</v>
      </c>
      <c r="C1228" s="1" t="s">
        <v>1</v>
      </c>
      <c r="D1228" s="4">
        <v>30</v>
      </c>
      <c r="I1228">
        <f>I1216</f>
        <v>0</v>
      </c>
      <c r="J1228" t="str">
        <f t="shared" si="503"/>
        <v xml:space="preserve"> ADD  PRIORITY VARCHAR(30);</v>
      </c>
      <c r="K1228" s="21" t="str">
        <f t="shared" si="504"/>
        <v xml:space="preserve">  ALTER COLUMN   PRIORITY VARCHAR(30);</v>
      </c>
      <c r="L1228" s="12"/>
      <c r="M1228" s="18" t="str">
        <f t="shared" si="505"/>
        <v>PRIORITY,</v>
      </c>
      <c r="N1228" s="5" t="str">
        <f>CONCATENATE(B1228," ",C1228,"(",D1228,")",",")</f>
        <v>PRIORITY VARCHAR(30),</v>
      </c>
      <c r="O1228" s="1" t="s">
        <v>305</v>
      </c>
      <c r="W1228" s="17" t="str">
        <f t="shared" si="506"/>
        <v>priority</v>
      </c>
      <c r="X1228" s="3" t="str">
        <f t="shared" si="501"/>
        <v>"priority":"",</v>
      </c>
      <c r="Y1228" s="22" t="str">
        <f t="shared" si="507"/>
        <v>public static String PRIORITY="priority";</v>
      </c>
      <c r="Z1228" s="7" t="str">
        <f t="shared" si="508"/>
        <v>private String priority="";</v>
      </c>
    </row>
    <row r="1229" spans="2:26" ht="19.2" x14ac:dyDescent="0.45">
      <c r="B1229" t="s">
        <v>837</v>
      </c>
      <c r="C1229" s="1" t="s">
        <v>1</v>
      </c>
      <c r="D1229" s="4">
        <v>500</v>
      </c>
      <c r="I1229">
        <f>I1227</f>
        <v>0</v>
      </c>
      <c r="J1229" t="str">
        <f t="shared" si="503"/>
        <v xml:space="preserve"> ADD  TESTING_ENVIRONMENT VARCHAR(500);</v>
      </c>
      <c r="K1229" s="21" t="str">
        <f t="shared" si="504"/>
        <v xml:space="preserve">  ALTER COLUMN   TESTING_ENVIRONMENT VARCHAR(500);</v>
      </c>
      <c r="L1229" s="12"/>
      <c r="M1229" s="18" t="str">
        <f t="shared" si="505"/>
        <v>TESTING_ENVIRONMENT,</v>
      </c>
      <c r="N1229" s="5" t="str">
        <f>CONCATENATE(B1229," ",C1229,"(",D1229,")",",")</f>
        <v>TESTING_ENVIRONMENT VARCHAR(500),</v>
      </c>
      <c r="O1229" s="1" t="s">
        <v>847</v>
      </c>
      <c r="P1229" t="s">
        <v>848</v>
      </c>
      <c r="W1229" s="17" t="str">
        <f t="shared" si="506"/>
        <v>testingEnvironment</v>
      </c>
      <c r="X1229" s="3" t="str">
        <f t="shared" si="501"/>
        <v>"testingEnvironment":"",</v>
      </c>
      <c r="Y1229" s="22" t="str">
        <f t="shared" si="507"/>
        <v>public static String TESTING_ENVIRONMENT="testingEnvironment";</v>
      </c>
      <c r="Z1229" s="7" t="str">
        <f t="shared" si="508"/>
        <v>private String testingEnvironment="";</v>
      </c>
    </row>
    <row r="1230" spans="2:26" ht="19.2" x14ac:dyDescent="0.45">
      <c r="B1230" t="s">
        <v>838</v>
      </c>
      <c r="C1230" s="1" t="s">
        <v>1</v>
      </c>
      <c r="D1230" s="4">
        <v>3000</v>
      </c>
      <c r="I1230">
        <f>I1229</f>
        <v>0</v>
      </c>
      <c r="J1230" t="str">
        <f t="shared" si="503"/>
        <v xml:space="preserve"> ADD  TEST_CASE_NAME VARCHAR(3000);</v>
      </c>
      <c r="K1230" s="21" t="str">
        <f t="shared" si="504"/>
        <v xml:space="preserve">  ALTER COLUMN   TEST_CASE_NAME VARCHAR(3000);</v>
      </c>
      <c r="L1230" s="12"/>
      <c r="M1230" s="18" t="str">
        <f t="shared" si="505"/>
        <v>TEST_CASE_NAME,</v>
      </c>
      <c r="N1230" s="5" t="str">
        <f>CONCATENATE(B1230," ",C1230,"(",D1230,")",",")</f>
        <v>TEST_CASE_NAME VARCHAR(3000),</v>
      </c>
      <c r="O1230" s="1" t="s">
        <v>676</v>
      </c>
      <c r="P1230" t="s">
        <v>677</v>
      </c>
      <c r="Q1230" t="s">
        <v>0</v>
      </c>
      <c r="W1230" s="17" t="str">
        <f t="shared" si="506"/>
        <v>testCaseName</v>
      </c>
      <c r="X1230" s="3" t="str">
        <f t="shared" si="501"/>
        <v>"testCaseName":"",</v>
      </c>
      <c r="Y1230" s="22" t="str">
        <f t="shared" si="507"/>
        <v>public static String TEST_CASE_NAME="testCaseName";</v>
      </c>
      <c r="Z1230" s="7" t="str">
        <f t="shared" si="508"/>
        <v>private String testCaseName="";</v>
      </c>
    </row>
    <row r="1231" spans="2:26" ht="19.2" x14ac:dyDescent="0.45">
      <c r="B1231" t="s">
        <v>839</v>
      </c>
      <c r="C1231" s="1" t="s">
        <v>1</v>
      </c>
      <c r="D1231" s="4">
        <v>3000</v>
      </c>
      <c r="I1231">
        <f>I1216</f>
        <v>0</v>
      </c>
      <c r="J1231" t="str">
        <f t="shared" si="503"/>
        <v xml:space="preserve"> ADD  TEST_CASE_SCENARIO VARCHAR(3000);</v>
      </c>
      <c r="K1231" s="21" t="str">
        <f t="shared" si="504"/>
        <v xml:space="preserve">  ALTER COLUMN   TEST_CASE_SCENARIO VARCHAR(3000);</v>
      </c>
      <c r="L1231" s="12"/>
      <c r="M1231" s="18" t="str">
        <f t="shared" si="505"/>
        <v>TEST_CASE_SCENARIO,</v>
      </c>
      <c r="N1231" s="5" t="str">
        <f>CONCATENATE(B1231," ",C1231,"(",D1231,")",",")</f>
        <v>TEST_CASE_SCENARIO VARCHAR(3000),</v>
      </c>
      <c r="O1231" s="1" t="s">
        <v>676</v>
      </c>
      <c r="P1231" t="s">
        <v>677</v>
      </c>
      <c r="Q1231" t="s">
        <v>558</v>
      </c>
      <c r="W1231" s="17" t="str">
        <f t="shared" si="506"/>
        <v>testCaseScenario</v>
      </c>
      <c r="X1231" s="3" t="str">
        <f t="shared" si="501"/>
        <v>"testCaseScenario":"",</v>
      </c>
      <c r="Y1231" s="22" t="str">
        <f t="shared" si="507"/>
        <v>public static String TEST_CASE_SCENARIO="testCaseScenario";</v>
      </c>
      <c r="Z1231" s="7" t="str">
        <f t="shared" si="508"/>
        <v>private String testCaseScenario="";</v>
      </c>
    </row>
    <row r="1232" spans="2:26" ht="19.2" x14ac:dyDescent="0.45">
      <c r="B1232" t="s">
        <v>840</v>
      </c>
      <c r="C1232" s="1" t="s">
        <v>701</v>
      </c>
      <c r="D1232" s="4"/>
      <c r="I1232">
        <f>I1220</f>
        <v>0</v>
      </c>
      <c r="J1232" t="str">
        <f t="shared" si="503"/>
        <v xml:space="preserve"> ADD  GENERAL_DESCRIPTION TEXT;</v>
      </c>
      <c r="K1232" s="21" t="str">
        <f t="shared" si="504"/>
        <v xml:space="preserve">  ALTER COLUMN   GENERAL_DESCRIPTION TEXT;</v>
      </c>
      <c r="L1232" s="12"/>
      <c r="M1232" s="18" t="str">
        <f t="shared" si="500"/>
        <v>GENERAL_DESCRIPTION,</v>
      </c>
      <c r="N1232" s="5" t="str">
        <f>CONCATENATE(B1232," ",C1232,"",D1232,"",",")</f>
        <v>GENERAL_DESCRIPTION TEXT,</v>
      </c>
      <c r="O1232" s="1" t="s">
        <v>470</v>
      </c>
      <c r="P1232" t="s">
        <v>14</v>
      </c>
      <c r="W1232" s="17" t="str">
        <f>CONCATENATE(,LOWER(O1232),UPPER(LEFT(P1232,1)),LOWER(RIGHT(P1232,LEN(P1232)-IF(LEN(P1232)&gt;0,1,LEN(P1232)))),UPPER(LEFT(Q1232,1)),LOWER(RIGHT(Q1232,LEN(Q1232)-IF(LEN(Q1232)&gt;0,1,LEN(Q1232)))),UPPER(LEFT(R1232,1)),LOWER(RIGHT(R1232,LEN(R1232)-IF(LEN(R1232)&gt;0,1,LEN(R1232)))),UPPER(LEFT(S1232,1)),LOWER(RIGHT(S1232,LEN(S1232)-IF(LEN(S1232)&gt;0,1,LEN(S1232)))),UPPER(LEFT(T1232,1)),LOWER(RIGHT(T1232,LEN(T1232)-IF(LEN(T1232)&gt;0,1,LEN(T1232)))),UPPER(LEFT(U1232,1)),LOWER(RIGHT(U1232,LEN(U1232)-IF(LEN(U1232)&gt;0,1,LEN(U1232)))),UPPER(LEFT(V1232,1)),LOWER(RIGHT(V1232,LEN(V1232)-IF(LEN(V1232)&gt;0,1,LEN(V1232)))))</f>
        <v>generalDescription</v>
      </c>
      <c r="X1232" s="3" t="str">
        <f t="shared" si="501"/>
        <v>"generalDescription":"",</v>
      </c>
      <c r="Y1232" s="22" t="str">
        <f>CONCATENATE("public static String ",,B1232,,"=","""",W1232,""";")</f>
        <v>public static String GENERAL_DESCRIPTION="generalDescription";</v>
      </c>
      <c r="Z1232" s="7" t="str">
        <f>CONCATENATE("private String ",W1232,"=","""""",";")</f>
        <v>private String generalDescription="";</v>
      </c>
    </row>
    <row r="1233" spans="2:26" ht="19.2" x14ac:dyDescent="0.45">
      <c r="B1233" t="s">
        <v>367</v>
      </c>
      <c r="C1233" s="1" t="s">
        <v>1</v>
      </c>
      <c r="D1233" s="4">
        <v>30</v>
      </c>
      <c r="I1233">
        <f>I1221</f>
        <v>0</v>
      </c>
      <c r="J1233" t="str">
        <f t="shared" si="503"/>
        <v xml:space="preserve"> ADD  FK_BACKLOG_ID VARCHAR(30);</v>
      </c>
      <c r="K1233" s="21" t="str">
        <f t="shared" si="504"/>
        <v xml:space="preserve">  ALTER COLUMN   FK_BACKLOG_ID VARCHAR(30);</v>
      </c>
      <c r="L1233" s="12"/>
      <c r="M1233" s="18" t="str">
        <f t="shared" si="500"/>
        <v>FK_BACKLOG_ID,</v>
      </c>
      <c r="N1233" s="5" t="str">
        <f>CONCATENATE(B1233," ",C1233,"(",D1233,")",",")</f>
        <v>FK_BACKLOG_ID VARCHAR(30),</v>
      </c>
      <c r="O1233" s="1" t="s">
        <v>10</v>
      </c>
      <c r="P1233" t="s">
        <v>354</v>
      </c>
      <c r="Q1233" t="s">
        <v>2</v>
      </c>
      <c r="W1233" s="17" t="str">
        <f>CONCATENATE(,LOWER(O1233),UPPER(LEFT(P1233,1)),LOWER(RIGHT(P1233,LEN(P1233)-IF(LEN(P1233)&gt;0,1,LEN(P1233)))),UPPER(LEFT(Q1233,1)),LOWER(RIGHT(Q1233,LEN(Q1233)-IF(LEN(Q1233)&gt;0,1,LEN(Q1233)))),UPPER(LEFT(R1233,1)),LOWER(RIGHT(R1233,LEN(R1233)-IF(LEN(R1233)&gt;0,1,LEN(R1233)))),UPPER(LEFT(S1233,1)),LOWER(RIGHT(S1233,LEN(S1233)-IF(LEN(S1233)&gt;0,1,LEN(S1233)))),UPPER(LEFT(T1233,1)),LOWER(RIGHT(T1233,LEN(T1233)-IF(LEN(T1233)&gt;0,1,LEN(T1233)))),UPPER(LEFT(U1233,1)),LOWER(RIGHT(U1233,LEN(U1233)-IF(LEN(U1233)&gt;0,1,LEN(U1233)))),UPPER(LEFT(V1233,1)),LOWER(RIGHT(V1233,LEN(V1233)-IF(LEN(V1233)&gt;0,1,LEN(V1233)))))</f>
        <v>fkBacklogId</v>
      </c>
      <c r="X1233" s="3" t="str">
        <f t="shared" si="501"/>
        <v>"fkBacklogId":"",</v>
      </c>
      <c r="Y1233" s="22" t="str">
        <f>CONCATENATE("public static String ",,B1233,,"=","""",W1233,""";")</f>
        <v>public static String FK_BACKLOG_ID="fkBacklogId";</v>
      </c>
      <c r="Z1233" s="7" t="str">
        <f>CONCATENATE("private String ",W1233,"=","""""",";")</f>
        <v>private String fkBacklogId="";</v>
      </c>
    </row>
    <row r="1234" spans="2:26" ht="19.2" x14ac:dyDescent="0.45">
      <c r="C1234" s="1"/>
      <c r="D1234" s="4"/>
      <c r="L1234" s="12"/>
      <c r="M1234" s="18" t="str">
        <f t="shared" si="500"/>
        <v>,</v>
      </c>
      <c r="N1234" s="33" t="s">
        <v>130</v>
      </c>
      <c r="O1234" s="1"/>
      <c r="W1234" s="17"/>
    </row>
    <row r="1235" spans="2:26" ht="19.2" x14ac:dyDescent="0.45">
      <c r="C1235" s="14"/>
      <c r="D1235" s="9"/>
      <c r="K1235" s="29"/>
      <c r="M1235" s="20"/>
      <c r="N1235" s="31" t="s">
        <v>126</v>
      </c>
      <c r="O1235" s="14"/>
      <c r="W1235" s="17"/>
    </row>
    <row r="1237" spans="2:26" x14ac:dyDescent="0.3">
      <c r="B1237" s="2" t="s">
        <v>846</v>
      </c>
      <c r="I1237" t="str">
        <f>CONCATENATE("ALTER TABLE"," ",B1237)</f>
        <v>ALTER TABLE TM_TEST_CASE_STEP</v>
      </c>
      <c r="K1237" s="25"/>
      <c r="N1237" s="5" t="str">
        <f>CONCATENATE("CREATE TABLE ",B1237," ","(")</f>
        <v>CREATE TABLE TM_TEST_CASE_STEP (</v>
      </c>
    </row>
    <row r="1238" spans="2:26" ht="19.2" x14ac:dyDescent="0.45">
      <c r="B1238" s="1" t="s">
        <v>2</v>
      </c>
      <c r="C1238" s="1" t="s">
        <v>1</v>
      </c>
      <c r="D1238" s="4">
        <v>30</v>
      </c>
      <c r="E1238" s="24" t="s">
        <v>113</v>
      </c>
      <c r="I1238" t="str">
        <f>I1237</f>
        <v>ALTER TABLE TM_TEST_CASE_STEP</v>
      </c>
      <c r="L1238" s="12"/>
      <c r="M1238" s="18" t="str">
        <f t="shared" ref="M1238:M1252" si="509">CONCATENATE(B1238,",")</f>
        <v>ID,</v>
      </c>
      <c r="N1238" s="5" t="str">
        <f>CONCATENATE(B1238," ",C1238,"(",D1238,") ",E1238," ,")</f>
        <v>ID VARCHAR(30) NOT NULL ,</v>
      </c>
      <c r="O1238" s="1" t="s">
        <v>2</v>
      </c>
      <c r="P1238" s="6"/>
      <c r="Q1238" s="6"/>
      <c r="R1238" s="6"/>
      <c r="S1238" s="6"/>
      <c r="T1238" s="6"/>
      <c r="U1238" s="6"/>
      <c r="V1238" s="6"/>
      <c r="W1238" s="17" t="str">
        <f t="shared" ref="W1238:W1251" si="510">CONCATENATE(,LOWER(O1238),UPPER(LEFT(P1238,1)),LOWER(RIGHT(P1238,LEN(P1238)-IF(LEN(P1238)&gt;0,1,LEN(P1238)))),UPPER(LEFT(Q1238,1)),LOWER(RIGHT(Q1238,LEN(Q1238)-IF(LEN(Q1238)&gt;0,1,LEN(Q1238)))),UPPER(LEFT(R1238,1)),LOWER(RIGHT(R1238,LEN(R1238)-IF(LEN(R1238)&gt;0,1,LEN(R1238)))),UPPER(LEFT(S1238,1)),LOWER(RIGHT(S1238,LEN(S1238)-IF(LEN(S1238)&gt;0,1,LEN(S1238)))),UPPER(LEFT(T1238,1)),LOWER(RIGHT(T1238,LEN(T1238)-IF(LEN(T1238)&gt;0,1,LEN(T1238)))),UPPER(LEFT(U1238,1)),LOWER(RIGHT(U1238,LEN(U1238)-IF(LEN(U1238)&gt;0,1,LEN(U1238)))),UPPER(LEFT(V1238,1)),LOWER(RIGHT(V1238,LEN(V1238)-IF(LEN(V1238)&gt;0,1,LEN(V1238)))))</f>
        <v>id</v>
      </c>
      <c r="X1238" s="3" t="str">
        <f t="shared" ref="X1238:X1251" si="511">CONCATENATE("""",W1238,"""",":","""","""",",")</f>
        <v>"id":"",</v>
      </c>
      <c r="Y1238" s="22" t="str">
        <f t="shared" ref="Y1238:Y1251" si="512">CONCATENATE("public static String ",,B1238,,"=","""",W1238,""";")</f>
        <v>public static String ID="id";</v>
      </c>
      <c r="Z1238" s="7" t="str">
        <f t="shared" ref="Z1238:Z1251" si="513">CONCATENATE("private String ",W1238,"=","""""",";")</f>
        <v>private String id="";</v>
      </c>
    </row>
    <row r="1239" spans="2:26" ht="19.2" x14ac:dyDescent="0.45">
      <c r="B1239" s="1" t="s">
        <v>3</v>
      </c>
      <c r="C1239" s="1" t="s">
        <v>1</v>
      </c>
      <c r="D1239" s="4">
        <v>10</v>
      </c>
      <c r="I1239" t="str">
        <f>I1238</f>
        <v>ALTER TABLE TM_TEST_CASE_STEP</v>
      </c>
      <c r="K1239" s="21" t="s">
        <v>436</v>
      </c>
      <c r="L1239" s="12"/>
      <c r="M1239" s="18" t="str">
        <f t="shared" si="509"/>
        <v>STATUS,</v>
      </c>
      <c r="N1239" s="5" t="str">
        <f t="shared" ref="N1239:N1245" si="514">CONCATENATE(B1239," ",C1239,"(",D1239,")",",")</f>
        <v>STATUS VARCHAR(10),</v>
      </c>
      <c r="O1239" s="1" t="s">
        <v>3</v>
      </c>
      <c r="W1239" s="17" t="str">
        <f t="shared" si="510"/>
        <v>status</v>
      </c>
      <c r="X1239" s="3" t="str">
        <f t="shared" si="511"/>
        <v>"status":"",</v>
      </c>
      <c r="Y1239" s="22" t="str">
        <f t="shared" si="512"/>
        <v>public static String STATUS="status";</v>
      </c>
      <c r="Z1239" s="7" t="str">
        <f t="shared" si="513"/>
        <v>private String status="";</v>
      </c>
    </row>
    <row r="1240" spans="2:26" ht="19.2" x14ac:dyDescent="0.45">
      <c r="B1240" s="1" t="s">
        <v>4</v>
      </c>
      <c r="C1240" s="1" t="s">
        <v>1</v>
      </c>
      <c r="D1240" s="4">
        <v>30</v>
      </c>
      <c r="I1240" t="str">
        <f t="shared" ref="I1240:I1251" si="515">I1239</f>
        <v>ALTER TABLE TM_TEST_CASE_STEP</v>
      </c>
      <c r="J1240" t="str">
        <f t="shared" ref="J1240:J1251" si="516">CONCATENATE(LEFT(CONCATENATE(" ADD "," ",N1240,";"),LEN(CONCATENATE(" ADD "," ",N1240,";"))-2),";")</f>
        <v xml:space="preserve"> ADD  INSERT_DATE VARCHAR(30);</v>
      </c>
      <c r="K1240" s="21" t="str">
        <f t="shared" ref="K1240:K1251" si="517">CONCATENATE(LEFT(CONCATENATE("  ALTER COLUMN  "," ",N1240,";"),LEN(CONCATENATE("  ALTER COLUMN  "," ",N1240,";"))-2),";")</f>
        <v xml:space="preserve">  ALTER COLUMN   INSERT_DATE VARCHAR(30);</v>
      </c>
      <c r="L1240" s="12"/>
      <c r="M1240" s="18" t="str">
        <f t="shared" si="509"/>
        <v>INSERT_DATE,</v>
      </c>
      <c r="N1240" s="5" t="str">
        <f t="shared" si="514"/>
        <v>INSERT_DATE VARCHAR(30),</v>
      </c>
      <c r="O1240" s="1" t="s">
        <v>7</v>
      </c>
      <c r="P1240" t="s">
        <v>8</v>
      </c>
      <c r="W1240" s="17" t="str">
        <f t="shared" si="510"/>
        <v>insertDate</v>
      </c>
      <c r="X1240" s="3" t="str">
        <f t="shared" si="511"/>
        <v>"insertDate":"",</v>
      </c>
      <c r="Y1240" s="22" t="str">
        <f t="shared" si="512"/>
        <v>public static String INSERT_DATE="insertDate";</v>
      </c>
      <c r="Z1240" s="7" t="str">
        <f t="shared" si="513"/>
        <v>private String insertDate="";</v>
      </c>
    </row>
    <row r="1241" spans="2:26" ht="19.2" x14ac:dyDescent="0.45">
      <c r="B1241" t="s">
        <v>5</v>
      </c>
      <c r="C1241" s="1" t="s">
        <v>1</v>
      </c>
      <c r="D1241" s="4">
        <v>30</v>
      </c>
      <c r="I1241" t="str">
        <f t="shared" si="515"/>
        <v>ALTER TABLE TM_TEST_CASE_STEP</v>
      </c>
      <c r="J1241" t="str">
        <f t="shared" si="516"/>
        <v xml:space="preserve"> ADD  MODIFICATION_DATE VARCHAR(30);</v>
      </c>
      <c r="K1241" s="21" t="str">
        <f t="shared" si="517"/>
        <v xml:space="preserve">  ALTER COLUMN   MODIFICATION_DATE VARCHAR(30);</v>
      </c>
      <c r="L1241" s="12"/>
      <c r="M1241" s="18" t="str">
        <f t="shared" si="509"/>
        <v>MODIFICATION_DATE,</v>
      </c>
      <c r="N1241" s="5" t="str">
        <f t="shared" si="514"/>
        <v>MODIFICATION_DATE VARCHAR(30),</v>
      </c>
      <c r="O1241" s="1" t="s">
        <v>9</v>
      </c>
      <c r="P1241" t="s">
        <v>8</v>
      </c>
      <c r="W1241" s="17" t="str">
        <f t="shared" si="510"/>
        <v>modificationDate</v>
      </c>
      <c r="X1241" s="3" t="str">
        <f t="shared" si="511"/>
        <v>"modificationDate":"",</v>
      </c>
      <c r="Y1241" s="22" t="str">
        <f t="shared" si="512"/>
        <v>public static String MODIFICATION_DATE="modificationDate";</v>
      </c>
      <c r="Z1241" s="7" t="str">
        <f t="shared" si="513"/>
        <v>private String modificationDate="";</v>
      </c>
    </row>
    <row r="1242" spans="2:26" ht="19.2" x14ac:dyDescent="0.45">
      <c r="B1242" t="s">
        <v>274</v>
      </c>
      <c r="C1242" s="1" t="s">
        <v>1</v>
      </c>
      <c r="D1242" s="4">
        <v>30</v>
      </c>
      <c r="I1242" t="str">
        <f t="shared" si="515"/>
        <v>ALTER TABLE TM_TEST_CASE_STEP</v>
      </c>
      <c r="J1242" t="str">
        <f t="shared" si="516"/>
        <v xml:space="preserve"> ADD  FK_PROJECT_ID VARCHAR(30);</v>
      </c>
      <c r="K1242" s="21" t="str">
        <f t="shared" si="517"/>
        <v xml:space="preserve">  ALTER COLUMN   FK_PROJECT_ID VARCHAR(30);</v>
      </c>
      <c r="L1242" s="12"/>
      <c r="M1242" s="18" t="str">
        <f t="shared" si="509"/>
        <v>FK_PROJECT_ID,</v>
      </c>
      <c r="N1242" s="5" t="str">
        <f t="shared" si="514"/>
        <v>FK_PROJECT_ID VARCHAR(30),</v>
      </c>
      <c r="O1242" s="1" t="s">
        <v>10</v>
      </c>
      <c r="P1242" t="s">
        <v>288</v>
      </c>
      <c r="Q1242" t="s">
        <v>2</v>
      </c>
      <c r="W1242" s="17" t="str">
        <f t="shared" si="510"/>
        <v>fkProjectId</v>
      </c>
      <c r="X1242" s="3" t="str">
        <f t="shared" si="511"/>
        <v>"fkProjectId":"",</v>
      </c>
      <c r="Y1242" s="22" t="str">
        <f t="shared" si="512"/>
        <v>public static String FK_PROJECT_ID="fkProjectId";</v>
      </c>
      <c r="Z1242" s="7" t="str">
        <f t="shared" si="513"/>
        <v>private String fkProjectId="";</v>
      </c>
    </row>
    <row r="1243" spans="2:26" ht="19.2" x14ac:dyDescent="0.45">
      <c r="B1243" t="s">
        <v>264</v>
      </c>
      <c r="C1243" s="1" t="s">
        <v>1</v>
      </c>
      <c r="D1243" s="4">
        <v>30</v>
      </c>
      <c r="I1243" t="str">
        <f t="shared" si="515"/>
        <v>ALTER TABLE TM_TEST_CASE_STEP</v>
      </c>
      <c r="J1243" t="str">
        <f t="shared" si="516"/>
        <v xml:space="preserve"> ADD  CREATED_TIME VARCHAR(30);</v>
      </c>
      <c r="K1243" s="21" t="str">
        <f t="shared" si="517"/>
        <v xml:space="preserve">  ALTER COLUMN   CREATED_TIME VARCHAR(30);</v>
      </c>
      <c r="L1243" s="12"/>
      <c r="M1243" s="18" t="str">
        <f t="shared" si="509"/>
        <v>CREATED_TIME,</v>
      </c>
      <c r="N1243" s="5" t="str">
        <f t="shared" si="514"/>
        <v>CREATED_TIME VARCHAR(30),</v>
      </c>
      <c r="O1243" s="1" t="s">
        <v>282</v>
      </c>
      <c r="P1243" t="s">
        <v>133</v>
      </c>
      <c r="W1243" s="17" t="str">
        <f t="shared" si="510"/>
        <v>createdTime</v>
      </c>
      <c r="X1243" s="3" t="str">
        <f t="shared" si="511"/>
        <v>"createdTime":"",</v>
      </c>
      <c r="Y1243" s="22" t="str">
        <f t="shared" si="512"/>
        <v>public static String CREATED_TIME="createdTime";</v>
      </c>
      <c r="Z1243" s="7" t="str">
        <f t="shared" si="513"/>
        <v>private String createdTime="";</v>
      </c>
    </row>
    <row r="1244" spans="2:26" ht="19.2" x14ac:dyDescent="0.45">
      <c r="B1244" t="s">
        <v>263</v>
      </c>
      <c r="C1244" s="1" t="s">
        <v>1</v>
      </c>
      <c r="D1244" s="4">
        <v>30</v>
      </c>
      <c r="I1244" t="str">
        <f t="shared" si="515"/>
        <v>ALTER TABLE TM_TEST_CASE_STEP</v>
      </c>
      <c r="J1244" t="str">
        <f t="shared" si="516"/>
        <v xml:space="preserve"> ADD  CREATED_DATE VARCHAR(30);</v>
      </c>
      <c r="K1244" s="21" t="str">
        <f t="shared" si="517"/>
        <v xml:space="preserve">  ALTER COLUMN   CREATED_DATE VARCHAR(30);</v>
      </c>
      <c r="L1244" s="12"/>
      <c r="M1244" s="18" t="str">
        <f t="shared" si="509"/>
        <v>CREATED_DATE,</v>
      </c>
      <c r="N1244" s="5" t="str">
        <f t="shared" si="514"/>
        <v>CREATED_DATE VARCHAR(30),</v>
      </c>
      <c r="O1244" s="1" t="s">
        <v>282</v>
      </c>
      <c r="P1244" t="s">
        <v>8</v>
      </c>
      <c r="W1244" s="17" t="str">
        <f t="shared" si="510"/>
        <v>createdDate</v>
      </c>
      <c r="X1244" s="3" t="str">
        <f t="shared" si="511"/>
        <v>"createdDate":"",</v>
      </c>
      <c r="Y1244" s="22" t="str">
        <f t="shared" si="512"/>
        <v>public static String CREATED_DATE="createdDate";</v>
      </c>
      <c r="Z1244" s="7" t="str">
        <f t="shared" si="513"/>
        <v>private String createdDate="";</v>
      </c>
    </row>
    <row r="1245" spans="2:26" ht="19.2" x14ac:dyDescent="0.45">
      <c r="B1245" t="s">
        <v>262</v>
      </c>
      <c r="C1245" s="1" t="s">
        <v>1</v>
      </c>
      <c r="D1245" s="4">
        <v>30</v>
      </c>
      <c r="I1245" t="str">
        <f t="shared" si="515"/>
        <v>ALTER TABLE TM_TEST_CASE_STEP</v>
      </c>
      <c r="J1245" t="str">
        <f t="shared" si="516"/>
        <v xml:space="preserve"> ADD  CREATED_BY VARCHAR(30);</v>
      </c>
      <c r="K1245" s="21" t="str">
        <f t="shared" si="517"/>
        <v xml:space="preserve">  ALTER COLUMN   CREATED_BY VARCHAR(30);</v>
      </c>
      <c r="L1245" s="12"/>
      <c r="M1245" s="18" t="str">
        <f t="shared" si="509"/>
        <v>CREATED_BY,</v>
      </c>
      <c r="N1245" s="5" t="str">
        <f t="shared" si="514"/>
        <v>CREATED_BY VARCHAR(30),</v>
      </c>
      <c r="O1245" s="1" t="s">
        <v>282</v>
      </c>
      <c r="P1245" t="s">
        <v>128</v>
      </c>
      <c r="W1245" s="17" t="str">
        <f t="shared" si="510"/>
        <v>createdBy</v>
      </c>
      <c r="X1245" s="3" t="str">
        <f t="shared" si="511"/>
        <v>"createdBy":"",</v>
      </c>
      <c r="Y1245" s="22" t="str">
        <f t="shared" si="512"/>
        <v>public static String CREATED_BY="createdBy";</v>
      </c>
      <c r="Z1245" s="7" t="str">
        <f t="shared" si="513"/>
        <v>private String createdBy="";</v>
      </c>
    </row>
    <row r="1246" spans="2:26" ht="19.2" x14ac:dyDescent="0.45">
      <c r="B1246" t="s">
        <v>560</v>
      </c>
      <c r="C1246" s="1" t="s">
        <v>701</v>
      </c>
      <c r="D1246" s="4"/>
      <c r="I1246" t="str">
        <f t="shared" si="515"/>
        <v>ALTER TABLE TM_TEST_CASE_STEP</v>
      </c>
      <c r="J1246" t="str">
        <f t="shared" si="516"/>
        <v xml:space="preserve"> ADD  EXPECTED_RESULT TEXT;</v>
      </c>
      <c r="K1246" s="21" t="str">
        <f t="shared" si="517"/>
        <v xml:space="preserve">  ALTER COLUMN   EXPECTED_RESULT TEXT;</v>
      </c>
      <c r="L1246" s="12"/>
      <c r="M1246" s="18" t="str">
        <f t="shared" si="509"/>
        <v>EXPECTED_RESULT,</v>
      </c>
      <c r="N1246" s="5" t="str">
        <f>CONCATENATE(B1246," ",C1246,"",D1246,"",",")</f>
        <v>EXPECTED_RESULT TEXT,</v>
      </c>
      <c r="O1246" s="1" t="s">
        <v>562</v>
      </c>
      <c r="P1246" t="s">
        <v>563</v>
      </c>
      <c r="W1246" s="17" t="str">
        <f t="shared" si="510"/>
        <v>expectedResult</v>
      </c>
      <c r="X1246" s="3" t="str">
        <f t="shared" si="511"/>
        <v>"expectedResult":"",</v>
      </c>
      <c r="Y1246" s="22" t="str">
        <f t="shared" si="512"/>
        <v>public static String EXPECTED_RESULT="expectedResult";</v>
      </c>
      <c r="Z1246" s="7" t="str">
        <f t="shared" si="513"/>
        <v>private String expectedResult="";</v>
      </c>
    </row>
    <row r="1247" spans="2:26" ht="19.2" x14ac:dyDescent="0.45">
      <c r="B1247" t="s">
        <v>841</v>
      </c>
      <c r="C1247" s="1" t="s">
        <v>1</v>
      </c>
      <c r="D1247" s="4">
        <v>30</v>
      </c>
      <c r="I1247" t="str">
        <f t="shared" si="515"/>
        <v>ALTER TABLE TM_TEST_CASE_STEP</v>
      </c>
      <c r="J1247" t="str">
        <f t="shared" si="516"/>
        <v xml:space="preserve"> ADD  FK_TEST_CASE_ID VARCHAR(30);</v>
      </c>
      <c r="K1247" s="21" t="str">
        <f t="shared" si="517"/>
        <v xml:space="preserve">  ALTER COLUMN   FK_TEST_CASE_ID VARCHAR(30);</v>
      </c>
      <c r="L1247" s="12"/>
      <c r="M1247" s="18" t="str">
        <f t="shared" si="509"/>
        <v>FK_TEST_CASE_ID,</v>
      </c>
      <c r="N1247" s="5" t="str">
        <f>CONCATENATE(B1247," ",C1247,"(",D1247,")",",")</f>
        <v>FK_TEST_CASE_ID VARCHAR(30),</v>
      </c>
      <c r="O1247" s="1" t="s">
        <v>10</v>
      </c>
      <c r="P1247" t="s">
        <v>676</v>
      </c>
      <c r="Q1247" t="s">
        <v>677</v>
      </c>
      <c r="R1247" t="s">
        <v>2</v>
      </c>
      <c r="W1247" s="17" t="str">
        <f t="shared" si="510"/>
        <v>fkTestCaseId</v>
      </c>
      <c r="X1247" s="3" t="str">
        <f t="shared" si="511"/>
        <v>"fkTestCaseId":"",</v>
      </c>
      <c r="Y1247" s="22" t="str">
        <f t="shared" si="512"/>
        <v>public static String FK_TEST_CASE_ID="fkTestCaseId";</v>
      </c>
      <c r="Z1247" s="7" t="str">
        <f t="shared" si="513"/>
        <v>private String fkTestCaseId="";</v>
      </c>
    </row>
    <row r="1248" spans="2:26" ht="19.2" x14ac:dyDescent="0.45">
      <c r="B1248" t="s">
        <v>842</v>
      </c>
      <c r="C1248" s="1" t="s">
        <v>701</v>
      </c>
      <c r="D1248" s="4" t="s">
        <v>395</v>
      </c>
      <c r="I1248" t="str">
        <f t="shared" si="515"/>
        <v>ALTER TABLE TM_TEST_CASE_STEP</v>
      </c>
      <c r="J1248" t="str">
        <f t="shared" si="516"/>
        <v xml:space="preserve"> ADD  REQUIRED_DATA TEXT ;</v>
      </c>
      <c r="K1248" s="21" t="str">
        <f t="shared" si="517"/>
        <v xml:space="preserve">  ALTER COLUMN   REQUIRED_DATA TEXT ;</v>
      </c>
      <c r="L1248" s="12"/>
      <c r="M1248" s="18" t="str">
        <f t="shared" si="509"/>
        <v>REQUIRED_DATA,</v>
      </c>
      <c r="N1248" s="5" t="str">
        <f>CONCATENATE(B1248," ",C1248,"",D1248,"",",")</f>
        <v>REQUIRED_DATA TEXT ,</v>
      </c>
      <c r="O1248" s="1" t="s">
        <v>411</v>
      </c>
      <c r="P1248" t="s">
        <v>680</v>
      </c>
      <c r="W1248" s="17" t="str">
        <f t="shared" si="510"/>
        <v>requiredData</v>
      </c>
      <c r="X1248" s="3" t="str">
        <f t="shared" si="511"/>
        <v>"requiredData":"",</v>
      </c>
      <c r="Y1248" s="22" t="str">
        <f t="shared" si="512"/>
        <v>public static String REQUIRED_DATA="requiredData";</v>
      </c>
      <c r="Z1248" s="7" t="str">
        <f t="shared" si="513"/>
        <v>private String requiredData="";</v>
      </c>
    </row>
    <row r="1249" spans="2:26" ht="19.2" x14ac:dyDescent="0.45">
      <c r="B1249" t="s">
        <v>843</v>
      </c>
      <c r="C1249" s="1" t="s">
        <v>1</v>
      </c>
      <c r="D1249" s="4">
        <v>300</v>
      </c>
      <c r="I1249" t="str">
        <f t="shared" si="515"/>
        <v>ALTER TABLE TM_TEST_CASE_STEP</v>
      </c>
      <c r="J1249" t="str">
        <f t="shared" si="516"/>
        <v xml:space="preserve"> ADD  STEP_STATUS VARCHAR(300);</v>
      </c>
      <c r="K1249" s="21" t="str">
        <f t="shared" si="517"/>
        <v xml:space="preserve">  ALTER COLUMN   STEP_STATUS VARCHAR(300);</v>
      </c>
      <c r="L1249" s="12"/>
      <c r="M1249" s="18" t="str">
        <f t="shared" si="509"/>
        <v>STEP_STATUS,</v>
      </c>
      <c r="N1249" s="5" t="str">
        <f>CONCATENATE(B1249," ",C1249,"(",D1249,")",",")</f>
        <v>STEP_STATUS VARCHAR(300),</v>
      </c>
      <c r="O1249" s="1" t="s">
        <v>849</v>
      </c>
      <c r="P1249" t="s">
        <v>3</v>
      </c>
      <c r="W1249" s="17" t="str">
        <f t="shared" si="510"/>
        <v>stepStatus</v>
      </c>
      <c r="X1249" s="3" t="str">
        <f t="shared" si="511"/>
        <v>"stepStatus":"",</v>
      </c>
      <c r="Y1249" s="22" t="str">
        <f t="shared" si="512"/>
        <v>public static String STEP_STATUS="stepStatus";</v>
      </c>
      <c r="Z1249" s="7" t="str">
        <f t="shared" si="513"/>
        <v>private String stepStatus="";</v>
      </c>
    </row>
    <row r="1250" spans="2:26" ht="19.2" x14ac:dyDescent="0.45">
      <c r="B1250" t="s">
        <v>850</v>
      </c>
      <c r="C1250" s="1" t="s">
        <v>1</v>
      </c>
      <c r="D1250" s="4">
        <v>1000</v>
      </c>
      <c r="I1250" t="str">
        <f t="shared" si="515"/>
        <v>ALTER TABLE TM_TEST_CASE_STEP</v>
      </c>
      <c r="J1250" t="str">
        <f>CONCATENATE(LEFT(CONCATENATE(" ADD "," ",N1250,";"),LEN(CONCATENATE(" ADD "," ",N1250,";"))-2),";")</f>
        <v xml:space="preserve"> ADD  STEP_NAME VARCHAR(1000);</v>
      </c>
      <c r="K1250" s="21" t="str">
        <f>CONCATENATE(LEFT(CONCATENATE("  ALTER COLUMN  "," ",N1250,";"),LEN(CONCATENATE("  ALTER COLUMN  "," ",N1250,";"))-2),";")</f>
        <v xml:space="preserve">  ALTER COLUMN   STEP_NAME VARCHAR(1000);</v>
      </c>
      <c r="L1250" s="12"/>
      <c r="M1250" s="18" t="str">
        <f>CONCATENATE(B1250,",")</f>
        <v>STEP_NAME,</v>
      </c>
      <c r="N1250" s="5" t="str">
        <f>CONCATENATE(B1250," ",C1250,"(",D1250,")",",")</f>
        <v>STEP_NAME VARCHAR(1000),</v>
      </c>
      <c r="O1250" s="1" t="s">
        <v>849</v>
      </c>
      <c r="P1250" t="s">
        <v>0</v>
      </c>
      <c r="W1250" s="17" t="str">
        <f>CONCATENATE(,LOWER(O1250),UPPER(LEFT(P1250,1)),LOWER(RIGHT(P1250,LEN(P1250)-IF(LEN(P1250)&gt;0,1,LEN(P1250)))),UPPER(LEFT(Q1250,1)),LOWER(RIGHT(Q1250,LEN(Q1250)-IF(LEN(Q1250)&gt;0,1,LEN(Q1250)))),UPPER(LEFT(R1250,1)),LOWER(RIGHT(R1250,LEN(R1250)-IF(LEN(R1250)&gt;0,1,LEN(R1250)))),UPPER(LEFT(S1250,1)),LOWER(RIGHT(S1250,LEN(S1250)-IF(LEN(S1250)&gt;0,1,LEN(S1250)))),UPPER(LEFT(T1250,1)),LOWER(RIGHT(T1250,LEN(T1250)-IF(LEN(T1250)&gt;0,1,LEN(T1250)))),UPPER(LEFT(U1250,1)),LOWER(RIGHT(U1250,LEN(U1250)-IF(LEN(U1250)&gt;0,1,LEN(U1250)))),UPPER(LEFT(V1250,1)),LOWER(RIGHT(V1250,LEN(V1250)-IF(LEN(V1250)&gt;0,1,LEN(V1250)))))</f>
        <v>stepName</v>
      </c>
      <c r="X1250" s="3" t="str">
        <f>CONCATENATE("""",W1250,"""",":","""","""",",")</f>
        <v>"stepName":"",</v>
      </c>
      <c r="Y1250" s="22" t="str">
        <f>CONCATENATE("public static String ",,B1250,,"=","""",W1250,""";")</f>
        <v>public static String STEP_NAME="stepName";</v>
      </c>
      <c r="Z1250" s="7" t="str">
        <f>CONCATENATE("private String ",W1250,"=","""""",";")</f>
        <v>private String stepName="";</v>
      </c>
    </row>
    <row r="1251" spans="2:26" ht="19.2" x14ac:dyDescent="0.45">
      <c r="B1251" t="s">
        <v>844</v>
      </c>
      <c r="C1251" s="1" t="s">
        <v>1</v>
      </c>
      <c r="D1251" s="4">
        <v>300</v>
      </c>
      <c r="I1251" t="str">
        <f t="shared" si="515"/>
        <v>ALTER TABLE TM_TEST_CASE_STEP</v>
      </c>
      <c r="J1251" t="str">
        <f t="shared" si="516"/>
        <v xml:space="preserve"> ADD  STEP_TYPE VARCHAR(300);</v>
      </c>
      <c r="K1251" s="21" t="str">
        <f t="shared" si="517"/>
        <v xml:space="preserve">  ALTER COLUMN   STEP_TYPE VARCHAR(300);</v>
      </c>
      <c r="L1251" s="12"/>
      <c r="M1251" s="18" t="str">
        <f t="shared" si="509"/>
        <v>STEP_TYPE,</v>
      </c>
      <c r="N1251" s="5" t="str">
        <f>CONCATENATE(B1251," ",C1251,"(",D1251,")",",")</f>
        <v>STEP_TYPE VARCHAR(300),</v>
      </c>
      <c r="O1251" s="1" t="s">
        <v>849</v>
      </c>
      <c r="P1251" t="s">
        <v>51</v>
      </c>
      <c r="W1251" s="17" t="str">
        <f t="shared" si="510"/>
        <v>stepType</v>
      </c>
      <c r="X1251" s="3" t="str">
        <f t="shared" si="511"/>
        <v>"stepType":"",</v>
      </c>
      <c r="Y1251" s="22" t="str">
        <f t="shared" si="512"/>
        <v>public static String STEP_TYPE="stepType";</v>
      </c>
      <c r="Z1251" s="7" t="str">
        <f t="shared" si="513"/>
        <v>private String stepType="";</v>
      </c>
    </row>
    <row r="1252" spans="2:26" ht="19.2" x14ac:dyDescent="0.45">
      <c r="C1252" s="1"/>
      <c r="D1252" s="4"/>
      <c r="L1252" s="12"/>
      <c r="M1252" s="18" t="str">
        <f t="shared" si="509"/>
        <v>,</v>
      </c>
      <c r="N1252" s="33" t="s">
        <v>130</v>
      </c>
      <c r="O1252" s="1"/>
      <c r="W1252" s="17"/>
    </row>
    <row r="1253" spans="2:26" ht="19.2" x14ac:dyDescent="0.45">
      <c r="C1253" s="14"/>
      <c r="D1253" s="9"/>
      <c r="K1253" s="29"/>
      <c r="M1253" s="20"/>
      <c r="N1253" s="31" t="s">
        <v>126</v>
      </c>
      <c r="O1253" s="14"/>
      <c r="W1253" s="17"/>
    </row>
    <row r="1254" spans="2:26" x14ac:dyDescent="0.3">
      <c r="B1254" s="2" t="s">
        <v>854</v>
      </c>
      <c r="I1254" t="str">
        <f>CONCATENATE("ALTER TABLE"," ",B1254)</f>
        <v>ALTER TABLE TM_REL_TASK_AND_SPRINT</v>
      </c>
      <c r="K1254" s="25"/>
      <c r="N1254" s="5" t="str">
        <f>CONCATENATE("CREATE TABLE ",B1254," ","(")</f>
        <v>CREATE TABLE TM_REL_TASK_AND_SPRINT (</v>
      </c>
    </row>
    <row r="1255" spans="2:26" ht="19.2" x14ac:dyDescent="0.45">
      <c r="B1255" s="1" t="s">
        <v>2</v>
      </c>
      <c r="C1255" s="1" t="s">
        <v>1</v>
      </c>
      <c r="D1255" s="4">
        <v>30</v>
      </c>
      <c r="E1255" s="24" t="s">
        <v>113</v>
      </c>
      <c r="I1255" t="str">
        <f>I1254</f>
        <v>ALTER TABLE TM_REL_TASK_AND_SPRINT</v>
      </c>
      <c r="L1255" s="12"/>
      <c r="M1255" s="18" t="str">
        <f t="shared" ref="M1255:M1262" si="518">CONCATENATE(B1255,",")</f>
        <v>ID,</v>
      </c>
      <c r="N1255" s="5" t="str">
        <f>CONCATENATE(B1255," ",C1255,"(",D1255,") ",E1255," ,")</f>
        <v>ID VARCHAR(30) NOT NULL ,</v>
      </c>
      <c r="O1255" s="1" t="s">
        <v>2</v>
      </c>
      <c r="P1255" s="6"/>
      <c r="Q1255" s="6"/>
      <c r="R1255" s="6"/>
      <c r="S1255" s="6"/>
      <c r="T1255" s="6"/>
      <c r="U1255" s="6"/>
      <c r="V1255" s="6"/>
      <c r="W1255" s="17" t="str">
        <f t="shared" ref="W1255:W1262" si="519">CONCATENATE(,LOWER(O1255),UPPER(LEFT(P1255,1)),LOWER(RIGHT(P1255,LEN(P1255)-IF(LEN(P1255)&gt;0,1,LEN(P1255)))),UPPER(LEFT(Q1255,1)),LOWER(RIGHT(Q1255,LEN(Q1255)-IF(LEN(Q1255)&gt;0,1,LEN(Q1255)))),UPPER(LEFT(R1255,1)),LOWER(RIGHT(R1255,LEN(R1255)-IF(LEN(R1255)&gt;0,1,LEN(R1255)))),UPPER(LEFT(S1255,1)),LOWER(RIGHT(S1255,LEN(S1255)-IF(LEN(S1255)&gt;0,1,LEN(S1255)))),UPPER(LEFT(T1255,1)),LOWER(RIGHT(T1255,LEN(T1255)-IF(LEN(T1255)&gt;0,1,LEN(T1255)))),UPPER(LEFT(U1255,1)),LOWER(RIGHT(U1255,LEN(U1255)-IF(LEN(U1255)&gt;0,1,LEN(U1255)))),UPPER(LEFT(V1255,1)),LOWER(RIGHT(V1255,LEN(V1255)-IF(LEN(V1255)&gt;0,1,LEN(V1255)))))</f>
        <v>id</v>
      </c>
      <c r="X1255" s="3" t="str">
        <f t="shared" ref="X1255:X1262" si="520">CONCATENATE("""",W1255,"""",":","""","""",",")</f>
        <v>"id":"",</v>
      </c>
      <c r="Y1255" s="22" t="str">
        <f t="shared" ref="Y1255:Y1262" si="521">CONCATENATE("public static String ",,B1255,,"=","""",W1255,""";")</f>
        <v>public static String ID="id";</v>
      </c>
      <c r="Z1255" s="7" t="str">
        <f t="shared" ref="Z1255:Z1262" si="522">CONCATENATE("private String ",W1255,"=","""""",";")</f>
        <v>private String id="";</v>
      </c>
    </row>
    <row r="1256" spans="2:26" ht="19.2" x14ac:dyDescent="0.45">
      <c r="B1256" s="1" t="s">
        <v>3</v>
      </c>
      <c r="C1256" s="1" t="s">
        <v>1</v>
      </c>
      <c r="D1256" s="4">
        <v>10</v>
      </c>
      <c r="I1256" t="str">
        <f>I1255</f>
        <v>ALTER TABLE TM_REL_TASK_AND_SPRINT</v>
      </c>
      <c r="K1256" s="21" t="s">
        <v>436</v>
      </c>
      <c r="L1256" s="12"/>
      <c r="M1256" s="18" t="str">
        <f t="shared" si="518"/>
        <v>STATUS,</v>
      </c>
      <c r="N1256" s="5" t="str">
        <f t="shared" ref="N1256:N1262" si="523">CONCATENATE(B1256," ",C1256,"(",D1256,")",",")</f>
        <v>STATUS VARCHAR(10),</v>
      </c>
      <c r="O1256" s="1" t="s">
        <v>3</v>
      </c>
      <c r="W1256" s="17" t="str">
        <f t="shared" si="519"/>
        <v>status</v>
      </c>
      <c r="X1256" s="3" t="str">
        <f t="shared" si="520"/>
        <v>"status":"",</v>
      </c>
      <c r="Y1256" s="22" t="str">
        <f t="shared" si="521"/>
        <v>public static String STATUS="status";</v>
      </c>
      <c r="Z1256" s="7" t="str">
        <f t="shared" si="522"/>
        <v>private String status="";</v>
      </c>
    </row>
    <row r="1257" spans="2:26" ht="19.2" x14ac:dyDescent="0.45">
      <c r="B1257" s="1" t="s">
        <v>4</v>
      </c>
      <c r="C1257" s="1" t="s">
        <v>1</v>
      </c>
      <c r="D1257" s="4">
        <v>30</v>
      </c>
      <c r="I1257" t="str">
        <f>I1256</f>
        <v>ALTER TABLE TM_REL_TASK_AND_SPRINT</v>
      </c>
      <c r="J1257" t="str">
        <f t="shared" ref="J1257:J1262" si="524">CONCATENATE(LEFT(CONCATENATE(" ADD "," ",N1257,";"),LEN(CONCATENATE(" ADD "," ",N1257,";"))-2),";")</f>
        <v xml:space="preserve"> ADD  INSERT_DATE VARCHAR(30);</v>
      </c>
      <c r="K1257" s="21" t="str">
        <f t="shared" ref="K1257:K1262" si="525">CONCATENATE(LEFT(CONCATENATE("  ALTER COLUMN  "," ",N1257,";"),LEN(CONCATENATE("  ALTER COLUMN  "," ",N1257,";"))-2),";")</f>
        <v xml:space="preserve">  ALTER COLUMN   INSERT_DATE VARCHAR(30);</v>
      </c>
      <c r="L1257" s="12"/>
      <c r="M1257" s="18" t="str">
        <f t="shared" si="518"/>
        <v>INSERT_DATE,</v>
      </c>
      <c r="N1257" s="5" t="str">
        <f t="shared" si="523"/>
        <v>INSERT_DATE VARCHAR(30),</v>
      </c>
      <c r="O1257" s="1" t="s">
        <v>7</v>
      </c>
      <c r="P1257" t="s">
        <v>8</v>
      </c>
      <c r="W1257" s="17" t="str">
        <f t="shared" si="519"/>
        <v>insertDate</v>
      </c>
      <c r="X1257" s="3" t="str">
        <f t="shared" si="520"/>
        <v>"insertDate":"",</v>
      </c>
      <c r="Y1257" s="22" t="str">
        <f t="shared" si="521"/>
        <v>public static String INSERT_DATE="insertDate";</v>
      </c>
      <c r="Z1257" s="7" t="str">
        <f t="shared" si="522"/>
        <v>private String insertDate="";</v>
      </c>
    </row>
    <row r="1258" spans="2:26" ht="19.2" x14ac:dyDescent="0.45">
      <c r="B1258" s="1" t="s">
        <v>5</v>
      </c>
      <c r="C1258" s="1" t="s">
        <v>1</v>
      </c>
      <c r="D1258" s="4">
        <v>30</v>
      </c>
      <c r="I1258" t="str">
        <f>I1257</f>
        <v>ALTER TABLE TM_REL_TASK_AND_SPRINT</v>
      </c>
      <c r="J1258" t="str">
        <f t="shared" si="524"/>
        <v xml:space="preserve"> ADD  MODIFICATION_DATE VARCHAR(30);</v>
      </c>
      <c r="K1258" s="21" t="str">
        <f t="shared" si="525"/>
        <v xml:space="preserve">  ALTER COLUMN   MODIFICATION_DATE VARCHAR(30);</v>
      </c>
      <c r="L1258" s="12"/>
      <c r="M1258" s="18" t="str">
        <f t="shared" si="518"/>
        <v>MODIFICATION_DATE,</v>
      </c>
      <c r="N1258" s="5" t="str">
        <f t="shared" si="523"/>
        <v>MODIFICATION_DATE VARCHAR(30),</v>
      </c>
      <c r="O1258" s="1" t="s">
        <v>9</v>
      </c>
      <c r="P1258" t="s">
        <v>8</v>
      </c>
      <c r="W1258" s="17" t="str">
        <f t="shared" si="519"/>
        <v>modificationDate</v>
      </c>
      <c r="X1258" s="3" t="str">
        <f t="shared" si="520"/>
        <v>"modificationDate":"",</v>
      </c>
      <c r="Y1258" s="22" t="str">
        <f t="shared" si="521"/>
        <v>public static String MODIFICATION_DATE="modificationDate";</v>
      </c>
      <c r="Z1258" s="7" t="str">
        <f t="shared" si="522"/>
        <v>private String modificationDate="";</v>
      </c>
    </row>
    <row r="1259" spans="2:26" ht="19.2" x14ac:dyDescent="0.45">
      <c r="B1259" s="1" t="s">
        <v>274</v>
      </c>
      <c r="C1259" s="1" t="s">
        <v>1</v>
      </c>
      <c r="D1259" s="4">
        <v>45</v>
      </c>
      <c r="I1259" t="str">
        <f>I1258</f>
        <v>ALTER TABLE TM_REL_TASK_AND_SPRINT</v>
      </c>
      <c r="J1259" t="str">
        <f t="shared" si="524"/>
        <v xml:space="preserve"> ADD  FK_PROJECT_ID VARCHAR(45);</v>
      </c>
      <c r="K1259" s="21" t="str">
        <f t="shared" si="525"/>
        <v xml:space="preserve">  ALTER COLUMN   FK_PROJECT_ID VARCHAR(45);</v>
      </c>
      <c r="L1259" s="12"/>
      <c r="M1259" s="18" t="str">
        <f t="shared" si="518"/>
        <v>FK_PROJECT_ID,</v>
      </c>
      <c r="N1259" s="5" t="str">
        <f t="shared" si="523"/>
        <v>FK_PROJECT_ID VARCHAR(45),</v>
      </c>
      <c r="O1259" s="1" t="s">
        <v>10</v>
      </c>
      <c r="P1259" t="s">
        <v>288</v>
      </c>
      <c r="Q1259" t="s">
        <v>2</v>
      </c>
      <c r="W1259" s="17" t="str">
        <f t="shared" si="519"/>
        <v>fkProjectId</v>
      </c>
      <c r="X1259" s="3" t="str">
        <f t="shared" si="520"/>
        <v>"fkProjectId":"",</v>
      </c>
      <c r="Y1259" s="22" t="str">
        <f t="shared" si="521"/>
        <v>public static String FK_PROJECT_ID="fkProjectId";</v>
      </c>
      <c r="Z1259" s="7" t="str">
        <f t="shared" si="522"/>
        <v>private String fkProjectId="";</v>
      </c>
    </row>
    <row r="1260" spans="2:26" ht="19.2" x14ac:dyDescent="0.45">
      <c r="B1260" s="1" t="s">
        <v>367</v>
      </c>
      <c r="C1260" s="1" t="s">
        <v>1</v>
      </c>
      <c r="D1260" s="4">
        <v>45</v>
      </c>
      <c r="I1260" t="str">
        <f>I1250</f>
        <v>ALTER TABLE TM_TEST_CASE_STEP</v>
      </c>
      <c r="J1260" t="str">
        <f t="shared" si="524"/>
        <v xml:space="preserve"> ADD  FK_BACKLOG_ID VARCHAR(45);</v>
      </c>
      <c r="K1260" s="21" t="str">
        <f t="shared" si="525"/>
        <v xml:space="preserve">  ALTER COLUMN   FK_BACKLOG_ID VARCHAR(45);</v>
      </c>
      <c r="L1260" s="12"/>
      <c r="M1260" s="18" t="str">
        <f t="shared" si="518"/>
        <v>FK_BACKLOG_ID,</v>
      </c>
      <c r="N1260" s="5" t="str">
        <f t="shared" si="523"/>
        <v>FK_BACKLOG_ID VARCHAR(45),</v>
      </c>
      <c r="O1260" s="1" t="s">
        <v>10</v>
      </c>
      <c r="P1260" t="s">
        <v>354</v>
      </c>
      <c r="Q1260" t="s">
        <v>2</v>
      </c>
      <c r="W1260" s="17" t="str">
        <f t="shared" si="519"/>
        <v>fkBacklogId</v>
      </c>
      <c r="X1260" s="3" t="str">
        <f t="shared" si="520"/>
        <v>"fkBacklogId":"",</v>
      </c>
      <c r="Y1260" s="22" t="str">
        <f t="shared" si="521"/>
        <v>public static String FK_BACKLOG_ID="fkBacklogId";</v>
      </c>
      <c r="Z1260" s="7" t="str">
        <f t="shared" si="522"/>
        <v>private String fkBacklogId="";</v>
      </c>
    </row>
    <row r="1261" spans="2:26" ht="19.2" x14ac:dyDescent="0.45">
      <c r="B1261" s="1" t="s">
        <v>413</v>
      </c>
      <c r="C1261" s="1" t="s">
        <v>1</v>
      </c>
      <c r="D1261" s="4">
        <v>45</v>
      </c>
      <c r="I1261" t="str">
        <f>I1251</f>
        <v>ALTER TABLE TM_TEST_CASE_STEP</v>
      </c>
      <c r="J1261" t="str">
        <f t="shared" si="524"/>
        <v xml:space="preserve"> ADD  FK_BACKLOG_TASK_ID VARCHAR(45);</v>
      </c>
      <c r="K1261" s="21" t="str">
        <f t="shared" si="525"/>
        <v xml:space="preserve">  ALTER COLUMN   FK_BACKLOG_TASK_ID VARCHAR(45);</v>
      </c>
      <c r="L1261" s="12"/>
      <c r="M1261" s="18" t="str">
        <f>CONCATENATE(B1261,",")</f>
        <v>FK_BACKLOG_TASK_ID,</v>
      </c>
      <c r="N1261" s="5" t="str">
        <f>CONCATENATE(B1261," ",C1261,"(",D1261,")",",")</f>
        <v>FK_BACKLOG_TASK_ID VARCHAR(45),</v>
      </c>
      <c r="O1261" s="1" t="s">
        <v>10</v>
      </c>
      <c r="P1261" t="s">
        <v>354</v>
      </c>
      <c r="Q1261" t="s">
        <v>311</v>
      </c>
      <c r="R1261" t="s">
        <v>2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fkBacklogTaskId</v>
      </c>
      <c r="X1261" s="3" t="str">
        <f>CONCATENATE("""",W1261,"""",":","""","""",",")</f>
        <v>"fkBacklogTaskId":"",</v>
      </c>
      <c r="Y1261" s="22" t="str">
        <f>CONCATENATE("public static String ",,B1261,,"=","""",W1261,""";")</f>
        <v>public static String FK_BACKLOG_TASK_ID="fkBacklogTaskId";</v>
      </c>
      <c r="Z1261" s="7" t="str">
        <f>CONCATENATE("private String ",W1261,"=","""""",";")</f>
        <v>private String fkBacklogTaskId="";</v>
      </c>
    </row>
    <row r="1262" spans="2:26" ht="19.2" x14ac:dyDescent="0.45">
      <c r="B1262" s="1" t="s">
        <v>455</v>
      </c>
      <c r="C1262" s="1" t="s">
        <v>1</v>
      </c>
      <c r="D1262" s="4">
        <v>44</v>
      </c>
      <c r="I1262">
        <f>I1032</f>
        <v>0</v>
      </c>
      <c r="J1262" t="str">
        <f t="shared" si="524"/>
        <v xml:space="preserve"> ADD  FK_TASK_SPRINT_ID VARCHAR(44);</v>
      </c>
      <c r="K1262" s="21" t="str">
        <f t="shared" si="525"/>
        <v xml:space="preserve">  ALTER COLUMN   FK_TASK_SPRINT_ID VARCHAR(44);</v>
      </c>
      <c r="L1262" s="12"/>
      <c r="M1262" s="18" t="str">
        <f t="shared" si="518"/>
        <v>FK_TASK_SPRINT_ID,</v>
      </c>
      <c r="N1262" s="5" t="str">
        <f t="shared" si="523"/>
        <v>FK_TASK_SPRINT_ID VARCHAR(44),</v>
      </c>
      <c r="O1262" s="1" t="s">
        <v>10</v>
      </c>
      <c r="P1262" t="s">
        <v>311</v>
      </c>
      <c r="Q1262" t="s">
        <v>366</v>
      </c>
      <c r="R1262" t="s">
        <v>2</v>
      </c>
      <c r="W1262" s="17" t="str">
        <f t="shared" si="519"/>
        <v>fkTaskSprintId</v>
      </c>
      <c r="X1262" s="3" t="str">
        <f t="shared" si="520"/>
        <v>"fkTaskSprintId":"",</v>
      </c>
      <c r="Y1262" s="22" t="str">
        <f t="shared" si="521"/>
        <v>public static String FK_TASK_SPRINT_ID="fkTaskSprintId";</v>
      </c>
      <c r="Z1262" s="7" t="str">
        <f t="shared" si="522"/>
        <v>private String fkTaskSprintId="";</v>
      </c>
    </row>
    <row r="1263" spans="2:26" ht="19.2" x14ac:dyDescent="0.45">
      <c r="B1263" s="1"/>
      <c r="C1263" s="1"/>
      <c r="D1263" s="4"/>
      <c r="L1263" s="12"/>
      <c r="M1263" s="18"/>
      <c r="N1263" s="33" t="s">
        <v>130</v>
      </c>
      <c r="O1263" s="1"/>
      <c r="W1263" s="17"/>
    </row>
    <row r="1264" spans="2:26" x14ac:dyDescent="0.3">
      <c r="N1264" s="31" t="s">
        <v>126</v>
      </c>
    </row>
    <row r="1267" spans="2:26" x14ac:dyDescent="0.3">
      <c r="B1267" s="2" t="s">
        <v>855</v>
      </c>
      <c r="I1267" t="str">
        <f>CONCATENATE("ALTER TABLE"," ",B1267)</f>
        <v>ALTER TABLE TM_TASK_SPRINT_LIST_FOR_TASK</v>
      </c>
      <c r="J1267" t="s">
        <v>293</v>
      </c>
      <c r="K1267" s="26" t="str">
        <f>CONCATENATE(J1267," VIEW ",B1267," AS SELECT")</f>
        <v>create OR REPLACE VIEW TM_TASK_SPRINT_LIST_FOR_TASK AS SELECT</v>
      </c>
      <c r="N1267" s="5" t="str">
        <f>CONCATENATE("CREATE TABLE ",B1267," ","(")</f>
        <v>CREATE TABLE TM_TASK_SPRINT_LIST_FOR_TASK (</v>
      </c>
    </row>
    <row r="1268" spans="2:26" ht="19.2" x14ac:dyDescent="0.45">
      <c r="B1268" s="1" t="s">
        <v>2</v>
      </c>
      <c r="C1268" s="1" t="s">
        <v>1</v>
      </c>
      <c r="D1268" s="4">
        <v>30</v>
      </c>
      <c r="E1268" s="24" t="s">
        <v>113</v>
      </c>
      <c r="I1268" t="str">
        <f>I1267</f>
        <v>ALTER TABLE TM_TASK_SPRINT_LIST_FOR_TASK</v>
      </c>
      <c r="K1268" s="25" t="str">
        <f t="shared" ref="K1268:K1274" si="526">CONCATENATE(B1268,",")</f>
        <v>ID,</v>
      </c>
      <c r="L1268" s="12"/>
      <c r="M1268" s="18" t="str">
        <f>CONCATENATE(B1268,",")</f>
        <v>ID,</v>
      </c>
      <c r="N1268" s="5" t="str">
        <f>CONCATENATE(B1268," ",C1268,"(",D1268,") ",E1268," ,")</f>
        <v>ID VARCHAR(30) NOT NULL ,</v>
      </c>
      <c r="O1268" s="1" t="s">
        <v>2</v>
      </c>
      <c r="P1268" s="6"/>
      <c r="Q1268" s="6"/>
      <c r="R1268" s="6"/>
      <c r="S1268" s="6"/>
      <c r="T1268" s="6"/>
      <c r="U1268" s="6"/>
      <c r="V1268" s="6"/>
      <c r="W1268" s="17" t="str">
        <f t="shared" ref="W1268:W1277" si="527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id</v>
      </c>
      <c r="X1268" s="3" t="str">
        <f t="shared" ref="X1268:X1277" si="528">CONCATENATE("""",W1268,"""",":","""","""",",")</f>
        <v>"id":"",</v>
      </c>
      <c r="Y1268" s="22" t="str">
        <f t="shared" ref="Y1268:Y1277" si="529">CONCATENATE("public static String ",,B1268,,"=","""",W1268,""";")</f>
        <v>public static String ID="id";</v>
      </c>
      <c r="Z1268" s="7" t="str">
        <f t="shared" ref="Z1268:Z1277" si="530">CONCATENATE("private String ",W1268,"=","""""",";")</f>
        <v>private String id="";</v>
      </c>
    </row>
    <row r="1269" spans="2:26" ht="19.2" x14ac:dyDescent="0.45">
      <c r="B1269" s="1" t="s">
        <v>3</v>
      </c>
      <c r="C1269" s="1" t="s">
        <v>1</v>
      </c>
      <c r="D1269" s="4">
        <v>10</v>
      </c>
      <c r="I1269" t="str">
        <f>I1268</f>
        <v>ALTER TABLE TM_TASK_SPRINT_LIST_FOR_TASK</v>
      </c>
      <c r="K1269" s="25" t="str">
        <f t="shared" si="526"/>
        <v>STATUS,</v>
      </c>
      <c r="L1269" s="12"/>
      <c r="M1269" s="18" t="str">
        <f>CONCATENATE(B1269,",")</f>
        <v>STATUS,</v>
      </c>
      <c r="N1269" s="5" t="str">
        <f t="shared" ref="N1269:N1277" si="531">CONCATENATE(B1269," ",C1269,"(",D1269,")",",")</f>
        <v>STATUS VARCHAR(10),</v>
      </c>
      <c r="O1269" s="1" t="s">
        <v>3</v>
      </c>
      <c r="W1269" s="17" t="str">
        <f t="shared" si="527"/>
        <v>status</v>
      </c>
      <c r="X1269" s="3" t="str">
        <f t="shared" si="528"/>
        <v>"status":"",</v>
      </c>
      <c r="Y1269" s="22" t="str">
        <f t="shared" si="529"/>
        <v>public static String STATUS="status";</v>
      </c>
      <c r="Z1269" s="7" t="str">
        <f t="shared" si="530"/>
        <v>private String status="";</v>
      </c>
    </row>
    <row r="1270" spans="2:26" ht="19.2" x14ac:dyDescent="0.45">
      <c r="B1270" s="1" t="s">
        <v>4</v>
      </c>
      <c r="C1270" s="1" t="s">
        <v>1</v>
      </c>
      <c r="D1270" s="4">
        <v>30</v>
      </c>
      <c r="I1270" t="str">
        <f>I1269</f>
        <v>ALTER TABLE TM_TASK_SPRINT_LIST_FOR_TASK</v>
      </c>
      <c r="K1270" s="25" t="str">
        <f t="shared" si="526"/>
        <v>INSERT_DATE,</v>
      </c>
      <c r="L1270" s="12"/>
      <c r="M1270" s="18" t="str">
        <f>CONCATENATE(B1270,",")</f>
        <v>INSERT_DATE,</v>
      </c>
      <c r="N1270" s="5" t="str">
        <f t="shared" si="531"/>
        <v>INSERT_DATE VARCHAR(30),</v>
      </c>
      <c r="O1270" s="1" t="s">
        <v>7</v>
      </c>
      <c r="P1270" t="s">
        <v>8</v>
      </c>
      <c r="W1270" s="17" t="str">
        <f t="shared" si="527"/>
        <v>insertDate</v>
      </c>
      <c r="X1270" s="3" t="str">
        <f t="shared" si="528"/>
        <v>"insertDate":"",</v>
      </c>
      <c r="Y1270" s="22" t="str">
        <f t="shared" si="529"/>
        <v>public static String INSERT_DATE="insertDate";</v>
      </c>
      <c r="Z1270" s="7" t="str">
        <f t="shared" si="530"/>
        <v>private String insertDate="";</v>
      </c>
    </row>
    <row r="1271" spans="2:26" ht="19.2" x14ac:dyDescent="0.45">
      <c r="B1271" s="1" t="s">
        <v>5</v>
      </c>
      <c r="C1271" s="1" t="s">
        <v>1</v>
      </c>
      <c r="D1271" s="4">
        <v>30</v>
      </c>
      <c r="I1271" t="str">
        <f>I1270</f>
        <v>ALTER TABLE TM_TASK_SPRINT_LIST_FOR_TASK</v>
      </c>
      <c r="K1271" s="25" t="str">
        <f t="shared" si="526"/>
        <v>MODIFICATION_DATE,</v>
      </c>
      <c r="L1271" s="12"/>
      <c r="M1271" s="18" t="str">
        <f>CONCATENATE(B1271,",")</f>
        <v>MODIFICATION_DATE,</v>
      </c>
      <c r="N1271" s="5" t="str">
        <f t="shared" si="531"/>
        <v>MODIFICATION_DATE VARCHAR(30),</v>
      </c>
      <c r="O1271" s="1" t="s">
        <v>9</v>
      </c>
      <c r="P1271" t="s">
        <v>8</v>
      </c>
      <c r="W1271" s="17" t="str">
        <f t="shared" si="527"/>
        <v>modificationDate</v>
      </c>
      <c r="X1271" s="3" t="str">
        <f t="shared" si="528"/>
        <v>"modificationDate":"",</v>
      </c>
      <c r="Y1271" s="22" t="str">
        <f t="shared" si="529"/>
        <v>public static String MODIFICATION_DATE="modificationDate";</v>
      </c>
      <c r="Z1271" s="7" t="str">
        <f t="shared" si="530"/>
        <v>private String modificationDate="";</v>
      </c>
    </row>
    <row r="1272" spans="2:26" ht="19.2" x14ac:dyDescent="0.45">
      <c r="B1272" s="1" t="s">
        <v>360</v>
      </c>
      <c r="C1272" s="1" t="s">
        <v>1</v>
      </c>
      <c r="D1272" s="4">
        <v>500</v>
      </c>
      <c r="I1272">
        <f>I1204</f>
        <v>0</v>
      </c>
      <c r="K1272" s="25" t="str">
        <f t="shared" si="526"/>
        <v>SPRINT_NAME,</v>
      </c>
      <c r="L1272" s="12"/>
      <c r="M1272" s="18" t="str">
        <f>CONCATENATE(B1272,",")</f>
        <v>SPRINT_NAME,</v>
      </c>
      <c r="N1272" s="5" t="str">
        <f t="shared" si="531"/>
        <v>SPRINT_NAME VARCHAR(500),</v>
      </c>
      <c r="O1272" s="1" t="s">
        <v>366</v>
      </c>
      <c r="P1272" t="s">
        <v>0</v>
      </c>
      <c r="W1272" s="17" t="str">
        <f t="shared" si="527"/>
        <v>sprintName</v>
      </c>
      <c r="X1272" s="3" t="str">
        <f t="shared" si="528"/>
        <v>"sprintName":"",</v>
      </c>
      <c r="Y1272" s="22" t="str">
        <f t="shared" si="529"/>
        <v>public static String SPRINT_NAME="sprintName";</v>
      </c>
      <c r="Z1272" s="7" t="str">
        <f t="shared" si="530"/>
        <v>private String sprintName="";</v>
      </c>
    </row>
    <row r="1273" spans="2:26" ht="19.2" x14ac:dyDescent="0.45">
      <c r="B1273" s="1" t="s">
        <v>361</v>
      </c>
      <c r="C1273" s="1" t="s">
        <v>1</v>
      </c>
      <c r="D1273" s="4">
        <v>32</v>
      </c>
      <c r="J1273" s="23"/>
      <c r="K1273" s="25" t="str">
        <f t="shared" si="526"/>
        <v>SPRINT_START_DATE,</v>
      </c>
      <c r="L1273" s="12"/>
      <c r="M1273" s="18"/>
      <c r="N1273" s="5" t="str">
        <f t="shared" si="531"/>
        <v>SPRINT_START_DATE VARCHAR(32),</v>
      </c>
      <c r="O1273" s="1" t="s">
        <v>366</v>
      </c>
      <c r="P1273" t="s">
        <v>289</v>
      </c>
      <c r="Q1273" t="s">
        <v>8</v>
      </c>
      <c r="W1273" s="17" t="str">
        <f t="shared" si="527"/>
        <v>sprintStartDate</v>
      </c>
      <c r="X1273" s="3" t="str">
        <f t="shared" si="528"/>
        <v>"sprintStartDate":"",</v>
      </c>
      <c r="Y1273" s="22" t="str">
        <f t="shared" si="529"/>
        <v>public static String SPRINT_START_DATE="sprintStartDate";</v>
      </c>
      <c r="Z1273" s="7" t="str">
        <f t="shared" si="530"/>
        <v>private String sprintStartDate="";</v>
      </c>
    </row>
    <row r="1274" spans="2:26" ht="19.2" x14ac:dyDescent="0.45">
      <c r="B1274" s="1" t="s">
        <v>362</v>
      </c>
      <c r="C1274" s="1" t="s">
        <v>1</v>
      </c>
      <c r="D1274" s="4">
        <v>32</v>
      </c>
      <c r="I1274">
        <f>I1206</f>
        <v>0</v>
      </c>
      <c r="J1274" s="23"/>
      <c r="K1274" s="25" t="str">
        <f t="shared" si="526"/>
        <v>SPRINT_END_DATE,</v>
      </c>
      <c r="L1274" s="12"/>
      <c r="M1274" s="18" t="str">
        <f>CONCATENATE(B1274,",")</f>
        <v>SPRINT_END_DATE,</v>
      </c>
      <c r="N1274" s="5" t="str">
        <f t="shared" si="531"/>
        <v>SPRINT_END_DATE VARCHAR(32),</v>
      </c>
      <c r="O1274" s="1" t="s">
        <v>366</v>
      </c>
      <c r="P1274" t="s">
        <v>290</v>
      </c>
      <c r="Q1274" t="s">
        <v>8</v>
      </c>
      <c r="W1274" s="17" t="str">
        <f t="shared" si="527"/>
        <v>sprintEndDate</v>
      </c>
      <c r="X1274" s="3" t="str">
        <f t="shared" si="528"/>
        <v>"sprintEndDate":"",</v>
      </c>
      <c r="Y1274" s="22" t="str">
        <f t="shared" si="529"/>
        <v>public static String SPRINT_END_DATE="sprintEndDate";</v>
      </c>
      <c r="Z1274" s="7" t="str">
        <f t="shared" si="530"/>
        <v>private String sprintEndDate="";</v>
      </c>
    </row>
    <row r="1275" spans="2:26" ht="19.2" x14ac:dyDescent="0.45">
      <c r="B1275" s="1" t="s">
        <v>274</v>
      </c>
      <c r="C1275" s="1" t="s">
        <v>1</v>
      </c>
      <c r="D1275" s="4">
        <v>54</v>
      </c>
      <c r="I1275">
        <f>I1207</f>
        <v>0</v>
      </c>
      <c r="J1275" s="23"/>
      <c r="K1275" s="25" t="str">
        <f>CONCATENATE(B1275,",")</f>
        <v>FK_PROJECT_ID,</v>
      </c>
      <c r="L1275" s="12"/>
      <c r="M1275" s="18"/>
      <c r="N1275" s="5" t="str">
        <f t="shared" si="531"/>
        <v>FK_PROJECT_ID VARCHAR(54),</v>
      </c>
      <c r="O1275" s="1" t="s">
        <v>10</v>
      </c>
      <c r="P1275" t="s">
        <v>288</v>
      </c>
      <c r="Q1275" t="s">
        <v>2</v>
      </c>
      <c r="W1275" s="17" t="str">
        <f t="shared" si="527"/>
        <v>fkProjectId</v>
      </c>
      <c r="X1275" s="3" t="str">
        <f t="shared" si="528"/>
        <v>"fkProjectId":"",</v>
      </c>
      <c r="Y1275" s="22" t="str">
        <f t="shared" si="529"/>
        <v>public static String FK_PROJECT_ID="fkProjectId";</v>
      </c>
      <c r="Z1275" s="7" t="str">
        <f t="shared" si="530"/>
        <v>private String fkProjectId="";</v>
      </c>
    </row>
    <row r="1276" spans="2:26" ht="19.2" x14ac:dyDescent="0.45">
      <c r="B1276" s="1" t="s">
        <v>364</v>
      </c>
      <c r="C1276" s="1" t="s">
        <v>1</v>
      </c>
      <c r="D1276" s="4">
        <v>54</v>
      </c>
      <c r="I1276">
        <f>I1208</f>
        <v>0</v>
      </c>
      <c r="K1276" s="25" t="str">
        <f>CONCATENATE(B1276,",")</f>
        <v>SPRINT_STATUS,</v>
      </c>
      <c r="L1276" s="12"/>
      <c r="M1276" s="18"/>
      <c r="N1276" s="5" t="str">
        <f t="shared" si="531"/>
        <v>SPRINT_STATUS VARCHAR(54),</v>
      </c>
      <c r="O1276" s="1" t="s">
        <v>366</v>
      </c>
      <c r="P1276" t="s">
        <v>3</v>
      </c>
      <c r="W1276" s="17" t="str">
        <f t="shared" si="527"/>
        <v>sprintStatus</v>
      </c>
      <c r="X1276" s="3" t="str">
        <f t="shared" si="528"/>
        <v>"sprintStatus":"",</v>
      </c>
      <c r="Y1276" s="22" t="str">
        <f t="shared" si="529"/>
        <v>public static String SPRINT_STATUS="sprintStatus";</v>
      </c>
      <c r="Z1276" s="7" t="str">
        <f t="shared" si="530"/>
        <v>private String sprintStatus="";</v>
      </c>
    </row>
    <row r="1277" spans="2:26" ht="19.2" x14ac:dyDescent="0.45">
      <c r="B1277" s="1" t="s">
        <v>365</v>
      </c>
      <c r="C1277" s="1" t="s">
        <v>1</v>
      </c>
      <c r="D1277" s="4">
        <v>54</v>
      </c>
      <c r="I1277">
        <f>I1209</f>
        <v>0</v>
      </c>
      <c r="K1277" s="25" t="str">
        <f>CONCATENATE(B1277,",")</f>
        <v>SPRINT_COLOR,</v>
      </c>
      <c r="L1277" s="12"/>
      <c r="M1277" s="18"/>
      <c r="N1277" s="5" t="str">
        <f t="shared" si="531"/>
        <v>SPRINT_COLOR VARCHAR(54),</v>
      </c>
      <c r="O1277" s="1" t="s">
        <v>366</v>
      </c>
      <c r="P1277" t="s">
        <v>358</v>
      </c>
      <c r="W1277" s="17" t="str">
        <f t="shared" si="527"/>
        <v>sprintColor</v>
      </c>
      <c r="X1277" s="3" t="str">
        <f t="shared" si="528"/>
        <v>"sprintColor":"",</v>
      </c>
      <c r="Y1277" s="22" t="str">
        <f t="shared" si="529"/>
        <v>public static String SPRINT_COLOR="sprintColor";</v>
      </c>
      <c r="Z1277" s="7" t="str">
        <f t="shared" si="530"/>
        <v>private String sprintColor="";</v>
      </c>
    </row>
    <row r="1278" spans="2:26" ht="19.2" x14ac:dyDescent="0.45">
      <c r="B1278" s="1" t="s">
        <v>518</v>
      </c>
      <c r="C1278" s="1" t="s">
        <v>1</v>
      </c>
      <c r="D1278" s="4">
        <v>3333</v>
      </c>
      <c r="I1278">
        <f>I1209</f>
        <v>0</v>
      </c>
      <c r="K1278" s="25" t="s">
        <v>856</v>
      </c>
      <c r="L1278" s="12"/>
      <c r="M1278" s="18"/>
      <c r="N1278" s="5" t="str">
        <f>CONCATENATE(B1278," ",C1278,"(",D1278,")",",")</f>
        <v>BACKLOG_COUNT VARCHAR(3333),</v>
      </c>
      <c r="O1278" s="1" t="s">
        <v>354</v>
      </c>
      <c r="P1278" t="s">
        <v>214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backlogCount</v>
      </c>
      <c r="X1278" s="3" t="str">
        <f>CONCATENATE("""",W1278,"""",":","""","""",",")</f>
        <v>"backlogCount":"",</v>
      </c>
      <c r="Y1278" s="22" t="str">
        <f>CONCATENATE("public static String ",,B1278,,"=","""",W1278,""";")</f>
        <v>public static String BACKLOG_COUNT="backlogCount";</v>
      </c>
      <c r="Z1278" s="7" t="str">
        <f>CONCATENATE("private String ",W1278,"=","""""",";")</f>
        <v>private String backlogCount="";</v>
      </c>
    </row>
    <row r="1279" spans="2:26" ht="19.2" x14ac:dyDescent="0.45">
      <c r="B1279" s="1" t="s">
        <v>363</v>
      </c>
      <c r="C1279" s="1" t="s">
        <v>1</v>
      </c>
      <c r="D1279" s="4">
        <v>3333</v>
      </c>
      <c r="I1279">
        <f>I1210</f>
        <v>0</v>
      </c>
      <c r="K1279" s="25" t="str">
        <f>CONCATENATE(B1279,"")</f>
        <v>SPRINT_DESCRIPTION</v>
      </c>
      <c r="L1279" s="12"/>
      <c r="M1279" s="18"/>
      <c r="N1279" s="5" t="str">
        <f>CONCATENATE(B1279," ",C1279,"(",D1279,")",",")</f>
        <v>SPRINT_DESCRIPTION VARCHAR(3333),</v>
      </c>
      <c r="O1279" s="1" t="s">
        <v>366</v>
      </c>
      <c r="P1279" t="s">
        <v>14</v>
      </c>
      <c r="W1279" s="17" t="str">
        <f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sprintDescription</v>
      </c>
      <c r="X1279" s="3" t="str">
        <f>CONCATENATE("""",W1279,"""",":","""","""",",")</f>
        <v>"sprintDescription":"",</v>
      </c>
      <c r="Y1279" s="22" t="str">
        <f>CONCATENATE("public static String ",,B1279,,"=","""",W1279,""";")</f>
        <v>public static String SPRINT_DESCRIPTION="sprintDescription";</v>
      </c>
      <c r="Z1279" s="7" t="str">
        <f>CONCATENATE("private String ",W1279,"=","""""",";")</f>
        <v>private String sprintDescription="";</v>
      </c>
    </row>
    <row r="1280" spans="2:26" ht="19.2" x14ac:dyDescent="0.45">
      <c r="B1280" s="1"/>
      <c r="C1280" s="1"/>
      <c r="D1280" s="4"/>
      <c r="K1280" s="29" t="str">
        <f>CONCATENATE(" FROM TM_TASK_SPRINT "," T")</f>
        <v xml:space="preserve"> FROM TM_TASK_SPRINT  T</v>
      </c>
      <c r="L1280" s="12"/>
      <c r="M1280" s="18"/>
      <c r="O1280" s="1"/>
      <c r="W1280" s="17"/>
    </row>
    <row r="1281" spans="2:26" ht="19.2" x14ac:dyDescent="0.45">
      <c r="C1281" s="1"/>
      <c r="D1281" s="8"/>
      <c r="K1281" s="25" t="str">
        <f>CONCATENATE(B1281,"")</f>
        <v/>
      </c>
      <c r="M1281" s="18"/>
      <c r="N1281" s="33" t="s">
        <v>130</v>
      </c>
      <c r="O1281" s="1"/>
      <c r="W1281" s="17"/>
    </row>
    <row r="1282" spans="2:26" x14ac:dyDescent="0.3">
      <c r="B1282" s="10"/>
      <c r="N1282" s="31" t="s">
        <v>126</v>
      </c>
    </row>
    <row r="1283" spans="2:26" x14ac:dyDescent="0.3">
      <c r="B1283" s="8"/>
      <c r="N1283" s="31"/>
    </row>
    <row r="1284" spans="2:26" x14ac:dyDescent="0.3">
      <c r="B1284" s="8"/>
      <c r="N1284" s="31"/>
    </row>
    <row r="1285" spans="2:26" x14ac:dyDescent="0.3">
      <c r="B1285" s="2" t="s">
        <v>861</v>
      </c>
      <c r="I1285" t="str">
        <f>CONCATENATE("ALTER TABLE"," ",B1285)</f>
        <v>ALTER TABLE TM_API_REL_SETTING</v>
      </c>
      <c r="K1285" s="25"/>
      <c r="N1285" s="5" t="str">
        <f>CONCATENATE("CREATE TABLE ",B1285," ","(")</f>
        <v>CREATE TABLE TM_API_REL_SETTING (</v>
      </c>
    </row>
    <row r="1286" spans="2:26" ht="19.2" x14ac:dyDescent="0.45">
      <c r="B1286" s="1" t="s">
        <v>2</v>
      </c>
      <c r="C1286" s="1" t="s">
        <v>1</v>
      </c>
      <c r="D1286" s="4">
        <v>30</v>
      </c>
      <c r="E1286" s="24" t="s">
        <v>113</v>
      </c>
      <c r="I1286" t="str">
        <f>I1285</f>
        <v>ALTER TABLE TM_API_REL_SETTING</v>
      </c>
      <c r="L1286" s="12"/>
      <c r="M1286" s="18" t="str">
        <f t="shared" ref="M1286:M1296" si="532">CONCATENATE(B1286,",")</f>
        <v>ID,</v>
      </c>
      <c r="N1286" s="5" t="str">
        <f>CONCATENATE(B1286," ",C1286,"(",D1286,") ",E1286," ,")</f>
        <v>ID VARCHAR(30) NOT NULL ,</v>
      </c>
      <c r="O1286" s="1" t="s">
        <v>2</v>
      </c>
      <c r="P1286" s="6"/>
      <c r="Q1286" s="6"/>
      <c r="R1286" s="6"/>
      <c r="S1286" s="6"/>
      <c r="T1286" s="6"/>
      <c r="U1286" s="6"/>
      <c r="V1286" s="6"/>
      <c r="W1286" s="17" t="str">
        <f t="shared" ref="W1286:W1296" si="533">CONCATENATE(,LOWER(O1286),UPPER(LEFT(P1286,1)),LOWER(RIGHT(P1286,LEN(P1286)-IF(LEN(P1286)&gt;0,1,LEN(P1286)))),UPPER(LEFT(Q1286,1)),LOWER(RIGHT(Q1286,LEN(Q1286)-IF(LEN(Q1286)&gt;0,1,LEN(Q1286)))),UPPER(LEFT(R1286,1)),LOWER(RIGHT(R1286,LEN(R1286)-IF(LEN(R1286)&gt;0,1,LEN(R1286)))),UPPER(LEFT(S1286,1)),LOWER(RIGHT(S1286,LEN(S1286)-IF(LEN(S1286)&gt;0,1,LEN(S1286)))),UPPER(LEFT(T1286,1)),LOWER(RIGHT(T1286,LEN(T1286)-IF(LEN(T1286)&gt;0,1,LEN(T1286)))),UPPER(LEFT(U1286,1)),LOWER(RIGHT(U1286,LEN(U1286)-IF(LEN(U1286)&gt;0,1,LEN(U1286)))),UPPER(LEFT(V1286,1)),LOWER(RIGHT(V1286,LEN(V1286)-IF(LEN(V1286)&gt;0,1,LEN(V1286)))))</f>
        <v>id</v>
      </c>
      <c r="X1286" s="3" t="str">
        <f t="shared" ref="X1286:X1296" si="534">CONCATENATE("""",W1286,"""",":","""","""",",")</f>
        <v>"id":"",</v>
      </c>
      <c r="Y1286" s="22" t="str">
        <f t="shared" ref="Y1286:Y1296" si="535">CONCATENATE("public static String ",,B1286,,"=","""",W1286,""";")</f>
        <v>public static String ID="id";</v>
      </c>
      <c r="Z1286" s="7" t="str">
        <f t="shared" ref="Z1286:Z1296" si="536">CONCATENATE("private String ",W1286,"=","""""",";")</f>
        <v>private String id="";</v>
      </c>
    </row>
    <row r="1287" spans="2:26" ht="19.2" x14ac:dyDescent="0.45">
      <c r="B1287" s="1" t="s">
        <v>3</v>
      </c>
      <c r="C1287" s="1" t="s">
        <v>1</v>
      </c>
      <c r="D1287" s="4">
        <v>10</v>
      </c>
      <c r="I1287" t="str">
        <f>I1286</f>
        <v>ALTER TABLE TM_API_REL_SETTING</v>
      </c>
      <c r="K1287" s="21" t="s">
        <v>436</v>
      </c>
      <c r="L1287" s="12"/>
      <c r="M1287" s="18" t="str">
        <f t="shared" si="532"/>
        <v>STATUS,</v>
      </c>
      <c r="N1287" s="5" t="str">
        <f t="shared" ref="N1287:N1293" si="537">CONCATENATE(B1287," ",C1287,"(",D1287,")",",")</f>
        <v>STATUS VARCHAR(10),</v>
      </c>
      <c r="O1287" s="1" t="s">
        <v>3</v>
      </c>
      <c r="W1287" s="17" t="str">
        <f t="shared" si="533"/>
        <v>status</v>
      </c>
      <c r="X1287" s="3" t="str">
        <f t="shared" si="534"/>
        <v>"status":"",</v>
      </c>
      <c r="Y1287" s="22" t="str">
        <f t="shared" si="535"/>
        <v>public static String STATUS="status";</v>
      </c>
      <c r="Z1287" s="7" t="str">
        <f t="shared" si="536"/>
        <v>private String status="";</v>
      </c>
    </row>
    <row r="1288" spans="2:26" ht="19.2" x14ac:dyDescent="0.45">
      <c r="B1288" s="1" t="s">
        <v>4</v>
      </c>
      <c r="C1288" s="1" t="s">
        <v>1</v>
      </c>
      <c r="D1288" s="4">
        <v>30</v>
      </c>
      <c r="I1288" t="str">
        <f>I1287</f>
        <v>ALTER TABLE TM_API_REL_SETTING</v>
      </c>
      <c r="J1288" t="str">
        <f t="shared" ref="J1288:J1296" si="538">CONCATENATE(LEFT(CONCATENATE(" ADD "," ",N1288,";"),LEN(CONCATENATE(" ADD "," ",N1288,";"))-2),";")</f>
        <v xml:space="preserve"> ADD  INSERT_DATE VARCHAR(30);</v>
      </c>
      <c r="K1288" s="21" t="str">
        <f t="shared" ref="K1288:K1296" si="539">CONCATENATE(LEFT(CONCATENATE("  ALTER COLUMN  "," ",N1288,";"),LEN(CONCATENATE("  ALTER COLUMN  "," ",N1288,";"))-2),";")</f>
        <v xml:space="preserve">  ALTER COLUMN   INSERT_DATE VARCHAR(30);</v>
      </c>
      <c r="L1288" s="12"/>
      <c r="M1288" s="18" t="str">
        <f t="shared" si="532"/>
        <v>INSERT_DATE,</v>
      </c>
      <c r="N1288" s="5" t="str">
        <f t="shared" si="537"/>
        <v>INSERT_DATE VARCHAR(30),</v>
      </c>
      <c r="O1288" s="1" t="s">
        <v>7</v>
      </c>
      <c r="P1288" t="s">
        <v>8</v>
      </c>
      <c r="W1288" s="17" t="str">
        <f t="shared" si="533"/>
        <v>insertDate</v>
      </c>
      <c r="X1288" s="3" t="str">
        <f t="shared" si="534"/>
        <v>"insertDate":"",</v>
      </c>
      <c r="Y1288" s="22" t="str">
        <f t="shared" si="535"/>
        <v>public static String INSERT_DATE="insertDate";</v>
      </c>
      <c r="Z1288" s="7" t="str">
        <f t="shared" si="536"/>
        <v>private String insertDate="";</v>
      </c>
    </row>
    <row r="1289" spans="2:26" ht="19.2" x14ac:dyDescent="0.45">
      <c r="B1289" s="1" t="s">
        <v>5</v>
      </c>
      <c r="C1289" s="1" t="s">
        <v>1</v>
      </c>
      <c r="D1289" s="4">
        <v>30</v>
      </c>
      <c r="I1289" t="str">
        <f>I1288</f>
        <v>ALTER TABLE TM_API_REL_SETTING</v>
      </c>
      <c r="J1289" t="str">
        <f t="shared" si="538"/>
        <v xml:space="preserve"> ADD  MODIFICATION_DATE VARCHAR(30);</v>
      </c>
      <c r="K1289" s="21" t="str">
        <f t="shared" si="539"/>
        <v xml:space="preserve">  ALTER COLUMN   MODIFICATION_DATE VARCHAR(30);</v>
      </c>
      <c r="L1289" s="12"/>
      <c r="M1289" s="18" t="str">
        <f t="shared" si="532"/>
        <v>MODIFICATION_DATE,</v>
      </c>
      <c r="N1289" s="5" t="str">
        <f t="shared" si="537"/>
        <v>MODIFICATION_DATE VARCHAR(30),</v>
      </c>
      <c r="O1289" s="1" t="s">
        <v>9</v>
      </c>
      <c r="P1289" t="s">
        <v>8</v>
      </c>
      <c r="W1289" s="17" t="str">
        <f t="shared" si="533"/>
        <v>modificationDate</v>
      </c>
      <c r="X1289" s="3" t="str">
        <f t="shared" si="534"/>
        <v>"modificationDate":"",</v>
      </c>
      <c r="Y1289" s="22" t="str">
        <f t="shared" si="535"/>
        <v>public static String MODIFICATION_DATE="modificationDate";</v>
      </c>
      <c r="Z1289" s="7" t="str">
        <f t="shared" si="536"/>
        <v>private String modificationDate="";</v>
      </c>
    </row>
    <row r="1290" spans="2:26" ht="19.2" x14ac:dyDescent="0.45">
      <c r="B1290" s="1" t="s">
        <v>778</v>
      </c>
      <c r="C1290" s="1" t="s">
        <v>1</v>
      </c>
      <c r="D1290" s="4">
        <v>45</v>
      </c>
      <c r="I1290" t="str">
        <f>I1288</f>
        <v>ALTER TABLE TM_API_REL_SETTING</v>
      </c>
      <c r="J1290" t="str">
        <f t="shared" ref="J1290" si="540">CONCATENATE(LEFT(CONCATENATE(" ADD "," ",N1290,";"),LEN(CONCATENATE(" ADD "," ",N1290,";"))-2),";")</f>
        <v xml:space="preserve"> ADD  FK_OWNER_ID VARCHAR(45);</v>
      </c>
      <c r="K1290" s="21" t="str">
        <f t="shared" ref="K1290" si="541">CONCATENATE(LEFT(CONCATENATE("  ALTER COLUMN  "," ",N1290,";"),LEN(CONCATENATE("  ALTER COLUMN  "," ",N1290,";"))-2),";")</f>
        <v xml:space="preserve">  ALTER COLUMN   FK_OWNER_ID VARCHAR(45);</v>
      </c>
      <c r="L1290" s="12"/>
      <c r="M1290" s="18" t="str">
        <f t="shared" ref="M1290" si="542">CONCATENATE(B1290,",")</f>
        <v>FK_OWNER_ID,</v>
      </c>
      <c r="N1290" s="5" t="str">
        <f t="shared" ref="N1290" si="543">CONCATENATE(B1290," ",C1290,"(",D1290,")",",")</f>
        <v>FK_OWNER_ID VARCHAR(45),</v>
      </c>
      <c r="O1290" s="1" t="s">
        <v>10</v>
      </c>
      <c r="P1290" t="s">
        <v>146</v>
      </c>
      <c r="Q1290" t="s">
        <v>2</v>
      </c>
      <c r="W1290" s="17" t="str">
        <f t="shared" ref="W1290" si="544">CONCATENATE(,LOWER(O1290),UPPER(LEFT(P1290,1)),LOWER(RIGHT(P1290,LEN(P1290)-IF(LEN(P1290)&gt;0,1,LEN(P1290)))),UPPER(LEFT(Q1290,1)),LOWER(RIGHT(Q1290,LEN(Q1290)-IF(LEN(Q1290)&gt;0,1,LEN(Q1290)))),UPPER(LEFT(R1290,1)),LOWER(RIGHT(R1290,LEN(R1290)-IF(LEN(R1290)&gt;0,1,LEN(R1290)))),UPPER(LEFT(S1290,1)),LOWER(RIGHT(S1290,LEN(S1290)-IF(LEN(S1290)&gt;0,1,LEN(S1290)))),UPPER(LEFT(T1290,1)),LOWER(RIGHT(T1290,LEN(T1290)-IF(LEN(T1290)&gt;0,1,LEN(T1290)))),UPPER(LEFT(U1290,1)),LOWER(RIGHT(U1290,LEN(U1290)-IF(LEN(U1290)&gt;0,1,LEN(U1290)))),UPPER(LEFT(V1290,1)),LOWER(RIGHT(V1290,LEN(V1290)-IF(LEN(V1290)&gt;0,1,LEN(V1290)))))</f>
        <v>fkOwnerId</v>
      </c>
      <c r="X1290" s="3" t="str">
        <f t="shared" ref="X1290" si="545">CONCATENATE("""",W1290,"""",":","""","""",",")</f>
        <v>"fkOwnerId":"",</v>
      </c>
      <c r="Y1290" s="22" t="str">
        <f t="shared" ref="Y1290" si="546">CONCATENATE("public static String ",,B1290,,"=","""",W1290,""";")</f>
        <v>public static String FK_OWNER_ID="fkOwnerId";</v>
      </c>
      <c r="Z1290" s="7" t="str">
        <f t="shared" ref="Z1290" si="547">CONCATENATE("private String ",W1290,"=","""""",";")</f>
        <v>private String fkOwnerId="";</v>
      </c>
    </row>
    <row r="1291" spans="2:26" ht="19.2" x14ac:dyDescent="0.45">
      <c r="B1291" s="1" t="s">
        <v>367</v>
      </c>
      <c r="C1291" s="1" t="s">
        <v>1</v>
      </c>
      <c r="D1291" s="4">
        <v>45</v>
      </c>
      <c r="I1291" t="str">
        <f>I1289</f>
        <v>ALTER TABLE TM_API_REL_SETTING</v>
      </c>
      <c r="J1291" t="str">
        <f t="shared" si="538"/>
        <v xml:space="preserve"> ADD  FK_BACKLOG_ID VARCHAR(45);</v>
      </c>
      <c r="K1291" s="21" t="str">
        <f t="shared" si="539"/>
        <v xml:space="preserve">  ALTER COLUMN   FK_BACKLOG_ID VARCHAR(45);</v>
      </c>
      <c r="L1291" s="12"/>
      <c r="M1291" s="18" t="str">
        <f t="shared" si="532"/>
        <v>FK_BACKLOG_ID,</v>
      </c>
      <c r="N1291" s="5" t="str">
        <f t="shared" si="537"/>
        <v>FK_BACKLOG_ID VARCHAR(45),</v>
      </c>
      <c r="O1291" s="1" t="s">
        <v>10</v>
      </c>
      <c r="P1291" t="s">
        <v>354</v>
      </c>
      <c r="Q1291" t="s">
        <v>2</v>
      </c>
      <c r="W1291" s="17" t="str">
        <f t="shared" si="533"/>
        <v>fkBacklogId</v>
      </c>
      <c r="X1291" s="3" t="str">
        <f t="shared" si="534"/>
        <v>"fkBacklogId":"",</v>
      </c>
      <c r="Y1291" s="22" t="str">
        <f t="shared" si="535"/>
        <v>public static String FK_BACKLOG_ID="fkBacklogId";</v>
      </c>
      <c r="Z1291" s="7" t="str">
        <f t="shared" si="536"/>
        <v>private String fkBacklogId="";</v>
      </c>
    </row>
    <row r="1292" spans="2:26" ht="19.2" x14ac:dyDescent="0.45">
      <c r="B1292" s="1" t="s">
        <v>232</v>
      </c>
      <c r="C1292" s="1" t="s">
        <v>1</v>
      </c>
      <c r="D1292" s="4">
        <v>45</v>
      </c>
      <c r="I1292" t="str">
        <f>I1260</f>
        <v>ALTER TABLE TM_TEST_CASE_STEP</v>
      </c>
      <c r="J1292" t="str">
        <f t="shared" si="538"/>
        <v xml:space="preserve"> ADD  REL_TYPE VARCHAR(45);</v>
      </c>
      <c r="K1292" s="21" t="str">
        <f t="shared" si="539"/>
        <v xml:space="preserve">  ALTER COLUMN   REL_TYPE VARCHAR(45);</v>
      </c>
      <c r="L1292" s="12"/>
      <c r="M1292" s="18" t="str">
        <f t="shared" si="532"/>
        <v>REL_TYPE,</v>
      </c>
      <c r="N1292" s="5" t="str">
        <f t="shared" si="537"/>
        <v>REL_TYPE VARCHAR(45),</v>
      </c>
      <c r="O1292" s="1" t="s">
        <v>178</v>
      </c>
      <c r="P1292" t="s">
        <v>51</v>
      </c>
      <c r="W1292" s="17" t="str">
        <f t="shared" si="533"/>
        <v>relType</v>
      </c>
      <c r="X1292" s="3" t="str">
        <f t="shared" si="534"/>
        <v>"relType":"",</v>
      </c>
      <c r="Y1292" s="22" t="str">
        <f t="shared" si="535"/>
        <v>public static String REL_TYPE="relType";</v>
      </c>
      <c r="Z1292" s="7" t="str">
        <f t="shared" si="536"/>
        <v>private String relType="";</v>
      </c>
    </row>
    <row r="1293" spans="2:26" ht="19.2" x14ac:dyDescent="0.45">
      <c r="B1293" s="1" t="s">
        <v>274</v>
      </c>
      <c r="C1293" s="1" t="s">
        <v>1</v>
      </c>
      <c r="D1293" s="4">
        <v>45</v>
      </c>
      <c r="I1293" t="str">
        <f>I1261</f>
        <v>ALTER TABLE TM_TEST_CASE_STEP</v>
      </c>
      <c r="J1293" t="str">
        <f t="shared" si="538"/>
        <v xml:space="preserve"> ADD  FK_PROJECT_ID VARCHAR(45);</v>
      </c>
      <c r="K1293" s="21" t="str">
        <f t="shared" si="539"/>
        <v xml:space="preserve">  ALTER COLUMN   FK_PROJECT_ID VARCHAR(45);</v>
      </c>
      <c r="L1293" s="12"/>
      <c r="M1293" s="18" t="str">
        <f t="shared" si="532"/>
        <v>FK_PROJECT_ID,</v>
      </c>
      <c r="N1293" s="5" t="str">
        <f t="shared" si="537"/>
        <v>FK_PROJECT_ID VARCHAR(45),</v>
      </c>
      <c r="O1293" s="1" t="s">
        <v>10</v>
      </c>
      <c r="P1293" t="s">
        <v>288</v>
      </c>
      <c r="Q1293" t="s">
        <v>2</v>
      </c>
      <c r="W1293" s="17" t="str">
        <f t="shared" si="533"/>
        <v>fkProjectId</v>
      </c>
      <c r="X1293" s="3" t="str">
        <f t="shared" si="534"/>
        <v>"fkProjectId":"",</v>
      </c>
      <c r="Y1293" s="22" t="str">
        <f t="shared" si="535"/>
        <v>public static String FK_PROJECT_ID="fkProjectId";</v>
      </c>
      <c r="Z1293" s="7" t="str">
        <f t="shared" si="536"/>
        <v>private String fkProjectId="";</v>
      </c>
    </row>
    <row r="1294" spans="2:26" ht="19.2" x14ac:dyDescent="0.45">
      <c r="B1294" s="1" t="s">
        <v>862</v>
      </c>
      <c r="C1294" s="1" t="s">
        <v>701</v>
      </c>
      <c r="D1294" s="4"/>
      <c r="I1294">
        <f>I1042</f>
        <v>0</v>
      </c>
      <c r="J1294" t="str">
        <f t="shared" si="538"/>
        <v xml:space="preserve"> ADD  REQUEST_BODY TEXT;</v>
      </c>
      <c r="K1294" s="21" t="str">
        <f t="shared" si="539"/>
        <v xml:space="preserve">  ALTER COLUMN   REQUEST_BODY TEXT;</v>
      </c>
      <c r="L1294" s="12"/>
      <c r="M1294" s="18" t="str">
        <f t="shared" si="532"/>
        <v>REQUEST_BODY,</v>
      </c>
      <c r="N1294" s="5" t="str">
        <f>CONCATENATE(B1294," ",C1294,"",D1294,"",",")</f>
        <v>REQUEST_BODY TEXT,</v>
      </c>
      <c r="O1294" s="1" t="s">
        <v>547</v>
      </c>
      <c r="P1294" t="s">
        <v>429</v>
      </c>
      <c r="W1294" s="17" t="str">
        <f t="shared" si="533"/>
        <v>requestBody</v>
      </c>
      <c r="X1294" s="3" t="str">
        <f t="shared" si="534"/>
        <v>"requestBody":"",</v>
      </c>
      <c r="Y1294" s="22" t="str">
        <f t="shared" si="535"/>
        <v>public static String REQUEST_BODY="requestBody";</v>
      </c>
      <c r="Z1294" s="7" t="str">
        <f t="shared" si="536"/>
        <v>private String requestBody="";</v>
      </c>
    </row>
    <row r="1295" spans="2:26" ht="19.2" x14ac:dyDescent="0.45">
      <c r="B1295" s="1" t="s">
        <v>863</v>
      </c>
      <c r="C1295" s="1" t="s">
        <v>701</v>
      </c>
      <c r="D1295" s="4"/>
      <c r="I1295">
        <f>I1280</f>
        <v>0</v>
      </c>
      <c r="J1295" t="str">
        <f t="shared" si="538"/>
        <v xml:space="preserve"> ADD  RESPONSE_BODY TEXT;</v>
      </c>
      <c r="K1295" s="21" t="str">
        <f t="shared" si="539"/>
        <v xml:space="preserve">  ALTER COLUMN   RESPONSE_BODY TEXT;</v>
      </c>
      <c r="L1295" s="12"/>
      <c r="M1295" s="18" t="str">
        <f t="shared" si="532"/>
        <v>RESPONSE_BODY,</v>
      </c>
      <c r="N1295" s="5" t="str">
        <f t="shared" ref="N1295:N1300" si="548">CONCATENATE(B1295," ",C1295,"",D1295,"",",")</f>
        <v>RESPONSE_BODY TEXT,</v>
      </c>
      <c r="O1295" s="1" t="s">
        <v>869</v>
      </c>
      <c r="P1295" t="s">
        <v>429</v>
      </c>
      <c r="W1295" s="17" t="str">
        <f t="shared" si="533"/>
        <v>responseBody</v>
      </c>
      <c r="X1295" s="3" t="str">
        <f t="shared" si="534"/>
        <v>"responseBody":"",</v>
      </c>
      <c r="Y1295" s="22" t="str">
        <f t="shared" si="535"/>
        <v>public static String RESPONSE_BODY="responseBody";</v>
      </c>
      <c r="Z1295" s="7" t="str">
        <f t="shared" si="536"/>
        <v>private String responseBody="";</v>
      </c>
    </row>
    <row r="1296" spans="2:26" ht="19.2" x14ac:dyDescent="0.45">
      <c r="B1296" s="1" t="s">
        <v>864</v>
      </c>
      <c r="C1296" s="1" t="s">
        <v>701</v>
      </c>
      <c r="D1296" s="4"/>
      <c r="I1296" t="str">
        <f>I1285</f>
        <v>ALTER TABLE TM_API_REL_SETTING</v>
      </c>
      <c r="J1296" t="str">
        <f t="shared" si="538"/>
        <v xml:space="preserve"> ADD  ERROR_BODY TEXT;</v>
      </c>
      <c r="K1296" s="21" t="str">
        <f t="shared" si="539"/>
        <v xml:space="preserve">  ALTER COLUMN   ERROR_BODY TEXT;</v>
      </c>
      <c r="L1296" s="12"/>
      <c r="M1296" s="18" t="str">
        <f t="shared" si="532"/>
        <v>ERROR_BODY,</v>
      </c>
      <c r="N1296" s="5" t="str">
        <f t="shared" si="548"/>
        <v>ERROR_BODY TEXT,</v>
      </c>
      <c r="O1296" s="1" t="s">
        <v>870</v>
      </c>
      <c r="P1296" t="s">
        <v>429</v>
      </c>
      <c r="W1296" s="17" t="str">
        <f t="shared" si="533"/>
        <v>errorBody</v>
      </c>
      <c r="X1296" s="3" t="str">
        <f t="shared" si="534"/>
        <v>"errorBody":"",</v>
      </c>
      <c r="Y1296" s="22" t="str">
        <f t="shared" si="535"/>
        <v>public static String ERROR_BODY="errorBody";</v>
      </c>
      <c r="Z1296" s="7" t="str">
        <f t="shared" si="536"/>
        <v>private String errorBody="";</v>
      </c>
    </row>
    <row r="1297" spans="2:26" ht="19.2" x14ac:dyDescent="0.45">
      <c r="B1297" s="1" t="s">
        <v>865</v>
      </c>
      <c r="C1297" s="1" t="s">
        <v>701</v>
      </c>
      <c r="D1297" s="4"/>
      <c r="I1297">
        <f>I1045</f>
        <v>0</v>
      </c>
      <c r="J1297" t="str">
        <f t="shared" ref="J1297:J1300" si="549">CONCATENATE(LEFT(CONCATENATE(" ADD "," ",N1297,";"),LEN(CONCATENATE(" ADD "," ",N1297,";"))-2),";")</f>
        <v xml:space="preserve"> ADD  COOKEE TEXT;</v>
      </c>
      <c r="K1297" s="21" t="str">
        <f t="shared" ref="K1297:K1300" si="550">CONCATENATE(LEFT(CONCATENATE("  ALTER COLUMN  "," ",N1297,";"),LEN(CONCATENATE("  ALTER COLUMN  "," ",N1297,";"))-2),";")</f>
        <v xml:space="preserve">  ALTER COLUMN   COOKEE TEXT;</v>
      </c>
      <c r="L1297" s="12"/>
      <c r="M1297" s="18" t="str">
        <f t="shared" ref="M1297:M1300" si="551">CONCATENATE(B1297,",")</f>
        <v>COOKEE,</v>
      </c>
      <c r="N1297" s="5" t="str">
        <f t="shared" si="548"/>
        <v>COOKEE TEXT,</v>
      </c>
      <c r="O1297" s="1" t="s">
        <v>865</v>
      </c>
      <c r="W1297" s="17" t="str">
        <f t="shared" ref="W1297:W1300" si="552"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cookee</v>
      </c>
      <c r="X1297" s="3" t="str">
        <f t="shared" ref="X1297:X1300" si="553">CONCATENATE("""",W1297,"""",":","""","""",",")</f>
        <v>"cookee":"",</v>
      </c>
      <c r="Y1297" s="22" t="str">
        <f t="shared" ref="Y1297:Y1300" si="554">CONCATENATE("public static String ",,B1297,,"=","""",W1297,""";")</f>
        <v>public static String COOKEE="cookee";</v>
      </c>
      <c r="Z1297" s="7" t="str">
        <f t="shared" ref="Z1297:Z1300" si="555">CONCATENATE("private String ",W1297,"=","""""",";")</f>
        <v>private String cookee="";</v>
      </c>
    </row>
    <row r="1298" spans="2:26" ht="19.2" x14ac:dyDescent="0.45">
      <c r="B1298" s="1" t="s">
        <v>867</v>
      </c>
      <c r="C1298" s="1" t="s">
        <v>701</v>
      </c>
      <c r="D1298" s="4"/>
      <c r="I1298" t="str">
        <f>I1286</f>
        <v>ALTER TABLE TM_API_REL_SETTING</v>
      </c>
      <c r="J1298" t="str">
        <f t="shared" si="549"/>
        <v xml:space="preserve"> ADD  TOKEN TEXT;</v>
      </c>
      <c r="K1298" s="21" t="str">
        <f t="shared" si="550"/>
        <v xml:space="preserve">  ALTER COLUMN   TOKEN TEXT;</v>
      </c>
      <c r="L1298" s="12"/>
      <c r="M1298" s="18" t="str">
        <f t="shared" si="551"/>
        <v>TOKEN,</v>
      </c>
      <c r="N1298" s="5" t="str">
        <f t="shared" si="548"/>
        <v>TOKEN TEXT,</v>
      </c>
      <c r="O1298" s="1" t="s">
        <v>867</v>
      </c>
      <c r="W1298" s="17" t="str">
        <f t="shared" si="552"/>
        <v>token</v>
      </c>
      <c r="X1298" s="3" t="str">
        <f t="shared" si="553"/>
        <v>"token":"",</v>
      </c>
      <c r="Y1298" s="22" t="str">
        <f t="shared" si="554"/>
        <v>public static String TOKEN="token";</v>
      </c>
      <c r="Z1298" s="7" t="str">
        <f t="shared" si="555"/>
        <v>private String token="";</v>
      </c>
    </row>
    <row r="1299" spans="2:26" ht="19.2" x14ac:dyDescent="0.45">
      <c r="B1299" s="1" t="s">
        <v>868</v>
      </c>
      <c r="C1299" s="1" t="s">
        <v>701</v>
      </c>
      <c r="D1299" s="4"/>
      <c r="I1299" t="str">
        <f>I1287</f>
        <v>ALTER TABLE TM_API_REL_SETTING</v>
      </c>
      <c r="J1299" t="str">
        <f t="shared" ref="J1299" si="556">CONCATENATE(LEFT(CONCATENATE(" ADD "," ",N1299,";"),LEN(CONCATENATE(" ADD "," ",N1299,";"))-2),";")</f>
        <v xml:space="preserve"> ADD  QUERY_PARAM TEXT;</v>
      </c>
      <c r="K1299" s="21" t="str">
        <f t="shared" ref="K1299" si="557">CONCATENATE(LEFT(CONCATENATE("  ALTER COLUMN  "," ",N1299,";"),LEN(CONCATENATE("  ALTER COLUMN  "," ",N1299,";"))-2),";")</f>
        <v xml:space="preserve">  ALTER COLUMN   QUERY_PARAM TEXT;</v>
      </c>
      <c r="L1299" s="12"/>
      <c r="M1299" s="18" t="str">
        <f t="shared" ref="M1299" si="558">CONCATENATE(B1299,",")</f>
        <v>QUERY_PARAM,</v>
      </c>
      <c r="N1299" s="5" t="str">
        <f t="shared" si="548"/>
        <v>QUERY_PARAM TEXT,</v>
      </c>
      <c r="O1299" s="1" t="s">
        <v>871</v>
      </c>
      <c r="P1299" t="s">
        <v>102</v>
      </c>
      <c r="W1299" s="17" t="str">
        <f t="shared" ref="W1299" si="559">CONCATENATE(,LOWER(O1299),UPPER(LEFT(P1299,1)),LOWER(RIGHT(P1299,LEN(P1299)-IF(LEN(P1299)&gt;0,1,LEN(P1299)))),UPPER(LEFT(Q1299,1)),LOWER(RIGHT(Q1299,LEN(Q1299)-IF(LEN(Q1299)&gt;0,1,LEN(Q1299)))),UPPER(LEFT(R1299,1)),LOWER(RIGHT(R1299,LEN(R1299)-IF(LEN(R1299)&gt;0,1,LEN(R1299)))),UPPER(LEFT(S1299,1)),LOWER(RIGHT(S1299,LEN(S1299)-IF(LEN(S1299)&gt;0,1,LEN(S1299)))),UPPER(LEFT(T1299,1)),LOWER(RIGHT(T1299,LEN(T1299)-IF(LEN(T1299)&gt;0,1,LEN(T1299)))),UPPER(LEFT(U1299,1)),LOWER(RIGHT(U1299,LEN(U1299)-IF(LEN(U1299)&gt;0,1,LEN(U1299)))),UPPER(LEFT(V1299,1)),LOWER(RIGHT(V1299,LEN(V1299)-IF(LEN(V1299)&gt;0,1,LEN(V1299)))))</f>
        <v>queryParam</v>
      </c>
      <c r="X1299" s="3" t="str">
        <f t="shared" ref="X1299" si="560">CONCATENATE("""",W1299,"""",":","""","""",",")</f>
        <v>"queryParam":"",</v>
      </c>
      <c r="Y1299" s="22" t="str">
        <f t="shared" ref="Y1299" si="561">CONCATENATE("public static String ",,B1299,,"=","""",W1299,""";")</f>
        <v>public static String QUERY_PARAM="queryParam";</v>
      </c>
      <c r="Z1299" s="7" t="str">
        <f t="shared" ref="Z1299" si="562">CONCATENATE("private String ",W1299,"=","""""",";")</f>
        <v>private String queryParam="";</v>
      </c>
    </row>
    <row r="1300" spans="2:26" ht="19.2" x14ac:dyDescent="0.45">
      <c r="B1300" s="1" t="s">
        <v>866</v>
      </c>
      <c r="C1300" s="1" t="s">
        <v>701</v>
      </c>
      <c r="D1300" s="4"/>
      <c r="I1300" t="str">
        <f>I1288</f>
        <v>ALTER TABLE TM_API_REL_SETTING</v>
      </c>
      <c r="J1300" t="str">
        <f t="shared" si="549"/>
        <v xml:space="preserve"> ADD  EXTRA_PARAM TEXT;</v>
      </c>
      <c r="K1300" s="21" t="str">
        <f t="shared" si="550"/>
        <v xml:space="preserve">  ALTER COLUMN   EXTRA_PARAM TEXT;</v>
      </c>
      <c r="L1300" s="12"/>
      <c r="M1300" s="18" t="str">
        <f t="shared" si="551"/>
        <v>EXTRA_PARAM,</v>
      </c>
      <c r="N1300" s="5" t="str">
        <f t="shared" si="548"/>
        <v>EXTRA_PARAM TEXT,</v>
      </c>
      <c r="O1300" s="1" t="s">
        <v>872</v>
      </c>
      <c r="P1300" t="s">
        <v>102</v>
      </c>
      <c r="W1300" s="17" t="str">
        <f t="shared" si="552"/>
        <v>extraParam</v>
      </c>
      <c r="X1300" s="3" t="str">
        <f t="shared" si="553"/>
        <v>"extraParam":"",</v>
      </c>
      <c r="Y1300" s="22" t="str">
        <f t="shared" si="554"/>
        <v>public static String EXTRA_PARAM="extraParam";</v>
      </c>
      <c r="Z1300" s="7" t="str">
        <f t="shared" si="555"/>
        <v>private String extraParam="";</v>
      </c>
    </row>
    <row r="1301" spans="2:26" ht="19.2" x14ac:dyDescent="0.45">
      <c r="B1301" s="1"/>
      <c r="C1301" s="1"/>
      <c r="D1301" s="4"/>
      <c r="L1301" s="12"/>
      <c r="M1301" s="18"/>
      <c r="N1301" s="33" t="s">
        <v>130</v>
      </c>
      <c r="O1301" s="1"/>
      <c r="W1301" s="17"/>
    </row>
    <row r="1302" spans="2:26" x14ac:dyDescent="0.3">
      <c r="B1302" s="10"/>
      <c r="N1302" s="31" t="s">
        <v>126</v>
      </c>
    </row>
    <row r="1303" spans="2:26" x14ac:dyDescent="0.3">
      <c r="B1303" s="10"/>
    </row>
    <row r="1306" spans="2:26" ht="19.2" x14ac:dyDescent="0.45">
      <c r="C1306" s="1"/>
      <c r="D1306" s="8"/>
      <c r="M1306" s="18"/>
      <c r="N1306" s="31" t="s">
        <v>126</v>
      </c>
      <c r="O1306" s="1"/>
      <c r="W1306" s="17"/>
    </row>
    <row r="1307" spans="2:26" ht="19.2" x14ac:dyDescent="0.45">
      <c r="C1307" s="14"/>
      <c r="D1307" s="9"/>
      <c r="M1307" s="20"/>
      <c r="N1307" s="31"/>
      <c r="O1307" s="14"/>
      <c r="W1307" s="17"/>
    </row>
    <row r="1308" spans="2:26" x14ac:dyDescent="0.3">
      <c r="B1308" s="2" t="s">
        <v>857</v>
      </c>
      <c r="I1308" t="str">
        <f>CONCATENATE("ALTER TABLE"," ",B1308)</f>
        <v>ALTER TABLE TM_BUSINESS_CASE</v>
      </c>
      <c r="K1308" s="25"/>
      <c r="N1308" s="5" t="str">
        <f>CONCATENATE("CREATE TABLE ",B1308," ","(")</f>
        <v>CREATE TABLE TM_BUSINESS_CASE (</v>
      </c>
    </row>
    <row r="1309" spans="2:26" ht="19.2" x14ac:dyDescent="0.45">
      <c r="B1309" s="1" t="s">
        <v>2</v>
      </c>
      <c r="C1309" s="1" t="s">
        <v>1</v>
      </c>
      <c r="D1309" s="4">
        <v>30</v>
      </c>
      <c r="E1309" s="24" t="s">
        <v>113</v>
      </c>
      <c r="I1309" t="str">
        <f>I1308</f>
        <v>ALTER TABLE TM_BUSINESS_CASE</v>
      </c>
      <c r="L1309" s="12"/>
      <c r="M1309" s="18" t="str">
        <f t="shared" ref="M1309:M1316" si="563">CONCATENATE(B1309,",")</f>
        <v>ID,</v>
      </c>
      <c r="N1309" s="5" t="str">
        <f>CONCATENATE(B1309," ",C1309,"(",D1309,") ",E1309," ,")</f>
        <v>ID VARCHAR(30) NOT NULL ,</v>
      </c>
      <c r="O1309" s="1" t="s">
        <v>2</v>
      </c>
      <c r="P1309" s="6"/>
      <c r="Q1309" s="6"/>
      <c r="R1309" s="6"/>
      <c r="S1309" s="6"/>
      <c r="T1309" s="6"/>
      <c r="U1309" s="6"/>
      <c r="V1309" s="6"/>
      <c r="W1309" s="17" t="str">
        <f t="shared" ref="W1309:W1316" si="564">CONCATENATE(,LOWER(O1309),UPPER(LEFT(P1309,1)),LOWER(RIGHT(P1309,LEN(P1309)-IF(LEN(P1309)&gt;0,1,LEN(P1309)))),UPPER(LEFT(Q1309,1)),LOWER(RIGHT(Q1309,LEN(Q1309)-IF(LEN(Q1309)&gt;0,1,LEN(Q1309)))),UPPER(LEFT(R1309,1)),LOWER(RIGHT(R1309,LEN(R1309)-IF(LEN(R1309)&gt;0,1,LEN(R1309)))),UPPER(LEFT(S1309,1)),LOWER(RIGHT(S1309,LEN(S1309)-IF(LEN(S1309)&gt;0,1,LEN(S1309)))),UPPER(LEFT(T1309,1)),LOWER(RIGHT(T1309,LEN(T1309)-IF(LEN(T1309)&gt;0,1,LEN(T1309)))),UPPER(LEFT(U1309,1)),LOWER(RIGHT(U1309,LEN(U1309)-IF(LEN(U1309)&gt;0,1,LEN(U1309)))),UPPER(LEFT(V1309,1)),LOWER(RIGHT(V1309,LEN(V1309)-IF(LEN(V1309)&gt;0,1,LEN(V1309)))))</f>
        <v>id</v>
      </c>
      <c r="X1309" s="3" t="str">
        <f t="shared" ref="X1309:X1316" si="565">CONCATENATE("""",W1309,"""",":","""","""",",")</f>
        <v>"id":"",</v>
      </c>
      <c r="Y1309" s="22" t="str">
        <f t="shared" ref="Y1309:Y1316" si="566">CONCATENATE("public static String ",,B1309,,"=","""",W1309,""";")</f>
        <v>public static String ID="id";</v>
      </c>
      <c r="Z1309" s="7" t="str">
        <f t="shared" ref="Z1309:Z1316" si="567">CONCATENATE("private String ",W1309,"=","""""",";")</f>
        <v>private String id="";</v>
      </c>
    </row>
    <row r="1310" spans="2:26" ht="19.2" x14ac:dyDescent="0.45">
      <c r="B1310" s="1" t="s">
        <v>3</v>
      </c>
      <c r="C1310" s="1" t="s">
        <v>1</v>
      </c>
      <c r="D1310" s="4">
        <v>10</v>
      </c>
      <c r="I1310" t="str">
        <f>I1309</f>
        <v>ALTER TABLE TM_BUSINESS_CASE</v>
      </c>
      <c r="K1310" s="21" t="s">
        <v>436</v>
      </c>
      <c r="L1310" s="12"/>
      <c r="M1310" s="18" t="str">
        <f t="shared" si="563"/>
        <v>STATUS,</v>
      </c>
      <c r="N1310" s="5" t="str">
        <f t="shared" ref="N1310:N1316" si="568">CONCATENATE(B1310," ",C1310,"(",D1310,")",",")</f>
        <v>STATUS VARCHAR(10),</v>
      </c>
      <c r="O1310" s="1" t="s">
        <v>3</v>
      </c>
      <c r="W1310" s="17" t="str">
        <f t="shared" si="564"/>
        <v>status</v>
      </c>
      <c r="X1310" s="3" t="str">
        <f t="shared" si="565"/>
        <v>"status":"",</v>
      </c>
      <c r="Y1310" s="22" t="str">
        <f t="shared" si="566"/>
        <v>public static String STATUS="status";</v>
      </c>
      <c r="Z1310" s="7" t="str">
        <f t="shared" si="567"/>
        <v>private String status="";</v>
      </c>
    </row>
    <row r="1311" spans="2:26" ht="19.2" x14ac:dyDescent="0.45">
      <c r="B1311" s="1" t="s">
        <v>4</v>
      </c>
      <c r="C1311" s="1" t="s">
        <v>1</v>
      </c>
      <c r="D1311" s="4">
        <v>30</v>
      </c>
      <c r="I1311" t="str">
        <f>I1310</f>
        <v>ALTER TABLE TM_BUSINESS_CASE</v>
      </c>
      <c r="J1311" t="str">
        <f t="shared" ref="J1311:J1319" si="569">CONCATENATE(LEFT(CONCATENATE(" ADD "," ",N1311,";"),LEN(CONCATENATE(" ADD "," ",N1311,";"))-2),";")</f>
        <v xml:space="preserve"> ADD  INSERT_DATE VARCHAR(30);</v>
      </c>
      <c r="K1311" s="21" t="str">
        <f t="shared" ref="K1311:K1319" si="570">CONCATENATE(LEFT(CONCATENATE("  ALTER COLUMN  "," ",N1311,";"),LEN(CONCATENATE("  ALTER COLUMN  "," ",N1311,";"))-2),";")</f>
        <v xml:space="preserve">  ALTER COLUMN   INSERT_DATE VARCHAR(30);</v>
      </c>
      <c r="L1311" s="12"/>
      <c r="M1311" s="18" t="str">
        <f t="shared" si="563"/>
        <v>INSERT_DATE,</v>
      </c>
      <c r="N1311" s="5" t="str">
        <f t="shared" si="568"/>
        <v>INSERT_DATE VARCHAR(30),</v>
      </c>
      <c r="O1311" s="1" t="s">
        <v>7</v>
      </c>
      <c r="P1311" t="s">
        <v>8</v>
      </c>
      <c r="W1311" s="17" t="str">
        <f t="shared" si="564"/>
        <v>insertDate</v>
      </c>
      <c r="X1311" s="3" t="str">
        <f t="shared" si="565"/>
        <v>"insertDate":"",</v>
      </c>
      <c r="Y1311" s="22" t="str">
        <f t="shared" si="566"/>
        <v>public static String INSERT_DATE="insertDate";</v>
      </c>
      <c r="Z1311" s="7" t="str">
        <f t="shared" si="567"/>
        <v>private String insertDate="";</v>
      </c>
    </row>
    <row r="1312" spans="2:26" ht="19.2" x14ac:dyDescent="0.45">
      <c r="B1312" s="1" t="s">
        <v>5</v>
      </c>
      <c r="C1312" s="1" t="s">
        <v>1</v>
      </c>
      <c r="D1312" s="4">
        <v>30</v>
      </c>
      <c r="I1312" t="str">
        <f>I1311</f>
        <v>ALTER TABLE TM_BUSINESS_CASE</v>
      </c>
      <c r="J1312" t="str">
        <f t="shared" si="569"/>
        <v xml:space="preserve"> ADD  MODIFICATION_DATE VARCHAR(30);</v>
      </c>
      <c r="K1312" s="21" t="str">
        <f t="shared" si="570"/>
        <v xml:space="preserve">  ALTER COLUMN   MODIFICATION_DATE VARCHAR(30);</v>
      </c>
      <c r="L1312" s="12"/>
      <c r="M1312" s="18" t="str">
        <f t="shared" si="563"/>
        <v>MODIFICATION_DATE,</v>
      </c>
      <c r="N1312" s="5" t="str">
        <f t="shared" si="568"/>
        <v>MODIFICATION_DATE VARCHAR(30),</v>
      </c>
      <c r="O1312" s="1" t="s">
        <v>9</v>
      </c>
      <c r="P1312" t="s">
        <v>8</v>
      </c>
      <c r="W1312" s="17" t="str">
        <f t="shared" si="564"/>
        <v>modificationDate</v>
      </c>
      <c r="X1312" s="3" t="str">
        <f t="shared" si="565"/>
        <v>"modificationDate":"",</v>
      </c>
      <c r="Y1312" s="22" t="str">
        <f t="shared" si="566"/>
        <v>public static String MODIFICATION_DATE="modificationDate";</v>
      </c>
      <c r="Z1312" s="7" t="str">
        <f t="shared" si="567"/>
        <v>private String modificationDate="";</v>
      </c>
    </row>
    <row r="1313" spans="2:26" ht="19.2" x14ac:dyDescent="0.45">
      <c r="B1313" s="1" t="s">
        <v>858</v>
      </c>
      <c r="C1313" s="1" t="s">
        <v>1</v>
      </c>
      <c r="D1313" s="4">
        <v>600</v>
      </c>
      <c r="I1313" t="str">
        <f>I1312</f>
        <v>ALTER TABLE TM_BUSINESS_CASE</v>
      </c>
      <c r="J1313" t="str">
        <f t="shared" si="569"/>
        <v xml:space="preserve"> ADD  CASE_NAME VARCHAR(600);</v>
      </c>
      <c r="K1313" s="21" t="str">
        <f t="shared" si="570"/>
        <v xml:space="preserve">  ALTER COLUMN   CASE_NAME VARCHAR(600);</v>
      </c>
      <c r="L1313" s="12"/>
      <c r="M1313" s="18" t="str">
        <f t="shared" si="563"/>
        <v>CASE_NAME,</v>
      </c>
      <c r="N1313" s="5" t="str">
        <f t="shared" si="568"/>
        <v>CASE_NAME VARCHAR(600),</v>
      </c>
      <c r="O1313" s="1" t="s">
        <v>677</v>
      </c>
      <c r="P1313" t="s">
        <v>0</v>
      </c>
      <c r="W1313" s="17" t="str">
        <f t="shared" si="564"/>
        <v>caseName</v>
      </c>
      <c r="X1313" s="3" t="str">
        <f t="shared" si="565"/>
        <v>"caseName":"",</v>
      </c>
      <c r="Y1313" s="22" t="str">
        <f t="shared" si="566"/>
        <v>public static String CASE_NAME="caseName";</v>
      </c>
      <c r="Z1313" s="7" t="str">
        <f t="shared" si="567"/>
        <v>private String caseName="";</v>
      </c>
    </row>
    <row r="1314" spans="2:26" ht="19.2" x14ac:dyDescent="0.45">
      <c r="B1314" s="1" t="s">
        <v>263</v>
      </c>
      <c r="C1314" s="1" t="s">
        <v>1</v>
      </c>
      <c r="D1314" s="4">
        <v>45</v>
      </c>
      <c r="I1314">
        <f>I1279</f>
        <v>0</v>
      </c>
      <c r="J1314" t="str">
        <f t="shared" si="569"/>
        <v xml:space="preserve"> ADD  CREATED_DATE VARCHAR(45);</v>
      </c>
      <c r="K1314" s="21" t="str">
        <f t="shared" si="570"/>
        <v xml:space="preserve">  ALTER COLUMN   CREATED_DATE VARCHAR(45);</v>
      </c>
      <c r="L1314" s="12"/>
      <c r="M1314" s="18" t="str">
        <f t="shared" si="563"/>
        <v>CREATED_DATE,</v>
      </c>
      <c r="N1314" s="5" t="str">
        <f t="shared" si="568"/>
        <v>CREATED_DATE VARCHAR(45),</v>
      </c>
      <c r="O1314" s="1" t="s">
        <v>282</v>
      </c>
      <c r="P1314" t="s">
        <v>8</v>
      </c>
      <c r="W1314" s="17" t="str">
        <f t="shared" si="564"/>
        <v>createdDate</v>
      </c>
      <c r="X1314" s="3" t="str">
        <f t="shared" si="565"/>
        <v>"createdDate":"",</v>
      </c>
      <c r="Y1314" s="22" t="str">
        <f t="shared" si="566"/>
        <v>public static String CREATED_DATE="createdDate";</v>
      </c>
      <c r="Z1314" s="7" t="str">
        <f t="shared" si="567"/>
        <v>private String createdDate="";</v>
      </c>
    </row>
    <row r="1315" spans="2:26" ht="19.2" x14ac:dyDescent="0.45">
      <c r="B1315" s="1" t="s">
        <v>264</v>
      </c>
      <c r="C1315" s="1" t="s">
        <v>1</v>
      </c>
      <c r="D1315" s="4">
        <v>45</v>
      </c>
      <c r="I1315">
        <f>I1280</f>
        <v>0</v>
      </c>
      <c r="J1315" t="str">
        <f t="shared" si="569"/>
        <v xml:space="preserve"> ADD  CREATED_TIME VARCHAR(45);</v>
      </c>
      <c r="K1315" s="21" t="str">
        <f t="shared" si="570"/>
        <v xml:space="preserve">  ALTER COLUMN   CREATED_TIME VARCHAR(45);</v>
      </c>
      <c r="L1315" s="12"/>
      <c r="M1315" s="18" t="str">
        <f t="shared" si="563"/>
        <v>CREATED_TIME,</v>
      </c>
      <c r="N1315" s="5" t="str">
        <f t="shared" si="568"/>
        <v>CREATED_TIME VARCHAR(45),</v>
      </c>
      <c r="O1315" s="1" t="s">
        <v>282</v>
      </c>
      <c r="P1315" t="s">
        <v>133</v>
      </c>
      <c r="W1315" s="17" t="str">
        <f t="shared" si="564"/>
        <v>createdTime</v>
      </c>
      <c r="X1315" s="3" t="str">
        <f t="shared" si="565"/>
        <v>"createdTime":"",</v>
      </c>
      <c r="Y1315" s="22" t="str">
        <f t="shared" si="566"/>
        <v>public static String CREATED_TIME="createdTime";</v>
      </c>
      <c r="Z1315" s="7" t="str">
        <f t="shared" si="567"/>
        <v>private String createdTime="";</v>
      </c>
    </row>
    <row r="1316" spans="2:26" ht="19.2" x14ac:dyDescent="0.45">
      <c r="B1316" s="1" t="s">
        <v>262</v>
      </c>
      <c r="C1316" s="1" t="s">
        <v>1</v>
      </c>
      <c r="D1316" s="4">
        <v>44</v>
      </c>
      <c r="I1316" t="str">
        <f>I1061</f>
        <v>ALTER TABLE TM_BACKLOG_DESCRIPTION</v>
      </c>
      <c r="J1316" t="str">
        <f t="shared" si="569"/>
        <v xml:space="preserve"> ADD  CREATED_BY VARCHAR(44);</v>
      </c>
      <c r="K1316" s="21" t="str">
        <f t="shared" si="570"/>
        <v xml:space="preserve">  ALTER COLUMN   CREATED_BY VARCHAR(44);</v>
      </c>
      <c r="L1316" s="12"/>
      <c r="M1316" s="18" t="str">
        <f t="shared" si="563"/>
        <v>CREATED_BY,</v>
      </c>
      <c r="N1316" s="5" t="str">
        <f t="shared" si="568"/>
        <v>CREATED_BY VARCHAR(44),</v>
      </c>
      <c r="O1316" s="1" t="s">
        <v>282</v>
      </c>
      <c r="P1316" t="s">
        <v>128</v>
      </c>
      <c r="W1316" s="17" t="str">
        <f t="shared" si="564"/>
        <v>createdBy</v>
      </c>
      <c r="X1316" s="3" t="str">
        <f t="shared" si="565"/>
        <v>"createdBy":"",</v>
      </c>
      <c r="Y1316" s="22" t="str">
        <f t="shared" si="566"/>
        <v>public static String CREATED_BY="createdBy";</v>
      </c>
      <c r="Z1316" s="7" t="str">
        <f t="shared" si="567"/>
        <v>private String createdBy="";</v>
      </c>
    </row>
    <row r="1317" spans="2:26" ht="19.2" x14ac:dyDescent="0.45">
      <c r="B1317" s="1" t="s">
        <v>258</v>
      </c>
      <c r="C1317" s="1" t="s">
        <v>1</v>
      </c>
      <c r="D1317" s="4">
        <v>45</v>
      </c>
      <c r="I1317">
        <f>I1306</f>
        <v>0</v>
      </c>
      <c r="J1317" t="str">
        <f t="shared" si="569"/>
        <v xml:space="preserve"> ADD  ORDER_NO VARCHAR(45);</v>
      </c>
      <c r="K1317" s="21" t="str">
        <f t="shared" si="570"/>
        <v xml:space="preserve">  ALTER COLUMN   ORDER_NO VARCHAR(45);</v>
      </c>
      <c r="L1317" s="12"/>
      <c r="M1317" s="18" t="str">
        <f>CONCATENATE(B1317,",")</f>
        <v>ORDER_NO,</v>
      </c>
      <c r="N1317" s="5" t="str">
        <f>CONCATENATE(B1317," ",C1317,"(",D1317,")",",")</f>
        <v>ORDER_NO VARCHAR(45),</v>
      </c>
      <c r="O1317" s="1" t="s">
        <v>259</v>
      </c>
      <c r="P1317" t="s">
        <v>173</v>
      </c>
      <c r="W1317" s="17" t="str">
        <f>CONCATENATE(,LOWER(O1317),UPPER(LEFT(P1317,1)),LOWER(RIGHT(P1317,LEN(P1317)-IF(LEN(P1317)&gt;0,1,LEN(P1317)))),UPPER(LEFT(Q1317,1)),LOWER(RIGHT(Q1317,LEN(Q1317)-IF(LEN(Q1317)&gt;0,1,LEN(Q1317)))),UPPER(LEFT(R1317,1)),LOWER(RIGHT(R1317,LEN(R1317)-IF(LEN(R1317)&gt;0,1,LEN(R1317)))),UPPER(LEFT(S1317,1)),LOWER(RIGHT(S1317,LEN(S1317)-IF(LEN(S1317)&gt;0,1,LEN(S1317)))),UPPER(LEFT(T1317,1)),LOWER(RIGHT(T1317,LEN(T1317)-IF(LEN(T1317)&gt;0,1,LEN(T1317)))),UPPER(LEFT(U1317,1)),LOWER(RIGHT(U1317,LEN(U1317)-IF(LEN(U1317)&gt;0,1,LEN(U1317)))),UPPER(LEFT(V1317,1)),LOWER(RIGHT(V1317,LEN(V1317)-IF(LEN(V1317)&gt;0,1,LEN(V1317)))))</f>
        <v>orderNo</v>
      </c>
      <c r="X1317" s="3" t="str">
        <f>CONCATENATE("""",W1317,"""",":","""","""",",")</f>
        <v>"orderNo":"",</v>
      </c>
      <c r="Y1317" s="22" t="str">
        <f>CONCATENATE("public static String ",,B1317,,"=","""",W1317,""";")</f>
        <v>public static String ORDER_NO="orderNo";</v>
      </c>
      <c r="Z1317" s="7" t="str">
        <f>CONCATENATE("private String ",W1317,"=","""""",";")</f>
        <v>private String orderNo="";</v>
      </c>
    </row>
    <row r="1318" spans="2:26" ht="19.2" x14ac:dyDescent="0.45">
      <c r="B1318" s="1" t="s">
        <v>859</v>
      </c>
      <c r="C1318" s="1" t="s">
        <v>1</v>
      </c>
      <c r="D1318" s="4">
        <v>45</v>
      </c>
      <c r="I1318" t="str">
        <f>I1308</f>
        <v>ALTER TABLE TM_BUSINESS_CASE</v>
      </c>
      <c r="J1318" t="str">
        <f t="shared" si="569"/>
        <v xml:space="preserve"> ADD  CASE_STATUS VARCHAR(45);</v>
      </c>
      <c r="K1318" s="21" t="str">
        <f t="shared" si="570"/>
        <v xml:space="preserve">  ALTER COLUMN   CASE_STATUS VARCHAR(45);</v>
      </c>
      <c r="L1318" s="12"/>
      <c r="M1318" s="18" t="str">
        <f>CONCATENATE(B1318,",")</f>
        <v>CASE_STATUS,</v>
      </c>
      <c r="N1318" s="5" t="str">
        <f>CONCATENATE(B1318," ",C1318,"(",D1318,")",",")</f>
        <v>CASE_STATUS VARCHAR(45),</v>
      </c>
      <c r="O1318" s="1" t="s">
        <v>677</v>
      </c>
      <c r="P1318" t="s">
        <v>3</v>
      </c>
      <c r="W1318" s="17" t="str">
        <f>CONCATENATE(,LOWER(O1318),UPPER(LEFT(P1318,1)),LOWER(RIGHT(P1318,LEN(P1318)-IF(LEN(P1318)&gt;0,1,LEN(P1318)))),UPPER(LEFT(Q1318,1)),LOWER(RIGHT(Q1318,LEN(Q1318)-IF(LEN(Q1318)&gt;0,1,LEN(Q1318)))),UPPER(LEFT(R1318,1)),LOWER(RIGHT(R1318,LEN(R1318)-IF(LEN(R1318)&gt;0,1,LEN(R1318)))),UPPER(LEFT(S1318,1)),LOWER(RIGHT(S1318,LEN(S1318)-IF(LEN(S1318)&gt;0,1,LEN(S1318)))),UPPER(LEFT(T1318,1)),LOWER(RIGHT(T1318,LEN(T1318)-IF(LEN(T1318)&gt;0,1,LEN(T1318)))),UPPER(LEFT(U1318,1)),LOWER(RIGHT(U1318,LEN(U1318)-IF(LEN(U1318)&gt;0,1,LEN(U1318)))),UPPER(LEFT(V1318,1)),LOWER(RIGHT(V1318,LEN(V1318)-IF(LEN(V1318)&gt;0,1,LEN(V1318)))))</f>
        <v>caseStatus</v>
      </c>
      <c r="X1318" s="3" t="str">
        <f>CONCATENATE("""",W1318,"""",":","""","""",",")</f>
        <v>"caseStatus":"",</v>
      </c>
      <c r="Y1318" s="22" t="str">
        <f>CONCATENATE("public static String ",,B1318,,"=","""",W1318,""";")</f>
        <v>public static String CASE_STATUS="caseStatus";</v>
      </c>
      <c r="Z1318" s="7" t="str">
        <f>CONCATENATE("private String ",W1318,"=","""""",";")</f>
        <v>private String caseStatus="";</v>
      </c>
    </row>
    <row r="1319" spans="2:26" ht="19.2" x14ac:dyDescent="0.45">
      <c r="B1319" s="1" t="s">
        <v>860</v>
      </c>
      <c r="C1319" s="1" t="s">
        <v>1</v>
      </c>
      <c r="D1319" s="4">
        <v>44</v>
      </c>
      <c r="I1319" t="str">
        <f>I1064</f>
        <v>ALTER TABLE TM_BACKLOG_DESCRIPTION</v>
      </c>
      <c r="J1319" t="str">
        <f t="shared" si="569"/>
        <v xml:space="preserve"> ADD  CASE_NO VARCHAR(44);</v>
      </c>
      <c r="K1319" s="21" t="str">
        <f t="shared" si="570"/>
        <v xml:space="preserve">  ALTER COLUMN   CASE_NO VARCHAR(44);</v>
      </c>
      <c r="L1319" s="12"/>
      <c r="M1319" s="18" t="str">
        <f>CONCATENATE(B1319,",")</f>
        <v>CASE_NO,</v>
      </c>
      <c r="N1319" s="5" t="str">
        <f>CONCATENATE(B1319," ",C1319,"(",D1319,")",",")</f>
        <v>CASE_NO VARCHAR(44),</v>
      </c>
      <c r="O1319" s="1" t="s">
        <v>677</v>
      </c>
      <c r="P1319" t="s">
        <v>173</v>
      </c>
      <c r="W1319" s="17" t="str">
        <f>CONCATENATE(,LOWER(O1319),UPPER(LEFT(P1319,1)),LOWER(RIGHT(P1319,LEN(P1319)-IF(LEN(P1319)&gt;0,1,LEN(P1319)))),UPPER(LEFT(Q1319,1)),LOWER(RIGHT(Q1319,LEN(Q1319)-IF(LEN(Q1319)&gt;0,1,LEN(Q1319)))),UPPER(LEFT(R1319,1)),LOWER(RIGHT(R1319,LEN(R1319)-IF(LEN(R1319)&gt;0,1,LEN(R1319)))),UPPER(LEFT(S1319,1)),LOWER(RIGHT(S1319,LEN(S1319)-IF(LEN(S1319)&gt;0,1,LEN(S1319)))),UPPER(LEFT(T1319,1)),LOWER(RIGHT(T1319,LEN(T1319)-IF(LEN(T1319)&gt;0,1,LEN(T1319)))),UPPER(LEFT(U1319,1)),LOWER(RIGHT(U1319,LEN(U1319)-IF(LEN(U1319)&gt;0,1,LEN(U1319)))),UPPER(LEFT(V1319,1)),LOWER(RIGHT(V1319,LEN(V1319)-IF(LEN(V1319)&gt;0,1,LEN(V1319)))))</f>
        <v>caseNo</v>
      </c>
      <c r="X1319" s="3" t="str">
        <f>CONCATENATE("""",W1319,"""",":","""","""",",")</f>
        <v>"caseNo":"",</v>
      </c>
      <c r="Y1319" s="22" t="str">
        <f>CONCATENATE("public static String ",,B1319,,"=","""",W1319,""";")</f>
        <v>public static String CASE_NO="caseNo";</v>
      </c>
      <c r="Z1319" s="7" t="str">
        <f>CONCATENATE("private String ",W1319,"=","""""",";")</f>
        <v>private String caseNo="";</v>
      </c>
    </row>
    <row r="1320" spans="2:26" ht="19.2" x14ac:dyDescent="0.45">
      <c r="B1320" s="1"/>
      <c r="C1320" s="1"/>
      <c r="D1320" s="4"/>
      <c r="L1320" s="12"/>
      <c r="M1320" s="18"/>
      <c r="N1320" s="33" t="s">
        <v>130</v>
      </c>
      <c r="O1320" s="1"/>
      <c r="W1320" s="17"/>
    </row>
    <row r="1321" spans="2:26" x14ac:dyDescent="0.3">
      <c r="B1321" s="10"/>
      <c r="N1321" s="31" t="s">
        <v>126</v>
      </c>
    </row>
    <row r="1322" spans="2:26" x14ac:dyDescent="0.3">
      <c r="B1322" s="10"/>
    </row>
    <row r="1323" spans="2:26" x14ac:dyDescent="0.3">
      <c r="B1323" s="2" t="s">
        <v>873</v>
      </c>
      <c r="I1323" t="str">
        <f>CONCATENATE("ALTER TABLE"," ",B1323)</f>
        <v>ALTER TABLE TM_PROBLEM_STATEMENT</v>
      </c>
      <c r="K1323" s="25"/>
      <c r="N1323" s="5" t="str">
        <f>CONCATENATE("CREATE TABLE ",B1323," ","(")</f>
        <v>CREATE TABLE TM_PROBLEM_STATEMENT (</v>
      </c>
    </row>
    <row r="1324" spans="2:26" ht="19.2" x14ac:dyDescent="0.45">
      <c r="B1324" s="1" t="s">
        <v>2</v>
      </c>
      <c r="C1324" s="1" t="s">
        <v>1</v>
      </c>
      <c r="D1324" s="4">
        <v>30</v>
      </c>
      <c r="E1324" s="24" t="s">
        <v>113</v>
      </c>
      <c r="I1324" t="str">
        <f>I1323</f>
        <v>ALTER TABLE TM_PROBLEM_STATEMENT</v>
      </c>
      <c r="L1324" s="12"/>
      <c r="M1324" s="18" t="str">
        <f t="shared" ref="M1324:M1331" si="571">CONCATENATE(B1324,",")</f>
        <v>ID,</v>
      </c>
      <c r="N1324" s="5" t="str">
        <f>CONCATENATE(B1324," ",C1324,"(",D1324,") ",E1324," ,")</f>
        <v>ID VARCHAR(30) NOT NULL ,</v>
      </c>
      <c r="O1324" s="1" t="s">
        <v>2</v>
      </c>
      <c r="P1324" s="6"/>
      <c r="Q1324" s="6"/>
      <c r="R1324" s="6"/>
      <c r="S1324" s="6"/>
      <c r="T1324" s="6"/>
      <c r="U1324" s="6"/>
      <c r="V1324" s="6"/>
      <c r="W1324" s="17" t="str">
        <f t="shared" ref="W1324:W1331" si="572">CONCATENATE(,LOWER(O1324),UPPER(LEFT(P1324,1)),LOWER(RIGHT(P1324,LEN(P1324)-IF(LEN(P1324)&gt;0,1,LEN(P1324)))),UPPER(LEFT(Q1324,1)),LOWER(RIGHT(Q1324,LEN(Q1324)-IF(LEN(Q1324)&gt;0,1,LEN(Q1324)))),UPPER(LEFT(R1324,1)),LOWER(RIGHT(R1324,LEN(R1324)-IF(LEN(R1324)&gt;0,1,LEN(R1324)))),UPPER(LEFT(S1324,1)),LOWER(RIGHT(S1324,LEN(S1324)-IF(LEN(S1324)&gt;0,1,LEN(S1324)))),UPPER(LEFT(T1324,1)),LOWER(RIGHT(T1324,LEN(T1324)-IF(LEN(T1324)&gt;0,1,LEN(T1324)))),UPPER(LEFT(U1324,1)),LOWER(RIGHT(U1324,LEN(U1324)-IF(LEN(U1324)&gt;0,1,LEN(U1324)))),UPPER(LEFT(V1324,1)),LOWER(RIGHT(V1324,LEN(V1324)-IF(LEN(V1324)&gt;0,1,LEN(V1324)))))</f>
        <v>id</v>
      </c>
      <c r="X1324" s="3" t="str">
        <f t="shared" ref="X1324:X1331" si="573">CONCATENATE("""",W1324,"""",":","""","""",",")</f>
        <v>"id":"",</v>
      </c>
      <c r="Y1324" s="22" t="str">
        <f t="shared" ref="Y1324:Y1331" si="574">CONCATENATE("public static String ",,B1324,,"=","""",W1324,""";")</f>
        <v>public static String ID="id";</v>
      </c>
      <c r="Z1324" s="7" t="str">
        <f t="shared" ref="Z1324:Z1331" si="575">CONCATENATE("private String ",W1324,"=","""""",";")</f>
        <v>private String id="";</v>
      </c>
    </row>
    <row r="1325" spans="2:26" ht="19.2" x14ac:dyDescent="0.45">
      <c r="B1325" s="1" t="s">
        <v>3</v>
      </c>
      <c r="C1325" s="1" t="s">
        <v>1</v>
      </c>
      <c r="D1325" s="4">
        <v>10</v>
      </c>
      <c r="I1325" t="str">
        <f>I1324</f>
        <v>ALTER TABLE TM_PROBLEM_STATEMENT</v>
      </c>
      <c r="K1325" s="21" t="s">
        <v>436</v>
      </c>
      <c r="L1325" s="12"/>
      <c r="M1325" s="18" t="str">
        <f t="shared" si="571"/>
        <v>STATUS,</v>
      </c>
      <c r="N1325" s="5" t="str">
        <f t="shared" ref="N1325:N1331" si="576">CONCATENATE(B1325," ",C1325,"(",D1325,")",",")</f>
        <v>STATUS VARCHAR(10),</v>
      </c>
      <c r="O1325" s="1" t="s">
        <v>3</v>
      </c>
      <c r="W1325" s="17" t="str">
        <f t="shared" si="572"/>
        <v>status</v>
      </c>
      <c r="X1325" s="3" t="str">
        <f t="shared" si="573"/>
        <v>"status":"",</v>
      </c>
      <c r="Y1325" s="22" t="str">
        <f t="shared" si="574"/>
        <v>public static String STATUS="status";</v>
      </c>
      <c r="Z1325" s="7" t="str">
        <f t="shared" si="575"/>
        <v>private String status="";</v>
      </c>
    </row>
    <row r="1326" spans="2:26" ht="19.2" x14ac:dyDescent="0.45">
      <c r="B1326" s="1" t="s">
        <v>4</v>
      </c>
      <c r="C1326" s="1" t="s">
        <v>1</v>
      </c>
      <c r="D1326" s="4">
        <v>30</v>
      </c>
      <c r="I1326" t="str">
        <f>I1325</f>
        <v>ALTER TABLE TM_PROBLEM_STATEMENT</v>
      </c>
      <c r="J1326" t="str">
        <f t="shared" ref="J1326:J1332" si="577">CONCATENATE(LEFT(CONCATENATE(" ADD "," ",N1326,";"),LEN(CONCATENATE(" ADD "," ",N1326,";"))-2),";")</f>
        <v xml:space="preserve"> ADD  INSERT_DATE VARCHAR(30);</v>
      </c>
      <c r="K1326" s="21" t="str">
        <f t="shared" ref="K1326:K1332" si="578">CONCATENATE(LEFT(CONCATENATE("  ALTER COLUMN  "," ",N1326,";"),LEN(CONCATENATE("  ALTER COLUMN  "," ",N1326,";"))-2),";")</f>
        <v xml:space="preserve">  ALTER COLUMN   INSERT_DATE VARCHAR(30);</v>
      </c>
      <c r="L1326" s="12"/>
      <c r="M1326" s="18" t="str">
        <f t="shared" si="571"/>
        <v>INSERT_DATE,</v>
      </c>
      <c r="N1326" s="5" t="str">
        <f t="shared" si="576"/>
        <v>INSERT_DATE VARCHAR(30),</v>
      </c>
      <c r="O1326" s="1" t="s">
        <v>7</v>
      </c>
      <c r="P1326" t="s">
        <v>8</v>
      </c>
      <c r="W1326" s="17" t="str">
        <f t="shared" si="572"/>
        <v>insertDate</v>
      </c>
      <c r="X1326" s="3" t="str">
        <f t="shared" si="573"/>
        <v>"insertDate":"",</v>
      </c>
      <c r="Y1326" s="22" t="str">
        <f t="shared" si="574"/>
        <v>public static String INSERT_DATE="insertDate";</v>
      </c>
      <c r="Z1326" s="7" t="str">
        <f t="shared" si="575"/>
        <v>private String insertDate="";</v>
      </c>
    </row>
    <row r="1327" spans="2:26" ht="19.2" x14ac:dyDescent="0.45">
      <c r="B1327" s="1" t="s">
        <v>5</v>
      </c>
      <c r="C1327" s="1" t="s">
        <v>1</v>
      </c>
      <c r="D1327" s="4">
        <v>30</v>
      </c>
      <c r="I1327" t="str">
        <f>I1326</f>
        <v>ALTER TABLE TM_PROBLEM_STATEMENT</v>
      </c>
      <c r="J1327" t="str">
        <f t="shared" si="577"/>
        <v xml:space="preserve"> ADD  MODIFICATION_DATE VARCHAR(30);</v>
      </c>
      <c r="K1327" s="21" t="str">
        <f t="shared" si="578"/>
        <v xml:space="preserve">  ALTER COLUMN   MODIFICATION_DATE VARCHAR(30);</v>
      </c>
      <c r="L1327" s="12"/>
      <c r="M1327" s="18" t="str">
        <f t="shared" si="571"/>
        <v>MODIFICATION_DATE,</v>
      </c>
      <c r="N1327" s="5" t="str">
        <f t="shared" si="576"/>
        <v>MODIFICATION_DATE VARCHAR(30),</v>
      </c>
      <c r="O1327" s="1" t="s">
        <v>9</v>
      </c>
      <c r="P1327" t="s">
        <v>8</v>
      </c>
      <c r="W1327" s="17" t="str">
        <f t="shared" si="572"/>
        <v>modificationDate</v>
      </c>
      <c r="X1327" s="3" t="str">
        <f t="shared" si="573"/>
        <v>"modificationDate":"",</v>
      </c>
      <c r="Y1327" s="22" t="str">
        <f t="shared" si="574"/>
        <v>public static String MODIFICATION_DATE="modificationDate";</v>
      </c>
      <c r="Z1327" s="7" t="str">
        <f t="shared" si="575"/>
        <v>private String modificationDate="";</v>
      </c>
    </row>
    <row r="1328" spans="2:26" ht="19.2" x14ac:dyDescent="0.45">
      <c r="B1328" s="1" t="s">
        <v>874</v>
      </c>
      <c r="C1328" s="1" t="s">
        <v>1</v>
      </c>
      <c r="D1328" s="4">
        <v>400</v>
      </c>
      <c r="I1328" t="str">
        <f>I1327</f>
        <v>ALTER TABLE TM_PROBLEM_STATEMENT</v>
      </c>
      <c r="J1328" t="str">
        <f t="shared" si="577"/>
        <v xml:space="preserve"> ADD  PROBLEM_DESC VARCHAR(400);</v>
      </c>
      <c r="K1328" s="21" t="str">
        <f t="shared" si="578"/>
        <v xml:space="preserve">  ALTER COLUMN   PROBLEM_DESC VARCHAR(400);</v>
      </c>
      <c r="L1328" s="12"/>
      <c r="M1328" s="18" t="str">
        <f t="shared" si="571"/>
        <v>PROBLEM_DESC,</v>
      </c>
      <c r="N1328" s="5" t="str">
        <f t="shared" si="576"/>
        <v>PROBLEM_DESC VARCHAR(400),</v>
      </c>
      <c r="O1328" s="1" t="s">
        <v>878</v>
      </c>
      <c r="P1328" t="s">
        <v>818</v>
      </c>
      <c r="W1328" s="17" t="str">
        <f t="shared" si="572"/>
        <v>problemDesc</v>
      </c>
      <c r="X1328" s="3" t="str">
        <f t="shared" si="573"/>
        <v>"problemDesc":"",</v>
      </c>
      <c r="Y1328" s="22" t="str">
        <f t="shared" si="574"/>
        <v>public static String PROBLEM_DESC="problemDesc";</v>
      </c>
      <c r="Z1328" s="7" t="str">
        <f t="shared" si="575"/>
        <v>private String problemDesc="";</v>
      </c>
    </row>
    <row r="1329" spans="2:26" ht="19.2" x14ac:dyDescent="0.45">
      <c r="B1329" s="1" t="s">
        <v>875</v>
      </c>
      <c r="C1329" s="1" t="s">
        <v>1</v>
      </c>
      <c r="D1329" s="4">
        <v>45</v>
      </c>
      <c r="I1329">
        <f>I1294</f>
        <v>0</v>
      </c>
      <c r="J1329" t="str">
        <f t="shared" si="577"/>
        <v xml:space="preserve"> ADD  COUNT_POTENTIAL_CUSTOMER VARCHAR(45);</v>
      </c>
      <c r="K1329" s="21" t="str">
        <f t="shared" si="578"/>
        <v xml:space="preserve">  ALTER COLUMN   COUNT_POTENTIAL_CUSTOMER VARCHAR(45);</v>
      </c>
      <c r="L1329" s="12"/>
      <c r="M1329" s="18" t="str">
        <f t="shared" si="571"/>
        <v>COUNT_POTENTIAL_CUSTOMER,</v>
      </c>
      <c r="N1329" s="5" t="str">
        <f t="shared" si="576"/>
        <v>COUNT_POTENTIAL_CUSTOMER VARCHAR(45),</v>
      </c>
      <c r="O1329" s="1" t="s">
        <v>214</v>
      </c>
      <c r="P1329" t="s">
        <v>879</v>
      </c>
      <c r="Q1329" t="s">
        <v>664</v>
      </c>
      <c r="W1329" s="17" t="str">
        <f t="shared" si="572"/>
        <v>countPotentialCustomer</v>
      </c>
      <c r="X1329" s="3" t="str">
        <f t="shared" si="573"/>
        <v>"countPotentialCustomer":"",</v>
      </c>
      <c r="Y1329" s="22" t="str">
        <f t="shared" si="574"/>
        <v>public static String COUNT_POTENTIAL_CUSTOMER="countPotentialCustomer";</v>
      </c>
      <c r="Z1329" s="7" t="str">
        <f t="shared" si="575"/>
        <v>private String countPotentialCustomer="";</v>
      </c>
    </row>
    <row r="1330" spans="2:26" ht="19.2" x14ac:dyDescent="0.45">
      <c r="B1330" s="1" t="s">
        <v>876</v>
      </c>
      <c r="C1330" s="1" t="s">
        <v>1</v>
      </c>
      <c r="D1330" s="4">
        <v>45</v>
      </c>
      <c r="I1330">
        <f>I1295</f>
        <v>0</v>
      </c>
      <c r="J1330" t="str">
        <f t="shared" si="577"/>
        <v xml:space="preserve"> ADD  COUNT_REAL_CUSTOMER VARCHAR(45);</v>
      </c>
      <c r="K1330" s="21" t="str">
        <f t="shared" si="578"/>
        <v xml:space="preserve">  ALTER COLUMN   COUNT_REAL_CUSTOMER VARCHAR(45);</v>
      </c>
      <c r="L1330" s="12"/>
      <c r="M1330" s="18" t="str">
        <f t="shared" si="571"/>
        <v>COUNT_REAL_CUSTOMER,</v>
      </c>
      <c r="N1330" s="5" t="str">
        <f t="shared" si="576"/>
        <v>COUNT_REAL_CUSTOMER VARCHAR(45),</v>
      </c>
      <c r="O1330" s="1" t="s">
        <v>214</v>
      </c>
      <c r="P1330" t="s">
        <v>880</v>
      </c>
      <c r="Q1330" t="s">
        <v>664</v>
      </c>
      <c r="W1330" s="17" t="str">
        <f t="shared" si="572"/>
        <v>countRealCustomer</v>
      </c>
      <c r="X1330" s="3" t="str">
        <f t="shared" si="573"/>
        <v>"countRealCustomer":"",</v>
      </c>
      <c r="Y1330" s="22" t="str">
        <f t="shared" si="574"/>
        <v>public static String COUNT_REAL_CUSTOMER="countRealCustomer";</v>
      </c>
      <c r="Z1330" s="7" t="str">
        <f t="shared" si="575"/>
        <v>private String countRealCustomer="";</v>
      </c>
    </row>
    <row r="1331" spans="2:26" ht="19.2" x14ac:dyDescent="0.45">
      <c r="B1331" s="1" t="s">
        <v>258</v>
      </c>
      <c r="C1331" s="1" t="s">
        <v>627</v>
      </c>
      <c r="D1331" s="4">
        <v>24</v>
      </c>
      <c r="I1331" t="str">
        <f>I1076</f>
        <v>ALTER TABLE TM_INPUT_TABLE_COMP</v>
      </c>
      <c r="J1331" t="str">
        <f t="shared" si="577"/>
        <v xml:space="preserve"> ADD  ORDER_NO FLOAT(24);</v>
      </c>
      <c r="K1331" s="21" t="str">
        <f t="shared" si="578"/>
        <v xml:space="preserve">  ALTER COLUMN   ORDER_NO FLOAT(24);</v>
      </c>
      <c r="L1331" s="12"/>
      <c r="M1331" s="18" t="str">
        <f t="shared" si="571"/>
        <v>ORDER_NO,</v>
      </c>
      <c r="N1331" s="5" t="str">
        <f t="shared" si="576"/>
        <v>ORDER_NO FLOAT(24),</v>
      </c>
      <c r="O1331" s="1" t="s">
        <v>259</v>
      </c>
      <c r="P1331" t="s">
        <v>173</v>
      </c>
      <c r="W1331" s="17" t="str">
        <f t="shared" si="572"/>
        <v>orderNo</v>
      </c>
      <c r="X1331" s="3" t="str">
        <f t="shared" si="573"/>
        <v>"orderNo":"",</v>
      </c>
      <c r="Y1331" s="22" t="str">
        <f t="shared" si="574"/>
        <v>public static String ORDER_NO="orderNo";</v>
      </c>
      <c r="Z1331" s="7" t="str">
        <f t="shared" si="575"/>
        <v>private String orderNo="";</v>
      </c>
    </row>
    <row r="1332" spans="2:26" ht="19.2" x14ac:dyDescent="0.45">
      <c r="B1332" s="1" t="s">
        <v>877</v>
      </c>
      <c r="C1332" s="1" t="s">
        <v>1</v>
      </c>
      <c r="D1332" s="4">
        <v>45</v>
      </c>
      <c r="I1332">
        <f>I1321</f>
        <v>0</v>
      </c>
      <c r="J1332" t="str">
        <f t="shared" si="577"/>
        <v xml:space="preserve"> ADD  FK_BC_ID VARCHAR(45);</v>
      </c>
      <c r="K1332" s="21" t="str">
        <f t="shared" si="578"/>
        <v xml:space="preserve">  ALTER COLUMN   FK_BC_ID VARCHAR(45);</v>
      </c>
      <c r="L1332" s="12"/>
      <c r="M1332" s="18" t="str">
        <f>CONCATENATE(B1332,",")</f>
        <v>FK_BC_ID,</v>
      </c>
      <c r="N1332" s="5" t="str">
        <f>CONCATENATE(B1332," ",C1332,"(",D1332,")",",")</f>
        <v>FK_BC_ID VARCHAR(45),</v>
      </c>
      <c r="O1332" s="1" t="s">
        <v>10</v>
      </c>
      <c r="P1332" t="s">
        <v>881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fkBcId</v>
      </c>
      <c r="X1332" s="3" t="str">
        <f>CONCATENATE("""",W1332,"""",":","""","""",",")</f>
        <v>"fkBcId":"",</v>
      </c>
      <c r="Y1332" s="22" t="str">
        <f>CONCATENATE("public static String ",,B1332,,"=","""",W1332,""";")</f>
        <v>public static String FK_BC_ID="fkBcId";</v>
      </c>
      <c r="Z1332" s="7" t="str">
        <f>CONCATENATE("private String ",W1332,"=","""""",";")</f>
        <v>private String fkBcId="";</v>
      </c>
    </row>
    <row r="1333" spans="2:26" ht="19.2" x14ac:dyDescent="0.45">
      <c r="B1333" s="1"/>
      <c r="C1333" s="1"/>
      <c r="D1333" s="4"/>
      <c r="L1333" s="12"/>
      <c r="M1333" s="18"/>
      <c r="N1333" s="33" t="s">
        <v>130</v>
      </c>
      <c r="O1333" s="1"/>
      <c r="W1333" s="17"/>
    </row>
    <row r="1334" spans="2:26" x14ac:dyDescent="0.3">
      <c r="B1334" s="10"/>
      <c r="N1334" s="31" t="s">
        <v>126</v>
      </c>
    </row>
    <row r="1337" spans="2:26" x14ac:dyDescent="0.3">
      <c r="B1337" s="2" t="s">
        <v>882</v>
      </c>
      <c r="I1337" t="str">
        <f>CONCATENATE("ALTER TABLE"," ",B1337)</f>
        <v>ALTER TABLE TM_BC_SERVICE_GROUP</v>
      </c>
      <c r="K1337" s="25"/>
      <c r="N1337" s="5" t="str">
        <f>CONCATENATE("CREATE TABLE ",B1337," ","(")</f>
        <v>CREATE TABLE TM_BC_SERVICE_GROUP (</v>
      </c>
    </row>
    <row r="1338" spans="2:26" ht="19.2" x14ac:dyDescent="0.45">
      <c r="B1338" s="1" t="s">
        <v>2</v>
      </c>
      <c r="C1338" s="1" t="s">
        <v>1</v>
      </c>
      <c r="D1338" s="4">
        <v>30</v>
      </c>
      <c r="E1338" s="24" t="s">
        <v>113</v>
      </c>
      <c r="I1338" t="str">
        <f>I1337</f>
        <v>ALTER TABLE TM_BC_SERVICE_GROUP</v>
      </c>
      <c r="L1338" s="12"/>
      <c r="M1338" s="18" t="str">
        <f t="shared" ref="M1338:M1345" si="579">CONCATENATE(B1338,",")</f>
        <v>ID,</v>
      </c>
      <c r="N1338" s="5" t="str">
        <f>CONCATENATE(B1338," ",C1338,"(",D1338,") ",E1338," ,")</f>
        <v>ID VARCHAR(30) NOT NULL ,</v>
      </c>
      <c r="O1338" s="1" t="s">
        <v>2</v>
      </c>
      <c r="P1338" s="6"/>
      <c r="Q1338" s="6"/>
      <c r="R1338" s="6"/>
      <c r="S1338" s="6"/>
      <c r="T1338" s="6"/>
      <c r="U1338" s="6"/>
      <c r="V1338" s="6"/>
      <c r="W1338" s="17" t="str">
        <f t="shared" ref="W1338:W1345" si="580">CONCATENATE(,LOWER(O1338),UPPER(LEFT(P1338,1)),LOWER(RIGHT(P1338,LEN(P1338)-IF(LEN(P1338)&gt;0,1,LEN(P1338)))),UPPER(LEFT(Q1338,1)),LOWER(RIGHT(Q1338,LEN(Q1338)-IF(LEN(Q1338)&gt;0,1,LEN(Q1338)))),UPPER(LEFT(R1338,1)),LOWER(RIGHT(R1338,LEN(R1338)-IF(LEN(R1338)&gt;0,1,LEN(R1338)))),UPPER(LEFT(S1338,1)),LOWER(RIGHT(S1338,LEN(S1338)-IF(LEN(S1338)&gt;0,1,LEN(S1338)))),UPPER(LEFT(T1338,1)),LOWER(RIGHT(T1338,LEN(T1338)-IF(LEN(T1338)&gt;0,1,LEN(T1338)))),UPPER(LEFT(U1338,1)),LOWER(RIGHT(U1338,LEN(U1338)-IF(LEN(U1338)&gt;0,1,LEN(U1338)))),UPPER(LEFT(V1338,1)),LOWER(RIGHT(V1338,LEN(V1338)-IF(LEN(V1338)&gt;0,1,LEN(V1338)))))</f>
        <v>id</v>
      </c>
      <c r="X1338" s="3" t="str">
        <f t="shared" ref="X1338:X1345" si="581">CONCATENATE("""",W1338,"""",":","""","""",",")</f>
        <v>"id":"",</v>
      </c>
      <c r="Y1338" s="22" t="str">
        <f t="shared" ref="Y1338:Y1345" si="582">CONCATENATE("public static String ",,B1338,,"=","""",W1338,""";")</f>
        <v>public static String ID="id";</v>
      </c>
      <c r="Z1338" s="7" t="str">
        <f t="shared" ref="Z1338:Z1345" si="583">CONCATENATE("private String ",W1338,"=","""""",";")</f>
        <v>private String id="";</v>
      </c>
    </row>
    <row r="1339" spans="2:26" ht="19.2" x14ac:dyDescent="0.45">
      <c r="B1339" s="1" t="s">
        <v>3</v>
      </c>
      <c r="C1339" s="1" t="s">
        <v>1</v>
      </c>
      <c r="D1339" s="4">
        <v>10</v>
      </c>
      <c r="I1339" t="str">
        <f>I1338</f>
        <v>ALTER TABLE TM_BC_SERVICE_GROUP</v>
      </c>
      <c r="K1339" s="21" t="s">
        <v>436</v>
      </c>
      <c r="L1339" s="12"/>
      <c r="M1339" s="18" t="str">
        <f t="shared" si="579"/>
        <v>STATUS,</v>
      </c>
      <c r="N1339" s="5" t="str">
        <f t="shared" ref="N1339:N1345" si="584">CONCATENATE(B1339," ",C1339,"(",D1339,")",",")</f>
        <v>STATUS VARCHAR(10),</v>
      </c>
      <c r="O1339" s="1" t="s">
        <v>3</v>
      </c>
      <c r="W1339" s="17" t="str">
        <f t="shared" si="580"/>
        <v>status</v>
      </c>
      <c r="X1339" s="3" t="str">
        <f t="shared" si="581"/>
        <v>"status":"",</v>
      </c>
      <c r="Y1339" s="22" t="str">
        <f t="shared" si="582"/>
        <v>public static String STATUS="status";</v>
      </c>
      <c r="Z1339" s="7" t="str">
        <f t="shared" si="583"/>
        <v>private String status="";</v>
      </c>
    </row>
    <row r="1340" spans="2:26" ht="19.2" x14ac:dyDescent="0.45">
      <c r="B1340" s="1" t="s">
        <v>4</v>
      </c>
      <c r="C1340" s="1" t="s">
        <v>1</v>
      </c>
      <c r="D1340" s="4">
        <v>30</v>
      </c>
      <c r="I1340" t="str">
        <f>I1339</f>
        <v>ALTER TABLE TM_BC_SERVICE_GROUP</v>
      </c>
      <c r="J1340" t="str">
        <f t="shared" ref="J1340:J1345" si="585">CONCATENATE(LEFT(CONCATENATE(" ADD "," ",N1340,";"),LEN(CONCATENATE(" ADD "," ",N1340,";"))-2),";")</f>
        <v xml:space="preserve"> ADD  INSERT_DATE VARCHAR(30);</v>
      </c>
      <c r="K1340" s="21" t="str">
        <f t="shared" ref="K1340:K1345" si="586">CONCATENATE(LEFT(CONCATENATE("  ALTER COLUMN  "," ",N1340,";"),LEN(CONCATENATE("  ALTER COLUMN  "," ",N1340,";"))-2),";")</f>
        <v xml:space="preserve">  ALTER COLUMN   INSERT_DATE VARCHAR(30);</v>
      </c>
      <c r="L1340" s="12"/>
      <c r="M1340" s="18" t="str">
        <f t="shared" si="579"/>
        <v>INSERT_DATE,</v>
      </c>
      <c r="N1340" s="5" t="str">
        <f t="shared" si="584"/>
        <v>INSERT_DATE VARCHAR(30),</v>
      </c>
      <c r="O1340" s="1" t="s">
        <v>7</v>
      </c>
      <c r="P1340" t="s">
        <v>8</v>
      </c>
      <c r="W1340" s="17" t="str">
        <f t="shared" si="580"/>
        <v>insertDate</v>
      </c>
      <c r="X1340" s="3" t="str">
        <f t="shared" si="581"/>
        <v>"insertDate":"",</v>
      </c>
      <c r="Y1340" s="22" t="str">
        <f t="shared" si="582"/>
        <v>public static String INSERT_DATE="insertDate";</v>
      </c>
      <c r="Z1340" s="7" t="str">
        <f t="shared" si="583"/>
        <v>private String insertDate="";</v>
      </c>
    </row>
    <row r="1341" spans="2:26" ht="19.2" x14ac:dyDescent="0.45">
      <c r="B1341" s="1" t="s">
        <v>5</v>
      </c>
      <c r="C1341" s="1" t="s">
        <v>1</v>
      </c>
      <c r="D1341" s="4">
        <v>30</v>
      </c>
      <c r="I1341" t="str">
        <f>I1340</f>
        <v>ALTER TABLE TM_BC_SERVICE_GROUP</v>
      </c>
      <c r="J1341" t="str">
        <f t="shared" si="585"/>
        <v xml:space="preserve"> ADD  MODIFICATION_DATE VARCHAR(30);</v>
      </c>
      <c r="K1341" s="21" t="str">
        <f t="shared" si="586"/>
        <v xml:space="preserve">  ALTER COLUMN   MODIFICATION_DATE VARCHAR(30);</v>
      </c>
      <c r="L1341" s="12"/>
      <c r="M1341" s="18" t="str">
        <f t="shared" si="579"/>
        <v>MODIFICATION_DATE,</v>
      </c>
      <c r="N1341" s="5" t="str">
        <f t="shared" si="584"/>
        <v>MODIFICATION_DATE VARCHAR(30),</v>
      </c>
      <c r="O1341" s="1" t="s">
        <v>9</v>
      </c>
      <c r="P1341" t="s">
        <v>8</v>
      </c>
      <c r="W1341" s="17" t="str">
        <f t="shared" si="580"/>
        <v>modificationDate</v>
      </c>
      <c r="X1341" s="3" t="str">
        <f t="shared" si="581"/>
        <v>"modificationDate":"",</v>
      </c>
      <c r="Y1341" s="22" t="str">
        <f t="shared" si="582"/>
        <v>public static String MODIFICATION_DATE="modificationDate";</v>
      </c>
      <c r="Z1341" s="7" t="str">
        <f t="shared" si="583"/>
        <v>private String modificationDate="";</v>
      </c>
    </row>
    <row r="1342" spans="2:26" ht="19.2" x14ac:dyDescent="0.45">
      <c r="B1342" s="1" t="s">
        <v>883</v>
      </c>
      <c r="C1342" s="1" t="s">
        <v>1</v>
      </c>
      <c r="D1342" s="4">
        <v>1000</v>
      </c>
      <c r="I1342" t="str">
        <f>I1341</f>
        <v>ALTER TABLE TM_BC_SERVICE_GROUP</v>
      </c>
      <c r="J1342" t="str">
        <f t="shared" si="585"/>
        <v xml:space="preserve"> ADD  GROUP_NAME VARCHAR(1000);</v>
      </c>
      <c r="K1342" s="21" t="str">
        <f t="shared" si="586"/>
        <v xml:space="preserve">  ALTER COLUMN   GROUP_NAME VARCHAR(1000);</v>
      </c>
      <c r="L1342" s="12"/>
      <c r="M1342" s="18" t="str">
        <f t="shared" si="579"/>
        <v>GROUP_NAME,</v>
      </c>
      <c r="N1342" s="5" t="str">
        <f t="shared" si="584"/>
        <v>GROUP_NAME VARCHAR(1000),</v>
      </c>
      <c r="O1342" s="1" t="s">
        <v>890</v>
      </c>
      <c r="P1342" t="s">
        <v>0</v>
      </c>
      <c r="W1342" s="17" t="str">
        <f t="shared" si="580"/>
        <v>groupName</v>
      </c>
      <c r="X1342" s="3" t="str">
        <f t="shared" si="581"/>
        <v>"groupName":"",</v>
      </c>
      <c r="Y1342" s="22" t="str">
        <f t="shared" si="582"/>
        <v>public static String GROUP_NAME="groupName";</v>
      </c>
      <c r="Z1342" s="7" t="str">
        <f t="shared" si="583"/>
        <v>private String groupName="";</v>
      </c>
    </row>
    <row r="1343" spans="2:26" ht="19.2" x14ac:dyDescent="0.45">
      <c r="B1343" s="1" t="s">
        <v>258</v>
      </c>
      <c r="C1343" s="1" t="s">
        <v>1</v>
      </c>
      <c r="D1343" s="4">
        <v>45</v>
      </c>
      <c r="I1343" t="str">
        <f>I1308</f>
        <v>ALTER TABLE TM_BUSINESS_CASE</v>
      </c>
      <c r="J1343" t="str">
        <f t="shared" si="585"/>
        <v xml:space="preserve"> ADD  ORDER_NO VARCHAR(45);</v>
      </c>
      <c r="K1343" s="21" t="str">
        <f t="shared" si="586"/>
        <v xml:space="preserve">  ALTER COLUMN   ORDER_NO VARCHAR(45);</v>
      </c>
      <c r="L1343" s="12"/>
      <c r="M1343" s="18" t="str">
        <f t="shared" si="579"/>
        <v>ORDER_NO,</v>
      </c>
      <c r="N1343" s="5" t="str">
        <f t="shared" si="584"/>
        <v>ORDER_NO VARCHAR(45),</v>
      </c>
      <c r="O1343" s="1" t="s">
        <v>259</v>
      </c>
      <c r="P1343" t="s">
        <v>173</v>
      </c>
      <c r="W1343" s="17" t="str">
        <f t="shared" si="580"/>
        <v>orderNo</v>
      </c>
      <c r="X1343" s="3" t="str">
        <f t="shared" si="581"/>
        <v>"orderNo":"",</v>
      </c>
      <c r="Y1343" s="22" t="str">
        <f t="shared" si="582"/>
        <v>public static String ORDER_NO="orderNo";</v>
      </c>
      <c r="Z1343" s="7" t="str">
        <f t="shared" si="583"/>
        <v>private String orderNo="";</v>
      </c>
    </row>
    <row r="1344" spans="2:26" ht="19.2" x14ac:dyDescent="0.45">
      <c r="B1344" s="1" t="s">
        <v>778</v>
      </c>
      <c r="C1344" s="1" t="s">
        <v>1</v>
      </c>
      <c r="D1344" s="4">
        <v>45</v>
      </c>
      <c r="I1344" t="str">
        <f>I1309</f>
        <v>ALTER TABLE TM_BUSINESS_CASE</v>
      </c>
      <c r="J1344" t="str">
        <f t="shared" si="585"/>
        <v xml:space="preserve"> ADD  FK_OWNER_ID VARCHAR(45);</v>
      </c>
      <c r="K1344" s="21" t="str">
        <f t="shared" si="586"/>
        <v xml:space="preserve">  ALTER COLUMN   FK_OWNER_ID VARCHAR(45);</v>
      </c>
      <c r="L1344" s="12"/>
      <c r="M1344" s="18" t="str">
        <f t="shared" si="579"/>
        <v>FK_OWNER_ID,</v>
      </c>
      <c r="N1344" s="5" t="str">
        <f t="shared" si="584"/>
        <v>FK_OWNER_ID VARCHAR(45),</v>
      </c>
      <c r="O1344" s="1" t="s">
        <v>10</v>
      </c>
      <c r="P1344" t="s">
        <v>146</v>
      </c>
      <c r="Q1344" t="s">
        <v>2</v>
      </c>
      <c r="W1344" s="17" t="str">
        <f t="shared" si="580"/>
        <v>fkOwnerId</v>
      </c>
      <c r="X1344" s="3" t="str">
        <f t="shared" si="581"/>
        <v>"fkOwnerId":"",</v>
      </c>
      <c r="Y1344" s="22" t="str">
        <f t="shared" si="582"/>
        <v>public static String FK_OWNER_ID="fkOwnerId";</v>
      </c>
      <c r="Z1344" s="7" t="str">
        <f t="shared" si="583"/>
        <v>private String fkOwnerId="";</v>
      </c>
    </row>
    <row r="1345" spans="2:26" ht="19.2" x14ac:dyDescent="0.45">
      <c r="B1345" s="1" t="s">
        <v>14</v>
      </c>
      <c r="C1345" s="1" t="s">
        <v>1</v>
      </c>
      <c r="D1345" s="4">
        <v>4000</v>
      </c>
      <c r="I1345" t="str">
        <f>I1090</f>
        <v>ALTER TABLE TM_INPUT_TABLE_COMP</v>
      </c>
      <c r="J1345" t="str">
        <f t="shared" si="585"/>
        <v xml:space="preserve"> ADD  DESCRIPTION VARCHAR(4000);</v>
      </c>
      <c r="K1345" s="21" t="str">
        <f t="shared" si="586"/>
        <v xml:space="preserve">  ALTER COLUMN   DESCRIPTION VARCHAR(4000);</v>
      </c>
      <c r="L1345" s="12"/>
      <c r="M1345" s="18" t="str">
        <f t="shared" si="579"/>
        <v>DESCRIPTION,</v>
      </c>
      <c r="N1345" s="5" t="str">
        <f t="shared" si="584"/>
        <v>DESCRIPTION VARCHAR(4000),</v>
      </c>
      <c r="O1345" s="1" t="s">
        <v>14</v>
      </c>
      <c r="W1345" s="17" t="str">
        <f t="shared" si="580"/>
        <v>description</v>
      </c>
      <c r="X1345" s="3" t="str">
        <f t="shared" si="581"/>
        <v>"description":"",</v>
      </c>
      <c r="Y1345" s="22" t="str">
        <f t="shared" si="582"/>
        <v>public static String DESCRIPTION="description";</v>
      </c>
      <c r="Z1345" s="7" t="str">
        <f t="shared" si="583"/>
        <v>private String description="";</v>
      </c>
    </row>
    <row r="1346" spans="2:26" ht="19.2" x14ac:dyDescent="0.45">
      <c r="B1346" s="1"/>
      <c r="C1346" s="1"/>
      <c r="D1346" s="4"/>
      <c r="L1346" s="12"/>
      <c r="M1346" s="18"/>
      <c r="N1346" s="33" t="s">
        <v>130</v>
      </c>
      <c r="O1346" s="1"/>
      <c r="W1346" s="17"/>
    </row>
    <row r="1347" spans="2:26" x14ac:dyDescent="0.3">
      <c r="B1347" s="10"/>
      <c r="N1347" s="31" t="s">
        <v>126</v>
      </c>
    </row>
    <row r="1351" spans="2:26" x14ac:dyDescent="0.3">
      <c r="B1351" s="2" t="s">
        <v>884</v>
      </c>
      <c r="I1351" t="str">
        <f>CONCATENATE("ALTER TABLE"," ",B1351)</f>
        <v>ALTER TABLE TM_BC_SERVICE</v>
      </c>
      <c r="K1351" s="25"/>
      <c r="N1351" s="5" t="str">
        <f>CONCATENATE("CREATE TABLE ",B1351," ","(")</f>
        <v>CREATE TABLE TM_BC_SERVICE (</v>
      </c>
    </row>
    <row r="1352" spans="2:26" ht="19.2" x14ac:dyDescent="0.45">
      <c r="B1352" s="1" t="s">
        <v>2</v>
      </c>
      <c r="C1352" s="1" t="s">
        <v>1</v>
      </c>
      <c r="D1352" s="4">
        <v>30</v>
      </c>
      <c r="E1352" s="24" t="s">
        <v>113</v>
      </c>
      <c r="I1352" t="str">
        <f>I1351</f>
        <v>ALTER TABLE TM_BC_SERVICE</v>
      </c>
      <c r="L1352" s="12"/>
      <c r="M1352" s="18" t="str">
        <f t="shared" ref="M1352:M1360" si="587">CONCATENATE(B1352,",")</f>
        <v>ID,</v>
      </c>
      <c r="N1352" s="5" t="str">
        <f>CONCATENATE(B1352," ",C1352,"(",D1352,") ",E1352," ,")</f>
        <v>ID VARCHAR(30) NOT NULL ,</v>
      </c>
      <c r="O1352" s="1" t="s">
        <v>2</v>
      </c>
      <c r="P1352" s="6"/>
      <c r="Q1352" s="6"/>
      <c r="R1352" s="6"/>
      <c r="S1352" s="6"/>
      <c r="T1352" s="6"/>
      <c r="U1352" s="6"/>
      <c r="V1352" s="6"/>
      <c r="W1352" s="17" t="str">
        <f t="shared" ref="W1352:W1360" si="588">CONCATENATE(,LOWER(O1352),UPPER(LEFT(P1352,1)),LOWER(RIGHT(P1352,LEN(P1352)-IF(LEN(P1352)&gt;0,1,LEN(P1352)))),UPPER(LEFT(Q1352,1)),LOWER(RIGHT(Q1352,LEN(Q1352)-IF(LEN(Q1352)&gt;0,1,LEN(Q1352)))),UPPER(LEFT(R1352,1)),LOWER(RIGHT(R1352,LEN(R1352)-IF(LEN(R1352)&gt;0,1,LEN(R1352)))),UPPER(LEFT(S1352,1)),LOWER(RIGHT(S1352,LEN(S1352)-IF(LEN(S1352)&gt;0,1,LEN(S1352)))),UPPER(LEFT(T1352,1)),LOWER(RIGHT(T1352,LEN(T1352)-IF(LEN(T1352)&gt;0,1,LEN(T1352)))),UPPER(LEFT(U1352,1)),LOWER(RIGHT(U1352,LEN(U1352)-IF(LEN(U1352)&gt;0,1,LEN(U1352)))),UPPER(LEFT(V1352,1)),LOWER(RIGHT(V1352,LEN(V1352)-IF(LEN(V1352)&gt;0,1,LEN(V1352)))))</f>
        <v>id</v>
      </c>
      <c r="X1352" s="3" t="str">
        <f t="shared" ref="X1352:X1360" si="589">CONCATENATE("""",W1352,"""",":","""","""",",")</f>
        <v>"id":"",</v>
      </c>
      <c r="Y1352" s="22" t="str">
        <f t="shared" ref="Y1352:Y1360" si="590">CONCATENATE("public static String ",,B1352,,"=","""",W1352,""";")</f>
        <v>public static String ID="id";</v>
      </c>
      <c r="Z1352" s="7" t="str">
        <f t="shared" ref="Z1352:Z1360" si="591">CONCATENATE("private String ",W1352,"=","""""",";")</f>
        <v>private String id="";</v>
      </c>
    </row>
    <row r="1353" spans="2:26" ht="19.2" x14ac:dyDescent="0.45">
      <c r="B1353" s="1" t="s">
        <v>3</v>
      </c>
      <c r="C1353" s="1" t="s">
        <v>1</v>
      </c>
      <c r="D1353" s="4">
        <v>10</v>
      </c>
      <c r="I1353" t="str">
        <f>I1352</f>
        <v>ALTER TABLE TM_BC_SERVICE</v>
      </c>
      <c r="K1353" s="21" t="s">
        <v>436</v>
      </c>
      <c r="L1353" s="12"/>
      <c r="M1353" s="18" t="str">
        <f t="shared" si="587"/>
        <v>STATUS,</v>
      </c>
      <c r="N1353" s="5" t="str">
        <f t="shared" ref="N1353:N1360" si="592">CONCATENATE(B1353," ",C1353,"(",D1353,")",",")</f>
        <v>STATUS VARCHAR(10),</v>
      </c>
      <c r="O1353" s="1" t="s">
        <v>3</v>
      </c>
      <c r="W1353" s="17" t="str">
        <f t="shared" si="588"/>
        <v>status</v>
      </c>
      <c r="X1353" s="3" t="str">
        <f t="shared" si="589"/>
        <v>"status":"",</v>
      </c>
      <c r="Y1353" s="22" t="str">
        <f t="shared" si="590"/>
        <v>public static String STATUS="status";</v>
      </c>
      <c r="Z1353" s="7" t="str">
        <f t="shared" si="591"/>
        <v>private String status="";</v>
      </c>
    </row>
    <row r="1354" spans="2:26" ht="19.2" x14ac:dyDescent="0.45">
      <c r="B1354" s="1" t="s">
        <v>4</v>
      </c>
      <c r="C1354" s="1" t="s">
        <v>1</v>
      </c>
      <c r="D1354" s="4">
        <v>30</v>
      </c>
      <c r="I1354" t="str">
        <f>I1353</f>
        <v>ALTER TABLE TM_BC_SERVICE</v>
      </c>
      <c r="J1354" t="str">
        <f t="shared" ref="J1354:J1360" si="593">CONCATENATE(LEFT(CONCATENATE(" ADD "," ",N1354,";"),LEN(CONCATENATE(" ADD "," ",N1354,";"))-2),";")</f>
        <v xml:space="preserve"> ADD  INSERT_DATE VARCHAR(30);</v>
      </c>
      <c r="K1354" s="21" t="str">
        <f t="shared" ref="K1354:K1360" si="594">CONCATENATE(LEFT(CONCATENATE("  ALTER COLUMN  "," ",N1354,";"),LEN(CONCATENATE("  ALTER COLUMN  "," ",N1354,";"))-2),";")</f>
        <v xml:space="preserve">  ALTER COLUMN   INSERT_DATE VARCHAR(30);</v>
      </c>
      <c r="L1354" s="12"/>
      <c r="M1354" s="18" t="str">
        <f t="shared" si="587"/>
        <v>INSERT_DATE,</v>
      </c>
      <c r="N1354" s="5" t="str">
        <f t="shared" si="592"/>
        <v>INSERT_DATE VARCHAR(30),</v>
      </c>
      <c r="O1354" s="1" t="s">
        <v>7</v>
      </c>
      <c r="P1354" t="s">
        <v>8</v>
      </c>
      <c r="W1354" s="17" t="str">
        <f t="shared" si="588"/>
        <v>insertDate</v>
      </c>
      <c r="X1354" s="3" t="str">
        <f t="shared" si="589"/>
        <v>"insertDate":"",</v>
      </c>
      <c r="Y1354" s="22" t="str">
        <f t="shared" si="590"/>
        <v>public static String INSERT_DATE="insertDate";</v>
      </c>
      <c r="Z1354" s="7" t="str">
        <f t="shared" si="591"/>
        <v>private String insertDate="";</v>
      </c>
    </row>
    <row r="1355" spans="2:26" ht="19.2" x14ac:dyDescent="0.45">
      <c r="B1355" s="1" t="s">
        <v>5</v>
      </c>
      <c r="C1355" s="1" t="s">
        <v>1</v>
      </c>
      <c r="D1355" s="4">
        <v>30</v>
      </c>
      <c r="I1355" t="str">
        <f>I1354</f>
        <v>ALTER TABLE TM_BC_SERVICE</v>
      </c>
      <c r="J1355" t="str">
        <f t="shared" si="593"/>
        <v xml:space="preserve"> ADD  MODIFICATION_DATE VARCHAR(30);</v>
      </c>
      <c r="K1355" s="21" t="str">
        <f t="shared" si="594"/>
        <v xml:space="preserve">  ALTER COLUMN   MODIFICATION_DATE VARCHAR(30);</v>
      </c>
      <c r="L1355" s="12"/>
      <c r="M1355" s="18" t="str">
        <f t="shared" si="587"/>
        <v>MODIFICATION_DATE,</v>
      </c>
      <c r="N1355" s="5" t="str">
        <f t="shared" si="592"/>
        <v>MODIFICATION_DATE VARCHAR(30),</v>
      </c>
      <c r="O1355" s="1" t="s">
        <v>9</v>
      </c>
      <c r="P1355" t="s">
        <v>8</v>
      </c>
      <c r="W1355" s="17" t="str">
        <f t="shared" si="588"/>
        <v>modificationDate</v>
      </c>
      <c r="X1355" s="3" t="str">
        <f t="shared" si="589"/>
        <v>"modificationDate":"",</v>
      </c>
      <c r="Y1355" s="22" t="str">
        <f t="shared" si="590"/>
        <v>public static String MODIFICATION_DATE="modificationDate";</v>
      </c>
      <c r="Z1355" s="7" t="str">
        <f t="shared" si="591"/>
        <v>private String modificationDate="";</v>
      </c>
    </row>
    <row r="1356" spans="2:26" ht="19.2" x14ac:dyDescent="0.45">
      <c r="B1356" s="1" t="s">
        <v>885</v>
      </c>
      <c r="C1356" s="1" t="s">
        <v>1</v>
      </c>
      <c r="D1356" s="4">
        <v>1000</v>
      </c>
      <c r="I1356" t="str">
        <f>I1355</f>
        <v>ALTER TABLE TM_BC_SERVICE</v>
      </c>
      <c r="J1356" t="str">
        <f t="shared" si="593"/>
        <v xml:space="preserve"> ADD  SERVICE_NAME VARCHAR(1000);</v>
      </c>
      <c r="K1356" s="21" t="str">
        <f t="shared" si="594"/>
        <v xml:space="preserve">  ALTER COLUMN   SERVICE_NAME VARCHAR(1000);</v>
      </c>
      <c r="L1356" s="12"/>
      <c r="M1356" s="18" t="str">
        <f t="shared" si="587"/>
        <v>SERVICE_NAME,</v>
      </c>
      <c r="N1356" s="5" t="str">
        <f t="shared" si="592"/>
        <v>SERVICE_NAME VARCHAR(1000),</v>
      </c>
      <c r="O1356" s="1" t="s">
        <v>891</v>
      </c>
      <c r="P1356" t="s">
        <v>0</v>
      </c>
      <c r="W1356" s="17" t="str">
        <f t="shared" si="588"/>
        <v>serviceName</v>
      </c>
      <c r="X1356" s="3" t="str">
        <f t="shared" si="589"/>
        <v>"serviceName":"",</v>
      </c>
      <c r="Y1356" s="22" t="str">
        <f t="shared" si="590"/>
        <v>public static String SERVICE_NAME="serviceName";</v>
      </c>
      <c r="Z1356" s="7" t="str">
        <f t="shared" si="591"/>
        <v>private String serviceName="";</v>
      </c>
    </row>
    <row r="1357" spans="2:26" ht="19.2" x14ac:dyDescent="0.45">
      <c r="B1357" s="1" t="s">
        <v>886</v>
      </c>
      <c r="C1357" s="1" t="s">
        <v>1</v>
      </c>
      <c r="D1357" s="4">
        <v>45</v>
      </c>
      <c r="I1357">
        <f>I1322</f>
        <v>0</v>
      </c>
      <c r="J1357" t="str">
        <f t="shared" si="593"/>
        <v xml:space="preserve"> ADD  SERVICE_NO VARCHAR(45);</v>
      </c>
      <c r="K1357" s="21" t="str">
        <f t="shared" si="594"/>
        <v xml:space="preserve">  ALTER COLUMN   SERVICE_NO VARCHAR(45);</v>
      </c>
      <c r="L1357" s="12"/>
      <c r="M1357" s="18" t="str">
        <f t="shared" si="587"/>
        <v>SERVICE_NO,</v>
      </c>
      <c r="N1357" s="5" t="str">
        <f t="shared" si="592"/>
        <v>SERVICE_NO VARCHAR(45),</v>
      </c>
      <c r="O1357" s="1" t="s">
        <v>891</v>
      </c>
      <c r="P1357" t="s">
        <v>173</v>
      </c>
      <c r="W1357" s="17" t="str">
        <f t="shared" si="588"/>
        <v>serviceNo</v>
      </c>
      <c r="X1357" s="3" t="str">
        <f t="shared" si="589"/>
        <v>"serviceNo":"",</v>
      </c>
      <c r="Y1357" s="22" t="str">
        <f t="shared" si="590"/>
        <v>public static String SERVICE_NO="serviceNo";</v>
      </c>
      <c r="Z1357" s="7" t="str">
        <f t="shared" si="591"/>
        <v>private String serviceNo="";</v>
      </c>
    </row>
    <row r="1358" spans="2:26" ht="19.2" x14ac:dyDescent="0.45">
      <c r="B1358" s="1" t="s">
        <v>887</v>
      </c>
      <c r="C1358" s="1" t="s">
        <v>1</v>
      </c>
      <c r="D1358" s="4">
        <v>45</v>
      </c>
      <c r="I1358">
        <f>I1322</f>
        <v>0</v>
      </c>
      <c r="J1358" t="str">
        <f t="shared" ref="J1358" si="595">CONCATENATE(LEFT(CONCATENATE(" ADD "," ",N1358,";"),LEN(CONCATENATE(" ADD "," ",N1358,";"))-2),";")</f>
        <v xml:space="preserve"> ADD  FK_SERVICE_GROUP_ID VARCHAR(45);</v>
      </c>
      <c r="K1358" s="21" t="str">
        <f t="shared" ref="K1358" si="596">CONCATENATE(LEFT(CONCATENATE("  ALTER COLUMN  "," ",N1358,";"),LEN(CONCATENATE("  ALTER COLUMN  "," ",N1358,";"))-2),";")</f>
        <v xml:space="preserve">  ALTER COLUMN   FK_SERVICE_GROUP_ID VARCHAR(45);</v>
      </c>
      <c r="L1358" s="12"/>
      <c r="M1358" s="18" t="str">
        <f t="shared" ref="M1358" si="597">CONCATENATE(B1358,",")</f>
        <v>FK_SERVICE_GROUP_ID,</v>
      </c>
      <c r="N1358" s="5" t="str">
        <f t="shared" ref="N1358" si="598">CONCATENATE(B1358," ",C1358,"(",D1358,")",",")</f>
        <v>FK_SERVICE_GROUP_ID VARCHAR(45),</v>
      </c>
      <c r="O1358" s="1" t="s">
        <v>10</v>
      </c>
      <c r="P1358" t="s">
        <v>891</v>
      </c>
      <c r="Q1358" t="s">
        <v>890</v>
      </c>
      <c r="R1358" t="s">
        <v>2</v>
      </c>
      <c r="W1358" s="17" t="str">
        <f t="shared" ref="W1358" si="599">CONCATENATE(,LOWER(O1358),UPPER(LEFT(P1358,1)),LOWER(RIGHT(P1358,LEN(P1358)-IF(LEN(P1358)&gt;0,1,LEN(P1358)))),UPPER(LEFT(Q1358,1)),LOWER(RIGHT(Q1358,LEN(Q1358)-IF(LEN(Q1358)&gt;0,1,LEN(Q1358)))),UPPER(LEFT(R1358,1)),LOWER(RIGHT(R1358,LEN(R1358)-IF(LEN(R1358)&gt;0,1,LEN(R1358)))),UPPER(LEFT(S1358,1)),LOWER(RIGHT(S1358,LEN(S1358)-IF(LEN(S1358)&gt;0,1,LEN(S1358)))),UPPER(LEFT(T1358,1)),LOWER(RIGHT(T1358,LEN(T1358)-IF(LEN(T1358)&gt;0,1,LEN(T1358)))),UPPER(LEFT(U1358,1)),LOWER(RIGHT(U1358,LEN(U1358)-IF(LEN(U1358)&gt;0,1,LEN(U1358)))),UPPER(LEFT(V1358,1)),LOWER(RIGHT(V1358,LEN(V1358)-IF(LEN(V1358)&gt;0,1,LEN(V1358)))))</f>
        <v>fkServiceGroupId</v>
      </c>
      <c r="X1358" s="3" t="str">
        <f t="shared" ref="X1358" si="600">CONCATENATE("""",W1358,"""",":","""","""",",")</f>
        <v>"fkServiceGroupId":"",</v>
      </c>
      <c r="Y1358" s="22" t="str">
        <f t="shared" ref="Y1358" si="601">CONCATENATE("public static String ",,B1358,,"=","""",W1358,""";")</f>
        <v>public static String FK_SERVICE_GROUP_ID="fkServiceGroupId";</v>
      </c>
      <c r="Z1358" s="7" t="str">
        <f t="shared" ref="Z1358" si="602">CONCATENATE("private String ",W1358,"=","""""",";")</f>
        <v>private String fkServiceGroupId="";</v>
      </c>
    </row>
    <row r="1359" spans="2:26" ht="19.2" x14ac:dyDescent="0.45">
      <c r="B1359" s="1" t="s">
        <v>778</v>
      </c>
      <c r="C1359" s="1" t="s">
        <v>1</v>
      </c>
      <c r="D1359" s="4">
        <v>45</v>
      </c>
      <c r="I1359" t="str">
        <f>I1323</f>
        <v>ALTER TABLE TM_PROBLEM_STATEMENT</v>
      </c>
      <c r="J1359" t="str">
        <f t="shared" si="593"/>
        <v xml:space="preserve"> ADD  FK_OWNER_ID VARCHAR(45);</v>
      </c>
      <c r="K1359" s="21" t="str">
        <f t="shared" si="594"/>
        <v xml:space="preserve">  ALTER COLUMN   FK_OWNER_ID VARCHAR(45);</v>
      </c>
      <c r="L1359" s="12"/>
      <c r="M1359" s="18" t="str">
        <f t="shared" si="587"/>
        <v>FK_OWNER_ID,</v>
      </c>
      <c r="N1359" s="5" t="str">
        <f t="shared" si="592"/>
        <v>FK_OWNER_ID VARCHAR(45),</v>
      </c>
      <c r="O1359" s="1" t="s">
        <v>10</v>
      </c>
      <c r="P1359" t="s">
        <v>146</v>
      </c>
      <c r="Q1359" t="s">
        <v>2</v>
      </c>
      <c r="W1359" s="17" t="str">
        <f t="shared" si="588"/>
        <v>fkOwnerId</v>
      </c>
      <c r="X1359" s="3" t="str">
        <f t="shared" si="589"/>
        <v>"fkOwnerId":"",</v>
      </c>
      <c r="Y1359" s="22" t="str">
        <f t="shared" si="590"/>
        <v>public static String FK_OWNER_ID="fkOwnerId";</v>
      </c>
      <c r="Z1359" s="7" t="str">
        <f t="shared" si="591"/>
        <v>private String fkOwnerId="";</v>
      </c>
    </row>
    <row r="1360" spans="2:26" ht="19.2" x14ac:dyDescent="0.45">
      <c r="B1360" s="1" t="s">
        <v>14</v>
      </c>
      <c r="C1360" s="1" t="s">
        <v>1</v>
      </c>
      <c r="D1360" s="4">
        <v>4000</v>
      </c>
      <c r="I1360" t="str">
        <f>I1104</f>
        <v>ALTER TABLE TM_REL_TABLE_INPUT</v>
      </c>
      <c r="J1360" t="str">
        <f t="shared" si="593"/>
        <v xml:space="preserve"> ADD  DESCRIPTION VARCHAR(4000);</v>
      </c>
      <c r="K1360" s="21" t="str">
        <f t="shared" si="594"/>
        <v xml:space="preserve">  ALTER COLUMN   DESCRIPTION VARCHAR(4000);</v>
      </c>
      <c r="L1360" s="12"/>
      <c r="M1360" s="18" t="str">
        <f t="shared" si="587"/>
        <v>DESCRIPTION,</v>
      </c>
      <c r="N1360" s="5" t="str">
        <f t="shared" si="592"/>
        <v>DESCRIPTION VARCHAR(4000),</v>
      </c>
      <c r="O1360" s="1" t="s">
        <v>14</v>
      </c>
      <c r="W1360" s="17" t="str">
        <f t="shared" si="588"/>
        <v>description</v>
      </c>
      <c r="X1360" s="3" t="str">
        <f t="shared" si="589"/>
        <v>"description":"",</v>
      </c>
      <c r="Y1360" s="22" t="str">
        <f t="shared" si="590"/>
        <v>public static String DESCRIPTION="description";</v>
      </c>
      <c r="Z1360" s="7" t="str">
        <f t="shared" si="591"/>
        <v>private String description="";</v>
      </c>
    </row>
    <row r="1361" spans="2:26" ht="19.2" x14ac:dyDescent="0.45">
      <c r="B1361" s="1"/>
      <c r="C1361" s="1"/>
      <c r="D1361" s="4"/>
      <c r="L1361" s="12"/>
      <c r="M1361" s="18"/>
      <c r="N1361" s="33" t="s">
        <v>130</v>
      </c>
      <c r="O1361" s="1"/>
      <c r="W1361" s="17"/>
    </row>
    <row r="1362" spans="2:26" x14ac:dyDescent="0.3">
      <c r="B1362" s="10"/>
      <c r="N1362" s="31" t="s">
        <v>126</v>
      </c>
    </row>
    <row r="1364" spans="2:26" x14ac:dyDescent="0.3">
      <c r="B1364" s="2" t="s">
        <v>888</v>
      </c>
      <c r="I1364" t="str">
        <f>CONCATENATE("ALTER TABLE"," ",B1364)</f>
        <v>ALTER TABLE TM_BC_SERVICE_RELATION</v>
      </c>
      <c r="K1364" s="25"/>
      <c r="N1364" s="5" t="str">
        <f>CONCATENATE("CREATE TABLE ",B1364," ","(")</f>
        <v>CREATE TABLE TM_BC_SERVICE_RELATION (</v>
      </c>
    </row>
    <row r="1365" spans="2:26" ht="19.2" x14ac:dyDescent="0.45">
      <c r="B1365" s="1" t="s">
        <v>2</v>
      </c>
      <c r="C1365" s="1" t="s">
        <v>1</v>
      </c>
      <c r="D1365" s="4">
        <v>30</v>
      </c>
      <c r="E1365" s="24" t="s">
        <v>113</v>
      </c>
      <c r="I1365" t="str">
        <f>I1364</f>
        <v>ALTER TABLE TM_BC_SERVICE_RELATION</v>
      </c>
      <c r="L1365" s="12"/>
      <c r="M1365" s="18" t="str">
        <f t="shared" ref="M1365:M1371" si="603">CONCATENATE(B1365,",")</f>
        <v>ID,</v>
      </c>
      <c r="N1365" s="5" t="str">
        <f>CONCATENATE(B1365," ",C1365,"(",D1365,") ",E1365," ,")</f>
        <v>ID VARCHAR(30) NOT NULL ,</v>
      </c>
      <c r="O1365" s="1" t="s">
        <v>2</v>
      </c>
      <c r="P1365" s="6"/>
      <c r="Q1365" s="6"/>
      <c r="R1365" s="6"/>
      <c r="S1365" s="6"/>
      <c r="T1365" s="6"/>
      <c r="U1365" s="6"/>
      <c r="V1365" s="6"/>
      <c r="W1365" s="17" t="str">
        <f t="shared" ref="W1365:W1371" si="604">CONCATENATE(,LOWER(O1365),UPPER(LEFT(P1365,1)),LOWER(RIGHT(P1365,LEN(P1365)-IF(LEN(P1365)&gt;0,1,LEN(P1365)))),UPPER(LEFT(Q1365,1)),LOWER(RIGHT(Q1365,LEN(Q1365)-IF(LEN(Q1365)&gt;0,1,LEN(Q1365)))),UPPER(LEFT(R1365,1)),LOWER(RIGHT(R1365,LEN(R1365)-IF(LEN(R1365)&gt;0,1,LEN(R1365)))),UPPER(LEFT(S1365,1)),LOWER(RIGHT(S1365,LEN(S1365)-IF(LEN(S1365)&gt;0,1,LEN(S1365)))),UPPER(LEFT(T1365,1)),LOWER(RIGHT(T1365,LEN(T1365)-IF(LEN(T1365)&gt;0,1,LEN(T1365)))),UPPER(LEFT(U1365,1)),LOWER(RIGHT(U1365,LEN(U1365)-IF(LEN(U1365)&gt;0,1,LEN(U1365)))),UPPER(LEFT(V1365,1)),LOWER(RIGHT(V1365,LEN(V1365)-IF(LEN(V1365)&gt;0,1,LEN(V1365)))))</f>
        <v>id</v>
      </c>
      <c r="X1365" s="3" t="str">
        <f t="shared" ref="X1365:X1371" si="605">CONCATENATE("""",W1365,"""",":","""","""",",")</f>
        <v>"id":"",</v>
      </c>
      <c r="Y1365" s="22" t="str">
        <f t="shared" ref="Y1365:Y1371" si="606">CONCATENATE("public static String ",,B1365,,"=","""",W1365,""";")</f>
        <v>public static String ID="id";</v>
      </c>
      <c r="Z1365" s="7" t="str">
        <f t="shared" ref="Z1365:Z1371" si="607">CONCATENATE("private String ",W1365,"=","""""",";")</f>
        <v>private String id="";</v>
      </c>
    </row>
    <row r="1366" spans="2:26" ht="19.2" x14ac:dyDescent="0.45">
      <c r="B1366" s="1" t="s">
        <v>3</v>
      </c>
      <c r="C1366" s="1" t="s">
        <v>1</v>
      </c>
      <c r="D1366" s="4">
        <v>10</v>
      </c>
      <c r="I1366" t="str">
        <f>I1365</f>
        <v>ALTER TABLE TM_BC_SERVICE_RELATION</v>
      </c>
      <c r="K1366" s="21" t="s">
        <v>436</v>
      </c>
      <c r="L1366" s="12"/>
      <c r="M1366" s="18" t="str">
        <f t="shared" si="603"/>
        <v>STATUS,</v>
      </c>
      <c r="N1366" s="5" t="str">
        <f t="shared" ref="N1366:N1371" si="608">CONCATENATE(B1366," ",C1366,"(",D1366,")",",")</f>
        <v>STATUS VARCHAR(10),</v>
      </c>
      <c r="O1366" s="1" t="s">
        <v>3</v>
      </c>
      <c r="W1366" s="17" t="str">
        <f t="shared" si="604"/>
        <v>status</v>
      </c>
      <c r="X1366" s="3" t="str">
        <f t="shared" si="605"/>
        <v>"status":"",</v>
      </c>
      <c r="Y1366" s="22" t="str">
        <f t="shared" si="606"/>
        <v>public static String STATUS="status";</v>
      </c>
      <c r="Z1366" s="7" t="str">
        <f t="shared" si="607"/>
        <v>private String status="";</v>
      </c>
    </row>
    <row r="1367" spans="2:26" ht="19.2" x14ac:dyDescent="0.45">
      <c r="B1367" s="1" t="s">
        <v>4</v>
      </c>
      <c r="C1367" s="1" t="s">
        <v>1</v>
      </c>
      <c r="D1367" s="4">
        <v>30</v>
      </c>
      <c r="I1367" t="str">
        <f>I1366</f>
        <v>ALTER TABLE TM_BC_SERVICE_RELATION</v>
      </c>
      <c r="J1367" t="str">
        <f t="shared" ref="J1367:J1371" si="609">CONCATENATE(LEFT(CONCATENATE(" ADD "," ",N1367,";"),LEN(CONCATENATE(" ADD "," ",N1367,";"))-2),";")</f>
        <v xml:space="preserve"> ADD  INSERT_DATE VARCHAR(30);</v>
      </c>
      <c r="K1367" s="21" t="str">
        <f t="shared" ref="K1367:K1371" si="610">CONCATENATE(LEFT(CONCATENATE("  ALTER COLUMN  "," ",N1367,";"),LEN(CONCATENATE("  ALTER COLUMN  "," ",N1367,";"))-2),";")</f>
        <v xml:space="preserve">  ALTER COLUMN   INSERT_DATE VARCHAR(30);</v>
      </c>
      <c r="L1367" s="12"/>
      <c r="M1367" s="18" t="str">
        <f t="shared" si="603"/>
        <v>INSERT_DATE,</v>
      </c>
      <c r="N1367" s="5" t="str">
        <f t="shared" si="608"/>
        <v>INSERT_DATE VARCHAR(30),</v>
      </c>
      <c r="O1367" s="1" t="s">
        <v>7</v>
      </c>
      <c r="P1367" t="s">
        <v>8</v>
      </c>
      <c r="W1367" s="17" t="str">
        <f t="shared" si="604"/>
        <v>insertDate</v>
      </c>
      <c r="X1367" s="3" t="str">
        <f t="shared" si="605"/>
        <v>"insertDate":"",</v>
      </c>
      <c r="Y1367" s="22" t="str">
        <f t="shared" si="606"/>
        <v>public static String INSERT_DATE="insertDate";</v>
      </c>
      <c r="Z1367" s="7" t="str">
        <f t="shared" si="607"/>
        <v>private String insertDate="";</v>
      </c>
    </row>
    <row r="1368" spans="2:26" ht="19.2" x14ac:dyDescent="0.45">
      <c r="B1368" s="1" t="s">
        <v>5</v>
      </c>
      <c r="C1368" s="1" t="s">
        <v>1</v>
      </c>
      <c r="D1368" s="4">
        <v>30</v>
      </c>
      <c r="I1368" t="str">
        <f>I1367</f>
        <v>ALTER TABLE TM_BC_SERVICE_RELATION</v>
      </c>
      <c r="J1368" t="str">
        <f t="shared" si="609"/>
        <v xml:space="preserve"> ADD  MODIFICATION_DATE VARCHAR(30);</v>
      </c>
      <c r="K1368" s="21" t="str">
        <f t="shared" si="610"/>
        <v xml:space="preserve">  ALTER COLUMN   MODIFICATION_DATE VARCHAR(30);</v>
      </c>
      <c r="L1368" s="12"/>
      <c r="M1368" s="18" t="str">
        <f t="shared" si="603"/>
        <v>MODIFICATION_DATE,</v>
      </c>
      <c r="N1368" s="5" t="str">
        <f t="shared" si="608"/>
        <v>MODIFICATION_DATE VARCHAR(30),</v>
      </c>
      <c r="O1368" s="1" t="s">
        <v>9</v>
      </c>
      <c r="P1368" t="s">
        <v>8</v>
      </c>
      <c r="W1368" s="17" t="str">
        <f t="shared" si="604"/>
        <v>modificationDate</v>
      </c>
      <c r="X1368" s="3" t="str">
        <f t="shared" si="605"/>
        <v>"modificationDate":"",</v>
      </c>
      <c r="Y1368" s="22" t="str">
        <f t="shared" si="606"/>
        <v>public static String MODIFICATION_DATE="modificationDate";</v>
      </c>
      <c r="Z1368" s="7" t="str">
        <f t="shared" si="607"/>
        <v>private String modificationDate="";</v>
      </c>
    </row>
    <row r="1369" spans="2:26" ht="19.2" x14ac:dyDescent="0.45">
      <c r="B1369" s="1" t="s">
        <v>877</v>
      </c>
      <c r="C1369" s="1" t="s">
        <v>1</v>
      </c>
      <c r="D1369" s="4">
        <v>1000</v>
      </c>
      <c r="I1369" t="str">
        <f>I1368</f>
        <v>ALTER TABLE TM_BC_SERVICE_RELATION</v>
      </c>
      <c r="J1369" t="str">
        <f t="shared" si="609"/>
        <v xml:space="preserve"> ADD  FK_BC_ID VARCHAR(1000);</v>
      </c>
      <c r="K1369" s="21" t="str">
        <f t="shared" si="610"/>
        <v xml:space="preserve">  ALTER COLUMN   FK_BC_ID VARCHAR(1000);</v>
      </c>
      <c r="L1369" s="12"/>
      <c r="M1369" s="18" t="str">
        <f t="shared" si="603"/>
        <v>FK_BC_ID,</v>
      </c>
      <c r="N1369" s="5" t="str">
        <f t="shared" si="608"/>
        <v>FK_BC_ID VARCHAR(1000),</v>
      </c>
      <c r="O1369" s="1" t="s">
        <v>10</v>
      </c>
      <c r="P1369" t="s">
        <v>881</v>
      </c>
      <c r="Q1369" t="s">
        <v>2</v>
      </c>
      <c r="W1369" s="17" t="str">
        <f t="shared" si="604"/>
        <v>fkBcId</v>
      </c>
      <c r="X1369" s="3" t="str">
        <f t="shared" si="605"/>
        <v>"fkBcId":"",</v>
      </c>
      <c r="Y1369" s="22" t="str">
        <f t="shared" si="606"/>
        <v>public static String FK_BC_ID="fkBcId";</v>
      </c>
      <c r="Z1369" s="7" t="str">
        <f t="shared" si="607"/>
        <v>private String fkBcId="";</v>
      </c>
    </row>
    <row r="1370" spans="2:26" ht="19.2" x14ac:dyDescent="0.45">
      <c r="B1370" s="1" t="s">
        <v>887</v>
      </c>
      <c r="C1370" s="1" t="s">
        <v>1</v>
      </c>
      <c r="D1370" s="4">
        <v>45</v>
      </c>
      <c r="I1370">
        <f>I1335</f>
        <v>0</v>
      </c>
      <c r="J1370" t="str">
        <f t="shared" si="609"/>
        <v xml:space="preserve"> ADD  FK_SERVICE_GROUP_ID VARCHAR(45);</v>
      </c>
      <c r="K1370" s="21" t="str">
        <f t="shared" si="610"/>
        <v xml:space="preserve">  ALTER COLUMN   FK_SERVICE_GROUP_ID VARCHAR(45);</v>
      </c>
      <c r="L1370" s="12"/>
      <c r="M1370" s="18" t="str">
        <f t="shared" si="603"/>
        <v>FK_SERVICE_GROUP_ID,</v>
      </c>
      <c r="N1370" s="5" t="str">
        <f t="shared" si="608"/>
        <v>FK_SERVICE_GROUP_ID VARCHAR(45),</v>
      </c>
      <c r="O1370" s="1" t="s">
        <v>10</v>
      </c>
      <c r="P1370" t="s">
        <v>891</v>
      </c>
      <c r="Q1370" t="s">
        <v>890</v>
      </c>
      <c r="R1370" t="s">
        <v>2</v>
      </c>
      <c r="W1370" s="17" t="str">
        <f t="shared" si="604"/>
        <v>fkServiceGroupId</v>
      </c>
      <c r="X1370" s="3" t="str">
        <f t="shared" si="605"/>
        <v>"fkServiceGroupId":"",</v>
      </c>
      <c r="Y1370" s="22" t="str">
        <f t="shared" si="606"/>
        <v>public static String FK_SERVICE_GROUP_ID="fkServiceGroupId";</v>
      </c>
      <c r="Z1370" s="7" t="str">
        <f t="shared" si="607"/>
        <v>private String fkServiceGroupId="";</v>
      </c>
    </row>
    <row r="1371" spans="2:26" ht="19.2" x14ac:dyDescent="0.45">
      <c r="B1371" s="1" t="s">
        <v>889</v>
      </c>
      <c r="C1371" s="1" t="s">
        <v>1</v>
      </c>
      <c r="D1371" s="4">
        <v>45</v>
      </c>
      <c r="I1371">
        <f>I1335</f>
        <v>0</v>
      </c>
      <c r="J1371" t="str">
        <f t="shared" si="609"/>
        <v xml:space="preserve"> ADD  FK_SERVICE_ID VARCHAR(45);</v>
      </c>
      <c r="K1371" s="21" t="str">
        <f t="shared" si="610"/>
        <v xml:space="preserve">  ALTER COLUMN   FK_SERVICE_ID VARCHAR(45);</v>
      </c>
      <c r="L1371" s="12"/>
      <c r="M1371" s="18" t="str">
        <f t="shared" si="603"/>
        <v>FK_SERVICE_ID,</v>
      </c>
      <c r="N1371" s="5" t="str">
        <f t="shared" si="608"/>
        <v>FK_SERVICE_ID VARCHAR(45),</v>
      </c>
      <c r="O1371" s="1" t="s">
        <v>10</v>
      </c>
      <c r="P1371" t="s">
        <v>891</v>
      </c>
      <c r="Q1371" t="s">
        <v>2</v>
      </c>
      <c r="W1371" s="17" t="str">
        <f t="shared" si="604"/>
        <v>fkServiceId</v>
      </c>
      <c r="X1371" s="3" t="str">
        <f t="shared" si="605"/>
        <v>"fkServiceId":"",</v>
      </c>
      <c r="Y1371" s="22" t="str">
        <f t="shared" si="606"/>
        <v>public static String FK_SERVICE_ID="fkServiceId";</v>
      </c>
      <c r="Z1371" s="7" t="str">
        <f t="shared" si="607"/>
        <v>private String fkServiceId="";</v>
      </c>
    </row>
    <row r="1372" spans="2:26" ht="19.2" x14ac:dyDescent="0.45">
      <c r="B1372" s="1"/>
      <c r="C1372" s="1"/>
      <c r="D1372" s="4"/>
      <c r="L1372" s="12"/>
      <c r="M1372" s="18"/>
      <c r="N1372" s="33" t="s">
        <v>130</v>
      </c>
      <c r="O1372" s="1"/>
      <c r="W1372" s="17"/>
    </row>
    <row r="1373" spans="2:26" x14ac:dyDescent="0.3">
      <c r="B1373" s="10"/>
      <c r="N1373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2020-10-06T20:08:45Z</dcterms:modified>
</cp:coreProperties>
</file>