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N1610" i="1" l="1"/>
  <c r="N1567" i="1"/>
  <c r="N1556" i="1"/>
  <c r="N1542" i="1"/>
  <c r="W1554" i="1"/>
  <c r="Z1554" i="1" s="1"/>
  <c r="N1554" i="1"/>
  <c r="M1554" i="1"/>
  <c r="K1554" i="1"/>
  <c r="I1554" i="1"/>
  <c r="W1609" i="1"/>
  <c r="Z1609" i="1" s="1"/>
  <c r="N1609" i="1"/>
  <c r="M1609" i="1"/>
  <c r="K1609" i="1"/>
  <c r="I1609" i="1"/>
  <c r="W1608" i="1"/>
  <c r="Z1608" i="1" s="1"/>
  <c r="N1608" i="1"/>
  <c r="M1608" i="1"/>
  <c r="K1608" i="1"/>
  <c r="I1608" i="1"/>
  <c r="W1607" i="1"/>
  <c r="Z1607" i="1" s="1"/>
  <c r="N1607" i="1"/>
  <c r="M1607" i="1"/>
  <c r="K1607" i="1"/>
  <c r="I1607" i="1"/>
  <c r="W1611" i="1"/>
  <c r="Z1611" i="1" s="1"/>
  <c r="N1611" i="1"/>
  <c r="M1611" i="1"/>
  <c r="K1611" i="1"/>
  <c r="I1611" i="1"/>
  <c r="W1610" i="1"/>
  <c r="Z1610" i="1" s="1"/>
  <c r="M1610" i="1"/>
  <c r="K1610" i="1"/>
  <c r="I1610" i="1"/>
  <c r="W1606" i="1"/>
  <c r="Z1606" i="1" s="1"/>
  <c r="N1606" i="1"/>
  <c r="M1606" i="1"/>
  <c r="K1606" i="1"/>
  <c r="I1606" i="1"/>
  <c r="W1605" i="1"/>
  <c r="Z1605" i="1" s="1"/>
  <c r="N1605" i="1"/>
  <c r="M1605" i="1"/>
  <c r="K1605" i="1"/>
  <c r="I1605" i="1"/>
  <c r="W1604" i="1"/>
  <c r="Z1604" i="1" s="1"/>
  <c r="N1604" i="1"/>
  <c r="M1604" i="1"/>
  <c r="K1604" i="1"/>
  <c r="I1604" i="1"/>
  <c r="W1603" i="1"/>
  <c r="Z1603" i="1" s="1"/>
  <c r="N1603" i="1"/>
  <c r="M1603" i="1"/>
  <c r="K1603" i="1"/>
  <c r="I1603" i="1"/>
  <c r="W1602" i="1"/>
  <c r="Z1602" i="1" s="1"/>
  <c r="N1602" i="1"/>
  <c r="M1602" i="1"/>
  <c r="K1602" i="1"/>
  <c r="I1602" i="1"/>
  <c r="N1601" i="1"/>
  <c r="K1601" i="1"/>
  <c r="I1601" i="1"/>
  <c r="W1597" i="1"/>
  <c r="X1597" i="1" s="1"/>
  <c r="N1597" i="1"/>
  <c r="M1597" i="1"/>
  <c r="K1597" i="1"/>
  <c r="I1597" i="1"/>
  <c r="W1596" i="1"/>
  <c r="Y1596" i="1" s="1"/>
  <c r="N1596" i="1"/>
  <c r="M1596" i="1"/>
  <c r="K1596" i="1"/>
  <c r="I1596" i="1"/>
  <c r="W1595" i="1"/>
  <c r="Z1595" i="1" s="1"/>
  <c r="N1595" i="1"/>
  <c r="M1595" i="1"/>
  <c r="K1595" i="1"/>
  <c r="I1595" i="1"/>
  <c r="W1594" i="1"/>
  <c r="X1594" i="1" s="1"/>
  <c r="N1594" i="1"/>
  <c r="M1594" i="1"/>
  <c r="K1594" i="1"/>
  <c r="I1594" i="1"/>
  <c r="W1593" i="1"/>
  <c r="Z1593" i="1" s="1"/>
  <c r="N1593" i="1"/>
  <c r="M1593" i="1"/>
  <c r="K1593" i="1"/>
  <c r="I1593" i="1"/>
  <c r="W1592" i="1"/>
  <c r="Z1592" i="1" s="1"/>
  <c r="N1592" i="1"/>
  <c r="M1592" i="1"/>
  <c r="K1592" i="1"/>
  <c r="I1592" i="1"/>
  <c r="W1591" i="1"/>
  <c r="X1591" i="1" s="1"/>
  <c r="N1591" i="1"/>
  <c r="M1591" i="1"/>
  <c r="K1591" i="1"/>
  <c r="I1591" i="1"/>
  <c r="W1590" i="1"/>
  <c r="Z1590" i="1" s="1"/>
  <c r="N1590" i="1"/>
  <c r="M1590" i="1"/>
  <c r="K1590" i="1"/>
  <c r="I1590" i="1"/>
  <c r="N1589" i="1"/>
  <c r="K1589" i="1"/>
  <c r="I1589" i="1"/>
  <c r="W1579" i="1"/>
  <c r="Y1579" i="1" s="1"/>
  <c r="N1579" i="1"/>
  <c r="M1579" i="1"/>
  <c r="K1579" i="1"/>
  <c r="I1579" i="1"/>
  <c r="W1582" i="1"/>
  <c r="X1582" i="1" s="1"/>
  <c r="N1582" i="1"/>
  <c r="M1582" i="1"/>
  <c r="K1582" i="1"/>
  <c r="I1582" i="1"/>
  <c r="W1581" i="1"/>
  <c r="Z1581" i="1" s="1"/>
  <c r="N1581" i="1"/>
  <c r="M1581" i="1"/>
  <c r="K1581" i="1"/>
  <c r="I1581" i="1"/>
  <c r="W1580" i="1"/>
  <c r="Y1580" i="1" s="1"/>
  <c r="N1580" i="1"/>
  <c r="M1580" i="1"/>
  <c r="K1580" i="1"/>
  <c r="I1580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78" i="1"/>
  <c r="Z1578" i="1" s="1"/>
  <c r="N1578" i="1"/>
  <c r="M1578" i="1"/>
  <c r="K1578" i="1"/>
  <c r="I1578" i="1"/>
  <c r="W1577" i="1"/>
  <c r="Z1577" i="1" s="1"/>
  <c r="N1577" i="1"/>
  <c r="M1577" i="1"/>
  <c r="K1577" i="1"/>
  <c r="I1577" i="1"/>
  <c r="W1576" i="1"/>
  <c r="X1576" i="1" s="1"/>
  <c r="N1576" i="1"/>
  <c r="M1576" i="1"/>
  <c r="K1576" i="1"/>
  <c r="I1576" i="1"/>
  <c r="W1575" i="1"/>
  <c r="Z1575" i="1" s="1"/>
  <c r="N1575" i="1"/>
  <c r="M1575" i="1"/>
  <c r="K1575" i="1"/>
  <c r="I1575" i="1"/>
  <c r="N1574" i="1"/>
  <c r="K1574" i="1"/>
  <c r="I1574" i="1"/>
  <c r="W1568" i="1"/>
  <c r="Z1568" i="1" s="1"/>
  <c r="N1568" i="1"/>
  <c r="M1568" i="1"/>
  <c r="K1568" i="1"/>
  <c r="I1568" i="1"/>
  <c r="W1567" i="1"/>
  <c r="Z1567" i="1" s="1"/>
  <c r="M1567" i="1"/>
  <c r="K1567" i="1"/>
  <c r="I1567" i="1"/>
  <c r="W1566" i="1"/>
  <c r="Z1566" i="1" s="1"/>
  <c r="N1566" i="1"/>
  <c r="M1566" i="1"/>
  <c r="K1566" i="1"/>
  <c r="I1566" i="1"/>
  <c r="W1565" i="1"/>
  <c r="Z1565" i="1" s="1"/>
  <c r="N1565" i="1"/>
  <c r="M1565" i="1"/>
  <c r="K1565" i="1"/>
  <c r="I1565" i="1"/>
  <c r="W1564" i="1"/>
  <c r="Z1564" i="1" s="1"/>
  <c r="N1564" i="1"/>
  <c r="M1564" i="1"/>
  <c r="K1564" i="1"/>
  <c r="I1564" i="1"/>
  <c r="W1563" i="1"/>
  <c r="Z1563" i="1" s="1"/>
  <c r="N1563" i="1"/>
  <c r="M1563" i="1"/>
  <c r="K1563" i="1"/>
  <c r="I1563" i="1"/>
  <c r="W1562" i="1"/>
  <c r="Z1562" i="1" s="1"/>
  <c r="N1562" i="1"/>
  <c r="M1562" i="1"/>
  <c r="K1562" i="1"/>
  <c r="I1562" i="1"/>
  <c r="N1561" i="1"/>
  <c r="K1561" i="1"/>
  <c r="I1561" i="1"/>
  <c r="W1555" i="1"/>
  <c r="Z1555" i="1" s="1"/>
  <c r="N1555" i="1"/>
  <c r="M1555" i="1"/>
  <c r="K1555" i="1"/>
  <c r="I1555" i="1"/>
  <c r="W1556" i="1"/>
  <c r="Z1556" i="1" s="1"/>
  <c r="M1556" i="1"/>
  <c r="K1556" i="1"/>
  <c r="I1556" i="1"/>
  <c r="W1553" i="1"/>
  <c r="Y1553" i="1" s="1"/>
  <c r="N1553" i="1"/>
  <c r="M1553" i="1"/>
  <c r="K1553" i="1"/>
  <c r="I1553" i="1"/>
  <c r="W1552" i="1"/>
  <c r="X1552" i="1" s="1"/>
  <c r="N1552" i="1"/>
  <c r="M1552" i="1"/>
  <c r="K1552" i="1"/>
  <c r="I1552" i="1"/>
  <c r="W1551" i="1"/>
  <c r="Z1551" i="1" s="1"/>
  <c r="N1551" i="1"/>
  <c r="M1551" i="1"/>
  <c r="K1551" i="1"/>
  <c r="I1551" i="1"/>
  <c r="W1550" i="1"/>
  <c r="Z1550" i="1" s="1"/>
  <c r="N1550" i="1"/>
  <c r="M1550" i="1"/>
  <c r="K1550" i="1"/>
  <c r="I1550" i="1"/>
  <c r="W1549" i="1"/>
  <c r="X1549" i="1" s="1"/>
  <c r="N1549" i="1"/>
  <c r="M1549" i="1"/>
  <c r="K1549" i="1"/>
  <c r="I1549" i="1"/>
  <c r="N1548" i="1"/>
  <c r="K1548" i="1"/>
  <c r="I1548" i="1"/>
  <c r="W1542" i="1"/>
  <c r="Z1542" i="1" s="1"/>
  <c r="M1542" i="1"/>
  <c r="K1542" i="1"/>
  <c r="I1542" i="1"/>
  <c r="W1541" i="1"/>
  <c r="Z1541" i="1" s="1"/>
  <c r="N1541" i="1"/>
  <c r="M1541" i="1"/>
  <c r="K1541" i="1"/>
  <c r="I1541" i="1"/>
  <c r="W1540" i="1"/>
  <c r="Z1540" i="1" s="1"/>
  <c r="N1540" i="1"/>
  <c r="M1540" i="1"/>
  <c r="K1540" i="1"/>
  <c r="I1540" i="1"/>
  <c r="W1539" i="1"/>
  <c r="Y1539" i="1" s="1"/>
  <c r="N1539" i="1"/>
  <c r="M1539" i="1"/>
  <c r="K1539" i="1"/>
  <c r="I1539" i="1"/>
  <c r="W1538" i="1"/>
  <c r="Z1538" i="1" s="1"/>
  <c r="N1538" i="1"/>
  <c r="M1538" i="1"/>
  <c r="K1538" i="1"/>
  <c r="I1538" i="1"/>
  <c r="W1537" i="1"/>
  <c r="Z1537" i="1" s="1"/>
  <c r="N1537" i="1"/>
  <c r="M1537" i="1"/>
  <c r="K1537" i="1"/>
  <c r="I1537" i="1"/>
  <c r="N1536" i="1"/>
  <c r="K1536" i="1"/>
  <c r="I1536" i="1"/>
  <c r="N1268" i="1"/>
  <c r="J1268" i="1" s="1"/>
  <c r="W1268" i="1"/>
  <c r="Z1268" i="1" s="1"/>
  <c r="M1268" i="1"/>
  <c r="W1263" i="1"/>
  <c r="Z1263" i="1" s="1"/>
  <c r="N1263" i="1"/>
  <c r="K1263" i="1" s="1"/>
  <c r="M1263" i="1"/>
  <c r="N1273" i="1"/>
  <c r="K1273" i="1" s="1"/>
  <c r="N1272" i="1"/>
  <c r="K1272" i="1" s="1"/>
  <c r="W1272" i="1"/>
  <c r="Z1272" i="1" s="1"/>
  <c r="M1272" i="1"/>
  <c r="W1273" i="1"/>
  <c r="Z1273" i="1" s="1"/>
  <c r="M1273" i="1"/>
  <c r="W1288" i="1"/>
  <c r="X1288" i="1" s="1"/>
  <c r="N1288" i="1"/>
  <c r="K1288" i="1" s="1"/>
  <c r="M1288" i="1"/>
  <c r="W1287" i="1"/>
  <c r="X1287" i="1" s="1"/>
  <c r="N1287" i="1"/>
  <c r="K1287" i="1" s="1"/>
  <c r="M1287" i="1"/>
  <c r="M1246" i="1"/>
  <c r="N1246" i="1"/>
  <c r="J1246" i="1" s="1"/>
  <c r="W1246" i="1"/>
  <c r="X1246" i="1" s="1"/>
  <c r="M1251" i="1"/>
  <c r="N1251" i="1"/>
  <c r="J1251" i="1" s="1"/>
  <c r="W1251" i="1"/>
  <c r="X1251" i="1" s="1"/>
  <c r="M1294" i="1"/>
  <c r="W1293" i="1"/>
  <c r="Z1293" i="1" s="1"/>
  <c r="N1293" i="1"/>
  <c r="J1293" i="1" s="1"/>
  <c r="M1293" i="1"/>
  <c r="W1292" i="1"/>
  <c r="X1292" i="1" s="1"/>
  <c r="N1292" i="1"/>
  <c r="J1292" i="1" s="1"/>
  <c r="M1292" i="1"/>
  <c r="W1291" i="1"/>
  <c r="Z1291" i="1" s="1"/>
  <c r="N1291" i="1"/>
  <c r="K1291" i="1" s="1"/>
  <c r="M1291" i="1"/>
  <c r="W1290" i="1"/>
  <c r="Z1290" i="1" s="1"/>
  <c r="N1290" i="1"/>
  <c r="K1290" i="1" s="1"/>
  <c r="M1290" i="1"/>
  <c r="W1289" i="1"/>
  <c r="Z1289" i="1" s="1"/>
  <c r="N1289" i="1"/>
  <c r="K1289" i="1" s="1"/>
  <c r="M1289" i="1"/>
  <c r="W1286" i="1"/>
  <c r="Z1286" i="1" s="1"/>
  <c r="N1286" i="1"/>
  <c r="K1286" i="1" s="1"/>
  <c r="M1286" i="1"/>
  <c r="W1285" i="1"/>
  <c r="Z1285" i="1" s="1"/>
  <c r="N1285" i="1"/>
  <c r="J1285" i="1" s="1"/>
  <c r="M1285" i="1"/>
  <c r="W1284" i="1"/>
  <c r="Z1284" i="1" s="1"/>
  <c r="N1284" i="1"/>
  <c r="K1284" i="1" s="1"/>
  <c r="M1284" i="1"/>
  <c r="W1283" i="1"/>
  <c r="X1283" i="1" s="1"/>
  <c r="N1283" i="1"/>
  <c r="J1283" i="1" s="1"/>
  <c r="M1283" i="1"/>
  <c r="W1282" i="1"/>
  <c r="Z1282" i="1" s="1"/>
  <c r="N1282" i="1"/>
  <c r="K1282" i="1" s="1"/>
  <c r="M1282" i="1"/>
  <c r="W1281" i="1"/>
  <c r="Z1281" i="1" s="1"/>
  <c r="N1281" i="1"/>
  <c r="J1281" i="1" s="1"/>
  <c r="M1281" i="1"/>
  <c r="W1280" i="1"/>
  <c r="Z1280" i="1" s="1"/>
  <c r="N1280" i="1"/>
  <c r="M1280" i="1"/>
  <c r="W1279" i="1"/>
  <c r="X1279" i="1" s="1"/>
  <c r="N1279" i="1"/>
  <c r="M1279" i="1"/>
  <c r="N1278" i="1"/>
  <c r="I1278" i="1"/>
  <c r="I1279" i="1" s="1"/>
  <c r="I1280" i="1" s="1"/>
  <c r="I1281" i="1" s="1"/>
  <c r="I1282" i="1" s="1"/>
  <c r="I1283" i="1" s="1"/>
  <c r="I1284" i="1" s="1"/>
  <c r="I1285" i="1" s="1"/>
  <c r="I1286" i="1" s="1"/>
  <c r="I1289" i="1" s="1"/>
  <c r="I1290" i="1" s="1"/>
  <c r="I1291" i="1" s="1"/>
  <c r="I1292" i="1" s="1"/>
  <c r="I1293" i="1" s="1"/>
  <c r="M1275" i="1"/>
  <c r="W1274" i="1"/>
  <c r="Z1274" i="1" s="1"/>
  <c r="N1274" i="1"/>
  <c r="K1274" i="1" s="1"/>
  <c r="M1274" i="1"/>
  <c r="W1271" i="1"/>
  <c r="Z1271" i="1" s="1"/>
  <c r="N1271" i="1"/>
  <c r="K1271" i="1" s="1"/>
  <c r="M1271" i="1"/>
  <c r="W1270" i="1"/>
  <c r="Z1270" i="1" s="1"/>
  <c r="N1270" i="1"/>
  <c r="K1270" i="1" s="1"/>
  <c r="M1270" i="1"/>
  <c r="W1269" i="1"/>
  <c r="Z1269" i="1" s="1"/>
  <c r="N1269" i="1"/>
  <c r="K1269" i="1" s="1"/>
  <c r="M1269" i="1"/>
  <c r="W1267" i="1"/>
  <c r="Z1267" i="1" s="1"/>
  <c r="N1267" i="1"/>
  <c r="K1267" i="1" s="1"/>
  <c r="M1267" i="1"/>
  <c r="W1266" i="1"/>
  <c r="Z1266" i="1" s="1"/>
  <c r="N1266" i="1"/>
  <c r="K1266" i="1" s="1"/>
  <c r="M1266" i="1"/>
  <c r="W1265" i="1"/>
  <c r="Y1265" i="1" s="1"/>
  <c r="N1265" i="1"/>
  <c r="K1265" i="1" s="1"/>
  <c r="M1265" i="1"/>
  <c r="W1264" i="1"/>
  <c r="Z1264" i="1" s="1"/>
  <c r="N1264" i="1"/>
  <c r="K1264" i="1" s="1"/>
  <c r="M1264" i="1"/>
  <c r="W1262" i="1"/>
  <c r="Y1262" i="1" s="1"/>
  <c r="N1262" i="1"/>
  <c r="K1262" i="1" s="1"/>
  <c r="M1262" i="1"/>
  <c r="W1261" i="1"/>
  <c r="Z1261" i="1" s="1"/>
  <c r="N1261" i="1"/>
  <c r="K1261" i="1" s="1"/>
  <c r="M1261" i="1"/>
  <c r="W1260" i="1"/>
  <c r="X1260" i="1" s="1"/>
  <c r="N1260" i="1"/>
  <c r="M1260" i="1"/>
  <c r="W1259" i="1"/>
  <c r="Z1259" i="1" s="1"/>
  <c r="N1259" i="1"/>
  <c r="M1259" i="1"/>
  <c r="N1258" i="1"/>
  <c r="I1258" i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W550" i="1"/>
  <c r="Z550" i="1" s="1"/>
  <c r="N550" i="1"/>
  <c r="J550" i="1" s="1"/>
  <c r="M550" i="1"/>
  <c r="X1607" i="1" l="1"/>
  <c r="Y1607" i="1"/>
  <c r="X1605" i="1"/>
  <c r="Y1610" i="1"/>
  <c r="Y1606" i="1"/>
  <c r="Y1602" i="1"/>
  <c r="Z1591" i="1"/>
  <c r="Y1592" i="1"/>
  <c r="X1554" i="1"/>
  <c r="Y1554" i="1"/>
  <c r="X1608" i="1"/>
  <c r="Y1608" i="1"/>
  <c r="X1610" i="1"/>
  <c r="Z1594" i="1"/>
  <c r="X1602" i="1"/>
  <c r="X1609" i="1"/>
  <c r="Y1609" i="1"/>
  <c r="Y1605" i="1"/>
  <c r="Y1611" i="1"/>
  <c r="Y1591" i="1"/>
  <c r="Y1595" i="1"/>
  <c r="Y1597" i="1"/>
  <c r="Y1603" i="1"/>
  <c r="X1595" i="1"/>
  <c r="Z1597" i="1"/>
  <c r="X1604" i="1"/>
  <c r="Y1604" i="1"/>
  <c r="X1592" i="1"/>
  <c r="Y1594" i="1"/>
  <c r="X1603" i="1"/>
  <c r="X1606" i="1"/>
  <c r="X1611" i="1"/>
  <c r="Z1596" i="1"/>
  <c r="Y1590" i="1"/>
  <c r="X1593" i="1"/>
  <c r="X1596" i="1"/>
  <c r="X1590" i="1"/>
  <c r="Y1593" i="1"/>
  <c r="X1577" i="1"/>
  <c r="Y1583" i="1"/>
  <c r="Z1580" i="1"/>
  <c r="X1555" i="1"/>
  <c r="Y1577" i="1"/>
  <c r="Z1583" i="1"/>
  <c r="Y1582" i="1"/>
  <c r="Z1553" i="1"/>
  <c r="Y1555" i="1"/>
  <c r="Z1582" i="1"/>
  <c r="X1581" i="1"/>
  <c r="Y1581" i="1"/>
  <c r="Z1579" i="1"/>
  <c r="X1556" i="1"/>
  <c r="Y1556" i="1"/>
  <c r="X1579" i="1"/>
  <c r="Y1576" i="1"/>
  <c r="Z1576" i="1"/>
  <c r="X1584" i="1"/>
  <c r="X1580" i="1"/>
  <c r="Y1584" i="1"/>
  <c r="Z1539" i="1"/>
  <c r="Y1549" i="1"/>
  <c r="Z1549" i="1"/>
  <c r="X1575" i="1"/>
  <c r="X1578" i="1"/>
  <c r="Y1575" i="1"/>
  <c r="Y1578" i="1"/>
  <c r="X1564" i="1"/>
  <c r="X1567" i="1"/>
  <c r="Y1567" i="1"/>
  <c r="Y1564" i="1"/>
  <c r="X1563" i="1"/>
  <c r="X1566" i="1"/>
  <c r="Y1563" i="1"/>
  <c r="Y1566" i="1"/>
  <c r="X1562" i="1"/>
  <c r="X1565" i="1"/>
  <c r="X1568" i="1"/>
  <c r="Y1562" i="1"/>
  <c r="Y1568" i="1"/>
  <c r="Y1565" i="1"/>
  <c r="X1551" i="1"/>
  <c r="Y1287" i="1"/>
  <c r="Y1551" i="1"/>
  <c r="X1553" i="1"/>
  <c r="X1550" i="1"/>
  <c r="Y1552" i="1"/>
  <c r="Z1552" i="1"/>
  <c r="Y1550" i="1"/>
  <c r="Y1541" i="1"/>
  <c r="Y1540" i="1"/>
  <c r="X1537" i="1"/>
  <c r="X1540" i="1"/>
  <c r="Y1537" i="1"/>
  <c r="X1539" i="1"/>
  <c r="X1542" i="1"/>
  <c r="Y1538" i="1"/>
  <c r="Y1542" i="1"/>
  <c r="X1538" i="1"/>
  <c r="X1541" i="1"/>
  <c r="K1268" i="1"/>
  <c r="X1268" i="1"/>
  <c r="Y1268" i="1"/>
  <c r="J1263" i="1"/>
  <c r="X1263" i="1"/>
  <c r="Y1263" i="1"/>
  <c r="J1272" i="1"/>
  <c r="X1272" i="1"/>
  <c r="Y1272" i="1"/>
  <c r="Z1287" i="1"/>
  <c r="I1288" i="1"/>
  <c r="J1288" i="1"/>
  <c r="Y1273" i="1"/>
  <c r="J1273" i="1"/>
  <c r="X1273" i="1"/>
  <c r="Y1288" i="1"/>
  <c r="Z1288" i="1"/>
  <c r="I1287" i="1"/>
  <c r="J1287" i="1"/>
  <c r="J1289" i="1"/>
  <c r="J1271" i="1"/>
  <c r="Y1267" i="1"/>
  <c r="Z1246" i="1"/>
  <c r="Y1246" i="1"/>
  <c r="K1246" i="1"/>
  <c r="J1269" i="1"/>
  <c r="K1285" i="1"/>
  <c r="Z1251" i="1"/>
  <c r="K1283" i="1"/>
  <c r="Y1251" i="1"/>
  <c r="J1266" i="1"/>
  <c r="J1261" i="1"/>
  <c r="K1251" i="1"/>
  <c r="J1264" i="1"/>
  <c r="Z1283" i="1"/>
  <c r="K1281" i="1"/>
  <c r="Y1260" i="1"/>
  <c r="J1270" i="1"/>
  <c r="X1269" i="1"/>
  <c r="X1266" i="1"/>
  <c r="Y1269" i="1"/>
  <c r="Y1271" i="1"/>
  <c r="K1292" i="1"/>
  <c r="Y1261" i="1"/>
  <c r="Y1266" i="1"/>
  <c r="Z1260" i="1"/>
  <c r="Y1283" i="1"/>
  <c r="Y1264" i="1"/>
  <c r="J1267" i="1"/>
  <c r="Y1274" i="1"/>
  <c r="J1284" i="1"/>
  <c r="J1290" i="1"/>
  <c r="K1293" i="1"/>
  <c r="Y1270" i="1"/>
  <c r="Y1292" i="1"/>
  <c r="Z1292" i="1"/>
  <c r="Y1279" i="1"/>
  <c r="X1282" i="1"/>
  <c r="X1286" i="1"/>
  <c r="X1291" i="1"/>
  <c r="Y1259" i="1"/>
  <c r="X1262" i="1"/>
  <c r="X1265" i="1"/>
  <c r="X1274" i="1"/>
  <c r="Z1279" i="1"/>
  <c r="Y1282" i="1"/>
  <c r="Y1286" i="1"/>
  <c r="Y1291" i="1"/>
  <c r="Z1265" i="1"/>
  <c r="X1281" i="1"/>
  <c r="X1285" i="1"/>
  <c r="X1290" i="1"/>
  <c r="Z1262" i="1"/>
  <c r="X1261" i="1"/>
  <c r="X1264" i="1"/>
  <c r="X1271" i="1"/>
  <c r="Y1281" i="1"/>
  <c r="Y1285" i="1"/>
  <c r="Y1290" i="1"/>
  <c r="X1259" i="1"/>
  <c r="X1293" i="1"/>
  <c r="X1280" i="1"/>
  <c r="X1284" i="1"/>
  <c r="X1289" i="1"/>
  <c r="X1267" i="1"/>
  <c r="X1270" i="1"/>
  <c r="Y1280" i="1"/>
  <c r="J1282" i="1"/>
  <c r="Y1284" i="1"/>
  <c r="J1286" i="1"/>
  <c r="Y1289" i="1"/>
  <c r="J1291" i="1"/>
  <c r="Y1293" i="1"/>
  <c r="J1262" i="1"/>
  <c r="J1265" i="1"/>
  <c r="J1274" i="1"/>
  <c r="Y550" i="1"/>
  <c r="X550" i="1"/>
  <c r="W1198" i="1"/>
  <c r="Z1198" i="1" s="1"/>
  <c r="N1198" i="1"/>
  <c r="K1198" i="1" s="1"/>
  <c r="M1198" i="1"/>
  <c r="W1197" i="1"/>
  <c r="Y1197" i="1" s="1"/>
  <c r="N1197" i="1"/>
  <c r="J1197" i="1" s="1"/>
  <c r="M1197" i="1"/>
  <c r="W1199" i="1"/>
  <c r="Z1199" i="1" s="1"/>
  <c r="N1199" i="1"/>
  <c r="K1199" i="1" s="1"/>
  <c r="M1199" i="1"/>
  <c r="W1355" i="1"/>
  <c r="Z1355" i="1" s="1"/>
  <c r="N1355" i="1"/>
  <c r="J1355" i="1" s="1"/>
  <c r="M1355" i="1"/>
  <c r="J1198" i="1" l="1"/>
  <c r="X1198" i="1"/>
  <c r="Y1198" i="1"/>
  <c r="K1197" i="1"/>
  <c r="X1197" i="1"/>
  <c r="Z1197" i="1"/>
  <c r="J1199" i="1"/>
  <c r="X1199" i="1"/>
  <c r="Y1199" i="1"/>
  <c r="K1355" i="1"/>
  <c r="X1355" i="1"/>
  <c r="Y1355" i="1"/>
  <c r="W1529" i="1" l="1"/>
  <c r="Z1529" i="1" s="1"/>
  <c r="N1529" i="1"/>
  <c r="J1529" i="1" s="1"/>
  <c r="W1528" i="1"/>
  <c r="X1528" i="1" s="1"/>
  <c r="N1528" i="1"/>
  <c r="M1528" i="1"/>
  <c r="K1528" i="1"/>
  <c r="I1528" i="1"/>
  <c r="W1527" i="1"/>
  <c r="X1527" i="1" s="1"/>
  <c r="N1527" i="1"/>
  <c r="M1527" i="1"/>
  <c r="K1527" i="1"/>
  <c r="I1527" i="1"/>
  <c r="W1526" i="1"/>
  <c r="Z1526" i="1" s="1"/>
  <c r="N1526" i="1"/>
  <c r="M1526" i="1"/>
  <c r="K1526" i="1"/>
  <c r="I1526" i="1"/>
  <c r="W1525" i="1"/>
  <c r="Y1525" i="1" s="1"/>
  <c r="N1525" i="1"/>
  <c r="M1525" i="1"/>
  <c r="K1525" i="1"/>
  <c r="I1525" i="1"/>
  <c r="W1524" i="1"/>
  <c r="X1524" i="1" s="1"/>
  <c r="N1524" i="1"/>
  <c r="M1524" i="1"/>
  <c r="K1524" i="1"/>
  <c r="I1524" i="1"/>
  <c r="W1523" i="1"/>
  <c r="Z1523" i="1" s="1"/>
  <c r="N1523" i="1"/>
  <c r="M1523" i="1"/>
  <c r="K1523" i="1"/>
  <c r="I1523" i="1"/>
  <c r="N1522" i="1"/>
  <c r="K1522" i="1"/>
  <c r="I1522" i="1"/>
  <c r="N1516" i="1"/>
  <c r="J1516" i="1" s="1"/>
  <c r="I1510" i="1"/>
  <c r="I1511" i="1"/>
  <c r="I1512" i="1"/>
  <c r="I1513" i="1"/>
  <c r="I1514" i="1"/>
  <c r="I1515" i="1"/>
  <c r="I1517" i="1"/>
  <c r="I1509" i="1"/>
  <c r="W1516" i="1"/>
  <c r="Y1516" i="1" s="1"/>
  <c r="N1517" i="1"/>
  <c r="N1499" i="1"/>
  <c r="W1517" i="1"/>
  <c r="X1517" i="1" s="1"/>
  <c r="W1515" i="1"/>
  <c r="Y1515" i="1" s="1"/>
  <c r="N1515" i="1"/>
  <c r="M1515" i="1"/>
  <c r="K1515" i="1"/>
  <c r="W1514" i="1"/>
  <c r="Y1514" i="1" s="1"/>
  <c r="N1514" i="1"/>
  <c r="M1514" i="1"/>
  <c r="K1514" i="1"/>
  <c r="W1513" i="1"/>
  <c r="Z1513" i="1" s="1"/>
  <c r="N1513" i="1"/>
  <c r="M1513" i="1"/>
  <c r="K1513" i="1"/>
  <c r="W1512" i="1"/>
  <c r="Z1512" i="1" s="1"/>
  <c r="N1512" i="1"/>
  <c r="M1512" i="1"/>
  <c r="K1512" i="1"/>
  <c r="W1511" i="1"/>
  <c r="Z1511" i="1" s="1"/>
  <c r="N1511" i="1"/>
  <c r="M1511" i="1"/>
  <c r="K1511" i="1"/>
  <c r="W1510" i="1"/>
  <c r="Z1510" i="1" s="1"/>
  <c r="N1510" i="1"/>
  <c r="M1510" i="1"/>
  <c r="K1510" i="1"/>
  <c r="N1509" i="1"/>
  <c r="K1509" i="1"/>
  <c r="W1505" i="1"/>
  <c r="X1505" i="1" s="1"/>
  <c r="N1505" i="1"/>
  <c r="K1505" i="1"/>
  <c r="W1504" i="1"/>
  <c r="X1504" i="1" s="1"/>
  <c r="N1504" i="1"/>
  <c r="J1504" i="1" s="1"/>
  <c r="K1504" i="1"/>
  <c r="W1503" i="1"/>
  <c r="Z1503" i="1" s="1"/>
  <c r="N1503" i="1"/>
  <c r="W1502" i="1"/>
  <c r="X1502" i="1" s="1"/>
  <c r="N1502" i="1"/>
  <c r="M1502" i="1"/>
  <c r="K1502" i="1"/>
  <c r="W1501" i="1"/>
  <c r="Z1501" i="1" s="1"/>
  <c r="N1501" i="1"/>
  <c r="M1501" i="1"/>
  <c r="K1501" i="1"/>
  <c r="W1500" i="1"/>
  <c r="X1500" i="1" s="1"/>
  <c r="N1500" i="1"/>
  <c r="M1500" i="1"/>
  <c r="K1500" i="1"/>
  <c r="W1499" i="1"/>
  <c r="Z1499" i="1" s="1"/>
  <c r="M1499" i="1"/>
  <c r="K1499" i="1"/>
  <c r="W1498" i="1"/>
  <c r="Z1498" i="1" s="1"/>
  <c r="N1498" i="1"/>
  <c r="M1498" i="1"/>
  <c r="K1498" i="1"/>
  <c r="W1497" i="1"/>
  <c r="X1497" i="1" s="1"/>
  <c r="N1497" i="1"/>
  <c r="M1497" i="1"/>
  <c r="K1497" i="1"/>
  <c r="N1496" i="1"/>
  <c r="K1496" i="1"/>
  <c r="I1496" i="1"/>
  <c r="I1497" i="1" s="1"/>
  <c r="I1498" i="1" s="1"/>
  <c r="I1499" i="1" s="1"/>
  <c r="I1500" i="1" s="1"/>
  <c r="K1493" i="1"/>
  <c r="W1492" i="1"/>
  <c r="Y1492" i="1" s="1"/>
  <c r="N1492" i="1"/>
  <c r="K1492" i="1"/>
  <c r="W1491" i="1"/>
  <c r="Y1491" i="1" s="1"/>
  <c r="N1491" i="1"/>
  <c r="W1490" i="1"/>
  <c r="X1490" i="1" s="1"/>
  <c r="N1490" i="1"/>
  <c r="K1490" i="1"/>
  <c r="W1489" i="1"/>
  <c r="Z1489" i="1" s="1"/>
  <c r="N1489" i="1"/>
  <c r="K1489" i="1"/>
  <c r="W1488" i="1"/>
  <c r="Z1488" i="1" s="1"/>
  <c r="N1488" i="1"/>
  <c r="K1488" i="1"/>
  <c r="W1487" i="1"/>
  <c r="Z1487" i="1" s="1"/>
  <c r="N1487" i="1"/>
  <c r="M1487" i="1"/>
  <c r="K1487" i="1"/>
  <c r="W1486" i="1"/>
  <c r="X1486" i="1" s="1"/>
  <c r="N1486" i="1"/>
  <c r="K1486" i="1"/>
  <c r="W1485" i="1"/>
  <c r="Z1485" i="1" s="1"/>
  <c r="N1485" i="1"/>
  <c r="M1485" i="1"/>
  <c r="K1485" i="1"/>
  <c r="I1485" i="1"/>
  <c r="W1484" i="1"/>
  <c r="Z1484" i="1" s="1"/>
  <c r="N1484" i="1"/>
  <c r="M1484" i="1"/>
  <c r="K1484" i="1"/>
  <c r="W1483" i="1"/>
  <c r="Z1483" i="1" s="1"/>
  <c r="N1483" i="1"/>
  <c r="M1483" i="1"/>
  <c r="K1483" i="1"/>
  <c r="W1482" i="1"/>
  <c r="Z1482" i="1" s="1"/>
  <c r="N1482" i="1"/>
  <c r="M1482" i="1"/>
  <c r="K1482" i="1"/>
  <c r="W1481" i="1"/>
  <c r="Z1481" i="1" s="1"/>
  <c r="N1481" i="1"/>
  <c r="M1481" i="1"/>
  <c r="K1481" i="1"/>
  <c r="N1480" i="1"/>
  <c r="K1480" i="1"/>
  <c r="I1480" i="1"/>
  <c r="I1481" i="1" s="1"/>
  <c r="I1482" i="1" s="1"/>
  <c r="I1483" i="1" s="1"/>
  <c r="I1484" i="1" s="1"/>
  <c r="W1477" i="1"/>
  <c r="Z1477" i="1" s="1"/>
  <c r="N1477" i="1"/>
  <c r="K1477" i="1" s="1"/>
  <c r="M1477" i="1"/>
  <c r="W1476" i="1"/>
  <c r="Z1476" i="1" s="1"/>
  <c r="N1476" i="1"/>
  <c r="J1476" i="1" s="1"/>
  <c r="M1476" i="1"/>
  <c r="I1476" i="1"/>
  <c r="W1475" i="1"/>
  <c r="Z1475" i="1" s="1"/>
  <c r="N1475" i="1"/>
  <c r="J1475" i="1" s="1"/>
  <c r="M1475" i="1"/>
  <c r="W1474" i="1"/>
  <c r="Z1474" i="1" s="1"/>
  <c r="N1474" i="1"/>
  <c r="K1474" i="1" s="1"/>
  <c r="M1474" i="1"/>
  <c r="W1473" i="1"/>
  <c r="Y1473" i="1" s="1"/>
  <c r="N1473" i="1"/>
  <c r="J1473" i="1" s="1"/>
  <c r="M1473" i="1"/>
  <c r="W1472" i="1"/>
  <c r="Y1472" i="1" s="1"/>
  <c r="N1472" i="1"/>
  <c r="J1472" i="1" s="1"/>
  <c r="M1472" i="1"/>
  <c r="W1471" i="1"/>
  <c r="Y1471" i="1" s="1"/>
  <c r="N1471" i="1"/>
  <c r="M1471" i="1"/>
  <c r="W1470" i="1"/>
  <c r="Z1470" i="1" s="1"/>
  <c r="N1470" i="1"/>
  <c r="M1470" i="1"/>
  <c r="N1469" i="1"/>
  <c r="I1469" i="1"/>
  <c r="I1470" i="1" s="1"/>
  <c r="I1471" i="1" s="1"/>
  <c r="I1472" i="1" s="1"/>
  <c r="I1473" i="1" s="1"/>
  <c r="I1474" i="1" s="1"/>
  <c r="K1472" i="1" l="1"/>
  <c r="Z1492" i="1"/>
  <c r="K1473" i="1"/>
  <c r="Z1486" i="1"/>
  <c r="Y1505" i="1"/>
  <c r="Z1525" i="1"/>
  <c r="X1523" i="1"/>
  <c r="Y1528" i="1"/>
  <c r="K1476" i="1"/>
  <c r="X1526" i="1"/>
  <c r="Z1528" i="1"/>
  <c r="Y1524" i="1"/>
  <c r="Y1527" i="1"/>
  <c r="Z1524" i="1"/>
  <c r="Z1527" i="1"/>
  <c r="X1529" i="1"/>
  <c r="Y1529" i="1"/>
  <c r="Y1526" i="1"/>
  <c r="Y1523" i="1"/>
  <c r="X1525" i="1"/>
  <c r="X1516" i="1"/>
  <c r="Z1516" i="1"/>
  <c r="Y1503" i="1"/>
  <c r="Z1515" i="1"/>
  <c r="X1482" i="1"/>
  <c r="X1492" i="1"/>
  <c r="X1485" i="1"/>
  <c r="Y1482" i="1"/>
  <c r="X1512" i="1"/>
  <c r="Y1485" i="1"/>
  <c r="X1515" i="1"/>
  <c r="Z1491" i="1"/>
  <c r="J1474" i="1"/>
  <c r="Y1486" i="1"/>
  <c r="Y1502" i="1"/>
  <c r="Z1502" i="1"/>
  <c r="Y1512" i="1"/>
  <c r="Z1514" i="1"/>
  <c r="Y1517" i="1"/>
  <c r="X1510" i="1"/>
  <c r="X1513" i="1"/>
  <c r="Z1517" i="1"/>
  <c r="Y1510" i="1"/>
  <c r="Y1513" i="1"/>
  <c r="X1511" i="1"/>
  <c r="X1514" i="1"/>
  <c r="Y1511" i="1"/>
  <c r="Y1497" i="1"/>
  <c r="Y1500" i="1"/>
  <c r="Z1497" i="1"/>
  <c r="Z1500" i="1"/>
  <c r="Z1505" i="1"/>
  <c r="X1499" i="1"/>
  <c r="Y1499" i="1"/>
  <c r="Y1504" i="1"/>
  <c r="X1498" i="1"/>
  <c r="X1501" i="1"/>
  <c r="Z1504" i="1"/>
  <c r="Y1498" i="1"/>
  <c r="Y1501" i="1"/>
  <c r="X1503" i="1"/>
  <c r="Z1490" i="1"/>
  <c r="X1487" i="1"/>
  <c r="Y1487" i="1"/>
  <c r="X1481" i="1"/>
  <c r="X1484" i="1"/>
  <c r="X1489" i="1"/>
  <c r="Y1489" i="1"/>
  <c r="X1491" i="1"/>
  <c r="X1483" i="1"/>
  <c r="Y1488" i="1"/>
  <c r="Y1490" i="1"/>
  <c r="Y1481" i="1"/>
  <c r="Y1484" i="1"/>
  <c r="Y1483" i="1"/>
  <c r="X1488" i="1"/>
  <c r="Z1473" i="1"/>
  <c r="K1475" i="1"/>
  <c r="X1472" i="1"/>
  <c r="X1476" i="1"/>
  <c r="Z1472" i="1"/>
  <c r="Z1471" i="1"/>
  <c r="X1470" i="1"/>
  <c r="Y1476" i="1"/>
  <c r="X1471" i="1"/>
  <c r="X1475" i="1"/>
  <c r="Y1475" i="1"/>
  <c r="J1477" i="1"/>
  <c r="X1474" i="1"/>
  <c r="Y1474" i="1"/>
  <c r="X1473" i="1"/>
  <c r="X1477" i="1"/>
  <c r="Y1470" i="1"/>
  <c r="Y1477" i="1"/>
  <c r="W1465" i="1"/>
  <c r="Z1465" i="1" s="1"/>
  <c r="N1465" i="1"/>
  <c r="K1465" i="1" s="1"/>
  <c r="M1465" i="1"/>
  <c r="I1465" i="1"/>
  <c r="I1475" i="1" s="1"/>
  <c r="W1464" i="1"/>
  <c r="Z1464" i="1" s="1"/>
  <c r="N1464" i="1"/>
  <c r="J1464" i="1" s="1"/>
  <c r="M1464" i="1"/>
  <c r="I1464" i="1"/>
  <c r="W1463" i="1"/>
  <c r="Z1463" i="1" s="1"/>
  <c r="N1463" i="1"/>
  <c r="K1463" i="1" s="1"/>
  <c r="M1463" i="1"/>
  <c r="W1462" i="1"/>
  <c r="X1462" i="1" s="1"/>
  <c r="N1462" i="1"/>
  <c r="K1462" i="1" s="1"/>
  <c r="M1462" i="1"/>
  <c r="W1461" i="1"/>
  <c r="Z1461" i="1" s="1"/>
  <c r="N1461" i="1"/>
  <c r="K1461" i="1" s="1"/>
  <c r="M1461" i="1"/>
  <c r="W1460" i="1"/>
  <c r="Z1460" i="1" s="1"/>
  <c r="N1460" i="1"/>
  <c r="M1460" i="1"/>
  <c r="W1459" i="1"/>
  <c r="Z1459" i="1" s="1"/>
  <c r="N1459" i="1"/>
  <c r="M1459" i="1"/>
  <c r="N1458" i="1"/>
  <c r="I1458" i="1"/>
  <c r="I1459" i="1" s="1"/>
  <c r="I1460" i="1" s="1"/>
  <c r="I1461" i="1" s="1"/>
  <c r="W1451" i="1"/>
  <c r="Y1451" i="1" s="1"/>
  <c r="N1451" i="1"/>
  <c r="K1451" i="1" s="1"/>
  <c r="M1451" i="1"/>
  <c r="W1453" i="1"/>
  <c r="Z1453" i="1" s="1"/>
  <c r="N1453" i="1"/>
  <c r="K1453" i="1" s="1"/>
  <c r="M1453" i="1"/>
  <c r="I1453" i="1"/>
  <c r="W1452" i="1"/>
  <c r="Y1452" i="1" s="1"/>
  <c r="N1452" i="1"/>
  <c r="K1452" i="1" s="1"/>
  <c r="M1452" i="1"/>
  <c r="W1450" i="1"/>
  <c r="Z1450" i="1" s="1"/>
  <c r="N1450" i="1"/>
  <c r="K1450" i="1" s="1"/>
  <c r="M1450" i="1"/>
  <c r="I1450" i="1"/>
  <c r="W1449" i="1"/>
  <c r="Z1449" i="1" s="1"/>
  <c r="N1449" i="1"/>
  <c r="J1449" i="1" s="1"/>
  <c r="M1449" i="1"/>
  <c r="W1448" i="1"/>
  <c r="Z1448" i="1" s="1"/>
  <c r="N1448" i="1"/>
  <c r="K1448" i="1" s="1"/>
  <c r="M1448" i="1"/>
  <c r="W1447" i="1"/>
  <c r="Y1447" i="1" s="1"/>
  <c r="N1447" i="1"/>
  <c r="J1447" i="1" s="1"/>
  <c r="M1447" i="1"/>
  <c r="W1446" i="1"/>
  <c r="Z1446" i="1" s="1"/>
  <c r="N1446" i="1"/>
  <c r="M1446" i="1"/>
  <c r="W1445" i="1"/>
  <c r="Z1445" i="1" s="1"/>
  <c r="N1445" i="1"/>
  <c r="M1445" i="1"/>
  <c r="N1444" i="1"/>
  <c r="I1444" i="1"/>
  <c r="I1445" i="1" s="1"/>
  <c r="I1446" i="1" s="1"/>
  <c r="I1447" i="1" s="1"/>
  <c r="I1448" i="1" s="1"/>
  <c r="W1439" i="1"/>
  <c r="Z1439" i="1" s="1"/>
  <c r="N1439" i="1"/>
  <c r="K1439" i="1" s="1"/>
  <c r="M1439" i="1"/>
  <c r="I1439" i="1"/>
  <c r="W1438" i="1"/>
  <c r="Z1438" i="1" s="1"/>
  <c r="N1438" i="1"/>
  <c r="K1438" i="1" s="1"/>
  <c r="M1438" i="1"/>
  <c r="W1437" i="1"/>
  <c r="Z1437" i="1" s="1"/>
  <c r="N1437" i="1"/>
  <c r="K1437" i="1" s="1"/>
  <c r="M1437" i="1"/>
  <c r="W1436" i="1"/>
  <c r="Z1436" i="1" s="1"/>
  <c r="N1436" i="1"/>
  <c r="K1436" i="1" s="1"/>
  <c r="M1436" i="1"/>
  <c r="W1435" i="1"/>
  <c r="X1435" i="1" s="1"/>
  <c r="N1435" i="1"/>
  <c r="K1435" i="1" s="1"/>
  <c r="M1435" i="1"/>
  <c r="W1434" i="1"/>
  <c r="Z1434" i="1" s="1"/>
  <c r="N1434" i="1"/>
  <c r="K1434" i="1" s="1"/>
  <c r="M1434" i="1"/>
  <c r="W1433" i="1"/>
  <c r="Z1433" i="1" s="1"/>
  <c r="N1433" i="1"/>
  <c r="M1433" i="1"/>
  <c r="W1432" i="1"/>
  <c r="Y1432" i="1" s="1"/>
  <c r="N1432" i="1"/>
  <c r="M1432" i="1"/>
  <c r="N1431" i="1"/>
  <c r="I1431" i="1"/>
  <c r="I1432" i="1" s="1"/>
  <c r="I1433" i="1" s="1"/>
  <c r="I1434" i="1" s="1"/>
  <c r="I1435" i="1" s="1"/>
  <c r="N1425" i="1"/>
  <c r="J1425" i="1" s="1"/>
  <c r="W1427" i="1"/>
  <c r="Z1427" i="1" s="1"/>
  <c r="N1427" i="1"/>
  <c r="K1427" i="1" s="1"/>
  <c r="M1427" i="1"/>
  <c r="I1427" i="1"/>
  <c r="W1426" i="1"/>
  <c r="Z1426" i="1" s="1"/>
  <c r="N1426" i="1"/>
  <c r="J1426" i="1" s="1"/>
  <c r="M1426" i="1"/>
  <c r="W1425" i="1"/>
  <c r="Z1425" i="1" s="1"/>
  <c r="M1425" i="1"/>
  <c r="I1425" i="1"/>
  <c r="W1424" i="1"/>
  <c r="X1424" i="1" s="1"/>
  <c r="N1424" i="1"/>
  <c r="K1424" i="1" s="1"/>
  <c r="M1424" i="1"/>
  <c r="W1423" i="1"/>
  <c r="Z1423" i="1" s="1"/>
  <c r="N1423" i="1"/>
  <c r="J1423" i="1" s="1"/>
  <c r="M1423" i="1"/>
  <c r="W1422" i="1"/>
  <c r="Y1422" i="1" s="1"/>
  <c r="N1422" i="1"/>
  <c r="K1422" i="1" s="1"/>
  <c r="M1422" i="1"/>
  <c r="W1421" i="1"/>
  <c r="Z1421" i="1" s="1"/>
  <c r="N1421" i="1"/>
  <c r="M1421" i="1"/>
  <c r="W1420" i="1"/>
  <c r="Z1420" i="1" s="1"/>
  <c r="N1420" i="1"/>
  <c r="M1420" i="1"/>
  <c r="N1419" i="1"/>
  <c r="I1419" i="1"/>
  <c r="J1437" i="1" l="1"/>
  <c r="J1450" i="1"/>
  <c r="K1447" i="1"/>
  <c r="I1449" i="1"/>
  <c r="I1502" i="1" s="1"/>
  <c r="I1501" i="1"/>
  <c r="Z1462" i="1"/>
  <c r="K1423" i="1"/>
  <c r="I1420" i="1"/>
  <c r="I1487" i="1"/>
  <c r="X1460" i="1"/>
  <c r="I1436" i="1"/>
  <c r="I1503" i="1"/>
  <c r="I1504" i="1" s="1"/>
  <c r="I1462" i="1"/>
  <c r="J1462" i="1"/>
  <c r="K1464" i="1"/>
  <c r="X1464" i="1"/>
  <c r="Y1462" i="1"/>
  <c r="Y1464" i="1"/>
  <c r="Y1460" i="1"/>
  <c r="J1461" i="1"/>
  <c r="Y1463" i="1"/>
  <c r="X1459" i="1"/>
  <c r="Y1459" i="1"/>
  <c r="X1461" i="1"/>
  <c r="Y1461" i="1"/>
  <c r="J1463" i="1"/>
  <c r="J1465" i="1"/>
  <c r="X1465" i="1"/>
  <c r="Y1465" i="1"/>
  <c r="X1463" i="1"/>
  <c r="X1449" i="1"/>
  <c r="Y1449" i="1"/>
  <c r="J1452" i="1"/>
  <c r="Z1451" i="1"/>
  <c r="J1451" i="1"/>
  <c r="J1422" i="1"/>
  <c r="X1451" i="1"/>
  <c r="K1449" i="1"/>
  <c r="Y1448" i="1"/>
  <c r="X1447" i="1"/>
  <c r="X1452" i="1"/>
  <c r="Z1447" i="1"/>
  <c r="Z1452" i="1"/>
  <c r="X1446" i="1"/>
  <c r="X1450" i="1"/>
  <c r="X1445" i="1"/>
  <c r="Y1446" i="1"/>
  <c r="J1448" i="1"/>
  <c r="Y1450" i="1"/>
  <c r="J1453" i="1"/>
  <c r="Y1445" i="1"/>
  <c r="X1448" i="1"/>
  <c r="X1453" i="1"/>
  <c r="Y1453" i="1"/>
  <c r="X1436" i="1"/>
  <c r="Y1436" i="1"/>
  <c r="J1436" i="1"/>
  <c r="X1438" i="1"/>
  <c r="J1434" i="1"/>
  <c r="X1432" i="1"/>
  <c r="Z1432" i="1"/>
  <c r="Y1435" i="1"/>
  <c r="X1434" i="1"/>
  <c r="Y1438" i="1"/>
  <c r="J1435" i="1"/>
  <c r="Z1435" i="1"/>
  <c r="Y1434" i="1"/>
  <c r="X1433" i="1"/>
  <c r="X1437" i="1"/>
  <c r="Y1433" i="1"/>
  <c r="Y1437" i="1"/>
  <c r="J1439" i="1"/>
  <c r="J1438" i="1"/>
  <c r="X1439" i="1"/>
  <c r="Y1439" i="1"/>
  <c r="J1424" i="1"/>
  <c r="K1426" i="1"/>
  <c r="K1425" i="1"/>
  <c r="Y1424" i="1"/>
  <c r="X1420" i="1"/>
  <c r="Y1420" i="1"/>
  <c r="X1426" i="1"/>
  <c r="Z1424" i="1"/>
  <c r="X1423" i="1"/>
  <c r="Y1423" i="1"/>
  <c r="Y1426" i="1"/>
  <c r="X1422" i="1"/>
  <c r="J1427" i="1"/>
  <c r="Z1422" i="1"/>
  <c r="X1421" i="1"/>
  <c r="X1425" i="1"/>
  <c r="Y1421" i="1"/>
  <c r="Y1425" i="1"/>
  <c r="X1427" i="1"/>
  <c r="Y1427" i="1"/>
  <c r="W1414" i="1"/>
  <c r="Z1414" i="1" s="1"/>
  <c r="N1414" i="1"/>
  <c r="K1414" i="1" s="1"/>
  <c r="M1414" i="1"/>
  <c r="I1414" i="1"/>
  <c r="W1413" i="1"/>
  <c r="Z1413" i="1" s="1"/>
  <c r="N1413" i="1"/>
  <c r="K1413" i="1" s="1"/>
  <c r="M1413" i="1"/>
  <c r="I1413" i="1"/>
  <c r="W1412" i="1"/>
  <c r="X1412" i="1" s="1"/>
  <c r="N1412" i="1"/>
  <c r="K1412" i="1" s="1"/>
  <c r="M1412" i="1"/>
  <c r="W1411" i="1"/>
  <c r="Z1411" i="1" s="1"/>
  <c r="N1411" i="1"/>
  <c r="K1411" i="1" s="1"/>
  <c r="M1411" i="1"/>
  <c r="W1410" i="1"/>
  <c r="Z1410" i="1" s="1"/>
  <c r="N1410" i="1"/>
  <c r="K1410" i="1" s="1"/>
  <c r="M1410" i="1"/>
  <c r="W1409" i="1"/>
  <c r="Z1409" i="1" s="1"/>
  <c r="N1409" i="1"/>
  <c r="M1409" i="1"/>
  <c r="W1408" i="1"/>
  <c r="Z1408" i="1" s="1"/>
  <c r="N1408" i="1"/>
  <c r="M1408" i="1"/>
  <c r="N1407" i="1"/>
  <c r="I1407" i="1"/>
  <c r="I1408" i="1" s="1"/>
  <c r="I1409" i="1" s="1"/>
  <c r="I1410" i="1" s="1"/>
  <c r="I1411" i="1" s="1"/>
  <c r="I1412" i="1" s="1"/>
  <c r="W1401" i="1"/>
  <c r="Z1401" i="1" s="1"/>
  <c r="N1401" i="1"/>
  <c r="K1401" i="1" s="1"/>
  <c r="M1401" i="1"/>
  <c r="I1401" i="1"/>
  <c r="M1403" i="1"/>
  <c r="N1403" i="1"/>
  <c r="J1403" i="1" s="1"/>
  <c r="W1403" i="1"/>
  <c r="X1403" i="1" s="1"/>
  <c r="W1402" i="1"/>
  <c r="Z1402" i="1" s="1"/>
  <c r="N1402" i="1"/>
  <c r="K1402" i="1" s="1"/>
  <c r="M1402" i="1"/>
  <c r="W1400" i="1"/>
  <c r="Z1400" i="1" s="1"/>
  <c r="N1400" i="1"/>
  <c r="K1400" i="1" s="1"/>
  <c r="M1400" i="1"/>
  <c r="I1400" i="1"/>
  <c r="W1399" i="1"/>
  <c r="Z1399" i="1" s="1"/>
  <c r="N1399" i="1"/>
  <c r="K1399" i="1" s="1"/>
  <c r="M1399" i="1"/>
  <c r="W1398" i="1"/>
  <c r="Z1398" i="1" s="1"/>
  <c r="N1398" i="1"/>
  <c r="K1398" i="1" s="1"/>
  <c r="M1398" i="1"/>
  <c r="W1397" i="1"/>
  <c r="Y1397" i="1" s="1"/>
  <c r="N1397" i="1"/>
  <c r="K1397" i="1" s="1"/>
  <c r="M1397" i="1"/>
  <c r="W1396" i="1"/>
  <c r="Y1396" i="1" s="1"/>
  <c r="N1396" i="1"/>
  <c r="M1396" i="1"/>
  <c r="W1395" i="1"/>
  <c r="Y1395" i="1" s="1"/>
  <c r="N1395" i="1"/>
  <c r="M1395" i="1"/>
  <c r="N1394" i="1"/>
  <c r="I1394" i="1"/>
  <c r="I1395" i="1" s="1"/>
  <c r="I1396" i="1" s="1"/>
  <c r="I1397" i="1" s="1"/>
  <c r="I1398" i="1" s="1"/>
  <c r="I1399" i="1" s="1"/>
  <c r="M1386" i="1"/>
  <c r="N1386" i="1"/>
  <c r="K1386" i="1" s="1"/>
  <c r="W1386" i="1"/>
  <c r="X1386" i="1" s="1"/>
  <c r="M1387" i="1"/>
  <c r="N1387" i="1"/>
  <c r="J1387" i="1" s="1"/>
  <c r="W1387" i="1"/>
  <c r="X1387" i="1" s="1"/>
  <c r="M1388" i="1"/>
  <c r="N1388" i="1"/>
  <c r="J1388" i="1" s="1"/>
  <c r="W1388" i="1"/>
  <c r="X1388" i="1" s="1"/>
  <c r="W1385" i="1"/>
  <c r="Z1385" i="1" s="1"/>
  <c r="N1385" i="1"/>
  <c r="K1385" i="1" s="1"/>
  <c r="M1385" i="1"/>
  <c r="W1384" i="1"/>
  <c r="Z1384" i="1" s="1"/>
  <c r="N1384" i="1"/>
  <c r="K1384" i="1" s="1"/>
  <c r="M1384" i="1"/>
  <c r="W1383" i="1"/>
  <c r="Z1383" i="1" s="1"/>
  <c r="N1383" i="1"/>
  <c r="K1383" i="1" s="1"/>
  <c r="M1383" i="1"/>
  <c r="W1382" i="1"/>
  <c r="Z1382" i="1" s="1"/>
  <c r="N1382" i="1"/>
  <c r="M1382" i="1"/>
  <c r="W1381" i="1"/>
  <c r="X1381" i="1" s="1"/>
  <c r="N1381" i="1"/>
  <c r="M1381" i="1"/>
  <c r="N1380" i="1"/>
  <c r="I1380" i="1"/>
  <c r="I1381" i="1" s="1"/>
  <c r="I1382" i="1" s="1"/>
  <c r="I1383" i="1" s="1"/>
  <c r="I1384" i="1" s="1"/>
  <c r="I1385" i="1" s="1"/>
  <c r="W1375" i="1"/>
  <c r="X1375" i="1" s="1"/>
  <c r="N1375" i="1"/>
  <c r="K1375" i="1" s="1"/>
  <c r="M1375" i="1"/>
  <c r="I1375" i="1"/>
  <c r="W1374" i="1"/>
  <c r="Z1374" i="1" s="1"/>
  <c r="N1374" i="1"/>
  <c r="J1374" i="1" s="1"/>
  <c r="M1374" i="1"/>
  <c r="W1373" i="1"/>
  <c r="X1373" i="1" s="1"/>
  <c r="N1373" i="1"/>
  <c r="K1373" i="1" s="1"/>
  <c r="M1373" i="1"/>
  <c r="W1372" i="1"/>
  <c r="Z1372" i="1" s="1"/>
  <c r="N1372" i="1"/>
  <c r="K1372" i="1" s="1"/>
  <c r="M1372" i="1"/>
  <c r="W1371" i="1"/>
  <c r="Z1371" i="1" s="1"/>
  <c r="N1371" i="1"/>
  <c r="K1371" i="1" s="1"/>
  <c r="M1371" i="1"/>
  <c r="W1370" i="1"/>
  <c r="Y1370" i="1" s="1"/>
  <c r="N1370" i="1"/>
  <c r="J1370" i="1" s="1"/>
  <c r="M1370" i="1"/>
  <c r="W1369" i="1"/>
  <c r="Y1369" i="1" s="1"/>
  <c r="N1369" i="1"/>
  <c r="K1369" i="1" s="1"/>
  <c r="M1369" i="1"/>
  <c r="W1368" i="1"/>
  <c r="Z1368" i="1" s="1"/>
  <c r="N1368" i="1"/>
  <c r="M1368" i="1"/>
  <c r="W1367" i="1"/>
  <c r="Z1367" i="1" s="1"/>
  <c r="N1367" i="1"/>
  <c r="M1367" i="1"/>
  <c r="N1366" i="1"/>
  <c r="I1366" i="1"/>
  <c r="I1402" i="1" s="1"/>
  <c r="I1437" i="1" s="1"/>
  <c r="N1342" i="1"/>
  <c r="K1342" i="1" s="1"/>
  <c r="N1341" i="1"/>
  <c r="K1341" i="1" s="1"/>
  <c r="N1340" i="1"/>
  <c r="K1340" i="1" s="1"/>
  <c r="N1339" i="1"/>
  <c r="K1339" i="1" s="1"/>
  <c r="N1338" i="1"/>
  <c r="N1337" i="1"/>
  <c r="N1336" i="1"/>
  <c r="W1332" i="1"/>
  <c r="Z1332" i="1" s="1"/>
  <c r="N1332" i="1"/>
  <c r="J1332" i="1" s="1"/>
  <c r="M1332" i="1"/>
  <c r="W1341" i="1"/>
  <c r="X1341" i="1" s="1"/>
  <c r="M1341" i="1"/>
  <c r="W1342" i="1"/>
  <c r="Y1342" i="1" s="1"/>
  <c r="M1342" i="1"/>
  <c r="W1340" i="1"/>
  <c r="Z1340" i="1" s="1"/>
  <c r="M1340" i="1"/>
  <c r="W1339" i="1"/>
  <c r="Z1339" i="1" s="1"/>
  <c r="M1339" i="1"/>
  <c r="I1339" i="1"/>
  <c r="I1463" i="1" l="1"/>
  <c r="I1421" i="1"/>
  <c r="I1488" i="1"/>
  <c r="J1398" i="1"/>
  <c r="K1403" i="1"/>
  <c r="J1400" i="1"/>
  <c r="Y1400" i="1"/>
  <c r="J1410" i="1"/>
  <c r="J1413" i="1"/>
  <c r="J1386" i="1"/>
  <c r="Z1395" i="1"/>
  <c r="Y1398" i="1"/>
  <c r="Y1413" i="1"/>
  <c r="J1414" i="1"/>
  <c r="Y1408" i="1"/>
  <c r="X1411" i="1"/>
  <c r="Y1411" i="1"/>
  <c r="X1408" i="1"/>
  <c r="X1410" i="1"/>
  <c r="X1414" i="1"/>
  <c r="Y1410" i="1"/>
  <c r="J1412" i="1"/>
  <c r="Y1414" i="1"/>
  <c r="Y1412" i="1"/>
  <c r="Z1412" i="1"/>
  <c r="X1409" i="1"/>
  <c r="X1413" i="1"/>
  <c r="Y1409" i="1"/>
  <c r="J1411" i="1"/>
  <c r="X1401" i="1"/>
  <c r="Y1401" i="1"/>
  <c r="J1401" i="1"/>
  <c r="Z1403" i="1"/>
  <c r="Y1403" i="1"/>
  <c r="J1399" i="1"/>
  <c r="X1397" i="1"/>
  <c r="X1402" i="1"/>
  <c r="Y1402" i="1"/>
  <c r="Z1397" i="1"/>
  <c r="X1396" i="1"/>
  <c r="X1400" i="1"/>
  <c r="Z1396" i="1"/>
  <c r="X1399" i="1"/>
  <c r="J1397" i="1"/>
  <c r="Y1399" i="1"/>
  <c r="J1402" i="1"/>
  <c r="X1395" i="1"/>
  <c r="X1398" i="1"/>
  <c r="K1387" i="1"/>
  <c r="K1388" i="1"/>
  <c r="Z1386" i="1"/>
  <c r="Y1386" i="1"/>
  <c r="Z1387" i="1"/>
  <c r="J1369" i="1"/>
  <c r="Y1387" i="1"/>
  <c r="Z1388" i="1"/>
  <c r="Y1388" i="1"/>
  <c r="J1384" i="1"/>
  <c r="Y1381" i="1"/>
  <c r="Z1381" i="1"/>
  <c r="X1384" i="1"/>
  <c r="Y1384" i="1"/>
  <c r="J1385" i="1"/>
  <c r="X1383" i="1"/>
  <c r="Y1383" i="1"/>
  <c r="X1382" i="1"/>
  <c r="Y1382" i="1"/>
  <c r="X1385" i="1"/>
  <c r="J1383" i="1"/>
  <c r="Y1385" i="1"/>
  <c r="J1371" i="1"/>
  <c r="Y1373" i="1"/>
  <c r="Z1373" i="1"/>
  <c r="Z1370" i="1"/>
  <c r="K1370" i="1"/>
  <c r="J1375" i="1"/>
  <c r="K1374" i="1"/>
  <c r="J1373" i="1"/>
  <c r="X1368" i="1"/>
  <c r="X1372" i="1"/>
  <c r="I1367" i="1"/>
  <c r="I1368" i="1" s="1"/>
  <c r="I1369" i="1" s="1"/>
  <c r="I1370" i="1" s="1"/>
  <c r="I1371" i="1" s="1"/>
  <c r="Y1368" i="1"/>
  <c r="Y1372" i="1"/>
  <c r="Y1375" i="1"/>
  <c r="Z1375" i="1"/>
  <c r="X1367" i="1"/>
  <c r="Y1367" i="1"/>
  <c r="X1370" i="1"/>
  <c r="X1374" i="1"/>
  <c r="Z1369" i="1"/>
  <c r="X1371" i="1"/>
  <c r="Y1371" i="1"/>
  <c r="J1372" i="1"/>
  <c r="Y1374" i="1"/>
  <c r="X1369" i="1"/>
  <c r="K1332" i="1"/>
  <c r="X1332" i="1"/>
  <c r="Y1332" i="1"/>
  <c r="J1341" i="1"/>
  <c r="Y1341" i="1"/>
  <c r="Z1341" i="1"/>
  <c r="J1340" i="1"/>
  <c r="J1339" i="1"/>
  <c r="X1340" i="1"/>
  <c r="Y1340" i="1"/>
  <c r="Z1342" i="1"/>
  <c r="X1339" i="1"/>
  <c r="Y1339" i="1"/>
  <c r="J1342" i="1"/>
  <c r="X1342" i="1"/>
  <c r="W1338" i="1"/>
  <c r="Z1338" i="1" s="1"/>
  <c r="J1338" i="1"/>
  <c r="M1338" i="1"/>
  <c r="W1337" i="1"/>
  <c r="Z1337" i="1" s="1"/>
  <c r="J1337" i="1"/>
  <c r="M1337" i="1"/>
  <c r="I1337" i="1"/>
  <c r="I1373" i="1" s="1"/>
  <c r="W1336" i="1"/>
  <c r="Z1336" i="1" s="1"/>
  <c r="J1336" i="1"/>
  <c r="M1336" i="1"/>
  <c r="I1336" i="1"/>
  <c r="I1372" i="1" s="1"/>
  <c r="W1335" i="1"/>
  <c r="Y1335" i="1" s="1"/>
  <c r="N1335" i="1"/>
  <c r="K1335" i="1" s="1"/>
  <c r="M1335" i="1"/>
  <c r="W1334" i="1"/>
  <c r="Y1334" i="1" s="1"/>
  <c r="N1334" i="1"/>
  <c r="K1334" i="1" s="1"/>
  <c r="M1334" i="1"/>
  <c r="W1333" i="1"/>
  <c r="Z1333" i="1" s="1"/>
  <c r="N1333" i="1"/>
  <c r="K1333" i="1" s="1"/>
  <c r="M1333" i="1"/>
  <c r="W1331" i="1"/>
  <c r="Z1331" i="1" s="1"/>
  <c r="N1331" i="1"/>
  <c r="J1331" i="1" s="1"/>
  <c r="M1331" i="1"/>
  <c r="W1330" i="1"/>
  <c r="Y1330" i="1" s="1"/>
  <c r="N1330" i="1"/>
  <c r="J1330" i="1" s="1"/>
  <c r="M1330" i="1"/>
  <c r="W1329" i="1"/>
  <c r="Y1329" i="1" s="1"/>
  <c r="N1329" i="1"/>
  <c r="M1329" i="1"/>
  <c r="W1328" i="1"/>
  <c r="Z1328" i="1" s="1"/>
  <c r="N1328" i="1"/>
  <c r="M1328" i="1"/>
  <c r="N1327" i="1"/>
  <c r="I1327" i="1"/>
  <c r="I1338" i="1" s="1"/>
  <c r="W1362" i="1"/>
  <c r="Y1362" i="1" s="1"/>
  <c r="N1362" i="1"/>
  <c r="K1362" i="1" s="1"/>
  <c r="M1362" i="1"/>
  <c r="W1361" i="1"/>
  <c r="Y1361" i="1" s="1"/>
  <c r="N1361" i="1"/>
  <c r="K1361" i="1" s="1"/>
  <c r="M1361" i="1"/>
  <c r="W1360" i="1"/>
  <c r="Z1360" i="1" s="1"/>
  <c r="N1360" i="1"/>
  <c r="J1360" i="1" s="1"/>
  <c r="M1360" i="1"/>
  <c r="I1360" i="1"/>
  <c r="W1359" i="1"/>
  <c r="Z1359" i="1" s="1"/>
  <c r="N1359" i="1"/>
  <c r="K1359" i="1" s="1"/>
  <c r="M1359" i="1"/>
  <c r="W1358" i="1"/>
  <c r="Z1358" i="1" s="1"/>
  <c r="N1358" i="1"/>
  <c r="J1358" i="1" s="1"/>
  <c r="M1358" i="1"/>
  <c r="I1358" i="1"/>
  <c r="W1357" i="1"/>
  <c r="Z1357" i="1" s="1"/>
  <c r="N1357" i="1"/>
  <c r="K1357" i="1" s="1"/>
  <c r="M1357" i="1"/>
  <c r="W1356" i="1"/>
  <c r="Z1356" i="1" s="1"/>
  <c r="N1356" i="1"/>
  <c r="K1356" i="1" s="1"/>
  <c r="M1356" i="1"/>
  <c r="W1354" i="1"/>
  <c r="Z1354" i="1" s="1"/>
  <c r="N1354" i="1"/>
  <c r="J1354" i="1" s="1"/>
  <c r="M1354" i="1"/>
  <c r="W1353" i="1"/>
  <c r="Z1353" i="1" s="1"/>
  <c r="N1353" i="1"/>
  <c r="K1353" i="1" s="1"/>
  <c r="M1353" i="1"/>
  <c r="W1352" i="1"/>
  <c r="X1352" i="1" s="1"/>
  <c r="N1352" i="1"/>
  <c r="M1352" i="1"/>
  <c r="W1351" i="1"/>
  <c r="Z1351" i="1" s="1"/>
  <c r="N1351" i="1"/>
  <c r="M1351" i="1"/>
  <c r="N1350" i="1"/>
  <c r="I1350" i="1"/>
  <c r="I1422" i="1" l="1"/>
  <c r="I1489" i="1"/>
  <c r="J1361" i="1"/>
  <c r="K1354" i="1"/>
  <c r="I1351" i="1"/>
  <c r="I1386" i="1"/>
  <c r="I1361" i="1"/>
  <c r="K1330" i="1"/>
  <c r="Z1334" i="1"/>
  <c r="Y1336" i="1"/>
  <c r="Z1329" i="1"/>
  <c r="K1331" i="1"/>
  <c r="Y1352" i="1"/>
  <c r="X1328" i="1"/>
  <c r="Z1352" i="1"/>
  <c r="Y1328" i="1"/>
  <c r="X1338" i="1"/>
  <c r="J1353" i="1"/>
  <c r="J1357" i="1"/>
  <c r="X1336" i="1"/>
  <c r="K1338" i="1"/>
  <c r="K1337" i="1"/>
  <c r="K1336" i="1"/>
  <c r="J1334" i="1"/>
  <c r="J1333" i="1"/>
  <c r="X1331" i="1"/>
  <c r="Z1330" i="1"/>
  <c r="Z1335" i="1"/>
  <c r="X1329" i="1"/>
  <c r="X1334" i="1"/>
  <c r="I1328" i="1"/>
  <c r="Y1338" i="1"/>
  <c r="Y1331" i="1"/>
  <c r="X1333" i="1"/>
  <c r="X1337" i="1"/>
  <c r="Y1333" i="1"/>
  <c r="J1335" i="1"/>
  <c r="Y1337" i="1"/>
  <c r="X1330" i="1"/>
  <c r="X1335" i="1"/>
  <c r="Y1357" i="1"/>
  <c r="K1360" i="1"/>
  <c r="Z1362" i="1"/>
  <c r="X1361" i="1"/>
  <c r="Z1361" i="1"/>
  <c r="Y1360" i="1"/>
  <c r="J1362" i="1"/>
  <c r="X1360" i="1"/>
  <c r="X1362" i="1"/>
  <c r="K1358" i="1"/>
  <c r="X1358" i="1"/>
  <c r="Y1356" i="1"/>
  <c r="X1351" i="1"/>
  <c r="Y1351" i="1"/>
  <c r="X1354" i="1"/>
  <c r="Y1354" i="1"/>
  <c r="X1353" i="1"/>
  <c r="Y1353" i="1"/>
  <c r="J1356" i="1"/>
  <c r="Y1358" i="1"/>
  <c r="X1356" i="1"/>
  <c r="X1357" i="1"/>
  <c r="J1359" i="1"/>
  <c r="X1359" i="1"/>
  <c r="Y1359" i="1"/>
  <c r="K1322" i="1"/>
  <c r="K1323" i="1"/>
  <c r="W1321" i="1"/>
  <c r="Z1321" i="1" s="1"/>
  <c r="N1321" i="1"/>
  <c r="K1321" i="1"/>
  <c r="W1320" i="1"/>
  <c r="Z1320" i="1" s="1"/>
  <c r="N1320" i="1"/>
  <c r="W1319" i="1"/>
  <c r="X1319" i="1" s="1"/>
  <c r="N1319" i="1"/>
  <c r="K1319" i="1"/>
  <c r="W1318" i="1"/>
  <c r="Y1318" i="1" s="1"/>
  <c r="N1318" i="1"/>
  <c r="K1318" i="1"/>
  <c r="W1317" i="1"/>
  <c r="Z1317" i="1" s="1"/>
  <c r="N1317" i="1"/>
  <c r="K1317" i="1"/>
  <c r="W1316" i="1"/>
  <c r="X1316" i="1" s="1"/>
  <c r="N1316" i="1"/>
  <c r="M1316" i="1"/>
  <c r="K1316" i="1"/>
  <c r="W1315" i="1"/>
  <c r="Z1315" i="1" s="1"/>
  <c r="N1315" i="1"/>
  <c r="K1315" i="1"/>
  <c r="W1314" i="1"/>
  <c r="Z1314" i="1" s="1"/>
  <c r="N1314" i="1"/>
  <c r="M1314" i="1"/>
  <c r="K1314" i="1"/>
  <c r="W1313" i="1"/>
  <c r="Z1313" i="1" s="1"/>
  <c r="N1313" i="1"/>
  <c r="M1313" i="1"/>
  <c r="K1313" i="1"/>
  <c r="W1312" i="1"/>
  <c r="Y1312" i="1" s="1"/>
  <c r="N1312" i="1"/>
  <c r="M1312" i="1"/>
  <c r="K1312" i="1"/>
  <c r="W1311" i="1"/>
  <c r="Z1311" i="1" s="1"/>
  <c r="N1311" i="1"/>
  <c r="M1311" i="1"/>
  <c r="K1311" i="1"/>
  <c r="W1310" i="1"/>
  <c r="Z1310" i="1" s="1"/>
  <c r="N1310" i="1"/>
  <c r="M1310" i="1"/>
  <c r="K1310" i="1"/>
  <c r="N1309" i="1"/>
  <c r="K1309" i="1"/>
  <c r="I1309" i="1"/>
  <c r="I1310" i="1" s="1"/>
  <c r="I1311" i="1" s="1"/>
  <c r="I1312" i="1" s="1"/>
  <c r="I1313" i="1" s="1"/>
  <c r="W1303" i="1"/>
  <c r="X1303" i="1" s="1"/>
  <c r="N1303" i="1"/>
  <c r="J1303" i="1" s="1"/>
  <c r="M1303" i="1"/>
  <c r="W1304" i="1"/>
  <c r="Z1304" i="1" s="1"/>
  <c r="N1304" i="1"/>
  <c r="K1304" i="1" s="1"/>
  <c r="M1304" i="1"/>
  <c r="I1304" i="1"/>
  <c r="W1302" i="1"/>
  <c r="Z1302" i="1" s="1"/>
  <c r="N1302" i="1"/>
  <c r="K1302" i="1" s="1"/>
  <c r="M1302" i="1"/>
  <c r="W1301" i="1"/>
  <c r="Z1301" i="1" s="1"/>
  <c r="N1301" i="1"/>
  <c r="J1301" i="1" s="1"/>
  <c r="M1301" i="1"/>
  <c r="W1300" i="1"/>
  <c r="Z1300" i="1" s="1"/>
  <c r="N1300" i="1"/>
  <c r="K1300" i="1" s="1"/>
  <c r="M1300" i="1"/>
  <c r="W1299" i="1"/>
  <c r="X1299" i="1" s="1"/>
  <c r="N1299" i="1"/>
  <c r="K1299" i="1" s="1"/>
  <c r="M1299" i="1"/>
  <c r="W1298" i="1"/>
  <c r="Z1298" i="1" s="1"/>
  <c r="N1298" i="1"/>
  <c r="M1298" i="1"/>
  <c r="W1297" i="1"/>
  <c r="Z1297" i="1" s="1"/>
  <c r="N1297" i="1"/>
  <c r="M1297" i="1"/>
  <c r="N1296" i="1"/>
  <c r="I1296" i="1"/>
  <c r="I1297" i="1" s="1"/>
  <c r="I1298" i="1" s="1"/>
  <c r="I1299" i="1" s="1"/>
  <c r="I1300" i="1" s="1"/>
  <c r="I1301" i="1" s="1"/>
  <c r="W1069" i="1"/>
  <c r="Z1069" i="1" s="1"/>
  <c r="N1069" i="1"/>
  <c r="K1069" i="1" s="1"/>
  <c r="M1069" i="1"/>
  <c r="W1068" i="1"/>
  <c r="Y1068" i="1" s="1"/>
  <c r="N1068" i="1"/>
  <c r="J1068" i="1" s="1"/>
  <c r="M1068" i="1"/>
  <c r="W1254" i="1"/>
  <c r="Y1254" i="1" s="1"/>
  <c r="N1254" i="1"/>
  <c r="K1254" i="1" s="1"/>
  <c r="M1254" i="1"/>
  <c r="I1423" i="1" l="1"/>
  <c r="I1491" i="1"/>
  <c r="I1490" i="1"/>
  <c r="I1352" i="1"/>
  <c r="I1353" i="1" s="1"/>
  <c r="I1387" i="1"/>
  <c r="I1329" i="1"/>
  <c r="I1340" i="1"/>
  <c r="X1318" i="1"/>
  <c r="Z1316" i="1"/>
  <c r="Z1312" i="1"/>
  <c r="X1315" i="1"/>
  <c r="Y1317" i="1"/>
  <c r="Y1316" i="1"/>
  <c r="Z1318" i="1"/>
  <c r="Y1310" i="1"/>
  <c r="Y1313" i="1"/>
  <c r="X1320" i="1"/>
  <c r="X1310" i="1"/>
  <c r="Y1320" i="1"/>
  <c r="Y1315" i="1"/>
  <c r="X1313" i="1"/>
  <c r="X1312" i="1"/>
  <c r="X1317" i="1"/>
  <c r="X1311" i="1"/>
  <c r="X1314" i="1"/>
  <c r="Y1319" i="1"/>
  <c r="X1321" i="1"/>
  <c r="Z1319" i="1"/>
  <c r="Y1321" i="1"/>
  <c r="Y1311" i="1"/>
  <c r="Y1314" i="1"/>
  <c r="Y1303" i="1"/>
  <c r="Z1303" i="1"/>
  <c r="K1303" i="1"/>
  <c r="K1301" i="1"/>
  <c r="Y1301" i="1"/>
  <c r="J1299" i="1"/>
  <c r="X1298" i="1"/>
  <c r="X1302" i="1"/>
  <c r="Z1299" i="1"/>
  <c r="Y1298" i="1"/>
  <c r="J1300" i="1"/>
  <c r="Y1302" i="1"/>
  <c r="Y1299" i="1"/>
  <c r="X1301" i="1"/>
  <c r="J1304" i="1"/>
  <c r="X1297" i="1"/>
  <c r="Y1297" i="1"/>
  <c r="X1300" i="1"/>
  <c r="Y1300" i="1"/>
  <c r="J1302" i="1"/>
  <c r="X1304" i="1"/>
  <c r="Y1304" i="1"/>
  <c r="K1068" i="1"/>
  <c r="X1069" i="1"/>
  <c r="Z1068" i="1"/>
  <c r="Y1069" i="1"/>
  <c r="X1068" i="1"/>
  <c r="J1069" i="1"/>
  <c r="X1254" i="1"/>
  <c r="Z1254" i="1"/>
  <c r="J1254" i="1"/>
  <c r="N1252" i="1"/>
  <c r="J1252" i="1" s="1"/>
  <c r="N1250" i="1"/>
  <c r="K1250" i="1" s="1"/>
  <c r="N1236" i="1"/>
  <c r="K1236" i="1" s="1"/>
  <c r="N1231" i="1"/>
  <c r="K1231" i="1" s="1"/>
  <c r="W1226" i="1"/>
  <c r="X1226" i="1" s="1"/>
  <c r="N1226" i="1"/>
  <c r="K1226" i="1" s="1"/>
  <c r="M1226" i="1"/>
  <c r="I1226" i="1"/>
  <c r="M1256" i="1"/>
  <c r="W1255" i="1"/>
  <c r="Z1255" i="1" s="1"/>
  <c r="N1255" i="1"/>
  <c r="K1255" i="1" s="1"/>
  <c r="M1255" i="1"/>
  <c r="W1253" i="1"/>
  <c r="Z1253" i="1" s="1"/>
  <c r="N1253" i="1"/>
  <c r="K1253" i="1" s="1"/>
  <c r="M1253" i="1"/>
  <c r="W1252" i="1"/>
  <c r="Z1252" i="1" s="1"/>
  <c r="M1252" i="1"/>
  <c r="W1250" i="1"/>
  <c r="X1250" i="1" s="1"/>
  <c r="M1250" i="1"/>
  <c r="W1249" i="1"/>
  <c r="Z1249" i="1" s="1"/>
  <c r="N1249" i="1"/>
  <c r="J1249" i="1" s="1"/>
  <c r="M1249" i="1"/>
  <c r="W1248" i="1"/>
  <c r="Z1248" i="1" s="1"/>
  <c r="N1248" i="1"/>
  <c r="K1248" i="1" s="1"/>
  <c r="M1248" i="1"/>
  <c r="W1247" i="1"/>
  <c r="Z1247" i="1" s="1"/>
  <c r="N1247" i="1"/>
  <c r="K1247" i="1" s="1"/>
  <c r="M1247" i="1"/>
  <c r="W1245" i="1"/>
  <c r="Z1245" i="1" s="1"/>
  <c r="N1245" i="1"/>
  <c r="K1245" i="1" s="1"/>
  <c r="M1245" i="1"/>
  <c r="W1244" i="1"/>
  <c r="Y1244" i="1" s="1"/>
  <c r="N1244" i="1"/>
  <c r="J1244" i="1" s="1"/>
  <c r="M1244" i="1"/>
  <c r="W1243" i="1"/>
  <c r="Z1243" i="1" s="1"/>
  <c r="N1243" i="1"/>
  <c r="M1243" i="1"/>
  <c r="W1242" i="1"/>
  <c r="X1242" i="1" s="1"/>
  <c r="N1242" i="1"/>
  <c r="M1242" i="1"/>
  <c r="N1241" i="1"/>
  <c r="I1241" i="1"/>
  <c r="W1235" i="1"/>
  <c r="Z1235" i="1" s="1"/>
  <c r="N1235" i="1"/>
  <c r="K1235" i="1" s="1"/>
  <c r="M1235" i="1"/>
  <c r="I1235" i="1"/>
  <c r="W1234" i="1"/>
  <c r="Z1234" i="1" s="1"/>
  <c r="N1234" i="1"/>
  <c r="K1234" i="1" s="1"/>
  <c r="M1234" i="1"/>
  <c r="W1233" i="1"/>
  <c r="Z1233" i="1" s="1"/>
  <c r="N1233" i="1"/>
  <c r="K1233" i="1" s="1"/>
  <c r="M1233" i="1"/>
  <c r="W1232" i="1"/>
  <c r="Z1232" i="1" s="1"/>
  <c r="N1232" i="1"/>
  <c r="K1232" i="1" s="1"/>
  <c r="M1232" i="1"/>
  <c r="I1232" i="1"/>
  <c r="W1231" i="1"/>
  <c r="X1231" i="1" s="1"/>
  <c r="M1231" i="1"/>
  <c r="I1231" i="1"/>
  <c r="I1233" i="1" s="1"/>
  <c r="I1234" i="1" s="1"/>
  <c r="W1230" i="1"/>
  <c r="Z1230" i="1" s="1"/>
  <c r="N1230" i="1"/>
  <c r="J1230" i="1" s="1"/>
  <c r="M1230" i="1"/>
  <c r="W1229" i="1"/>
  <c r="Z1229" i="1" s="1"/>
  <c r="N1229" i="1"/>
  <c r="K1229" i="1" s="1"/>
  <c r="M1229" i="1"/>
  <c r="W1228" i="1"/>
  <c r="Y1228" i="1" s="1"/>
  <c r="N1228" i="1"/>
  <c r="J1228" i="1" s="1"/>
  <c r="M1228" i="1"/>
  <c r="W1227" i="1"/>
  <c r="Z1227" i="1" s="1"/>
  <c r="N1227" i="1"/>
  <c r="K1227" i="1" s="1"/>
  <c r="M1227" i="1"/>
  <c r="I1227" i="1"/>
  <c r="I1229" i="1" s="1"/>
  <c r="I1230" i="1" s="1"/>
  <c r="M1238" i="1"/>
  <c r="W1237" i="1"/>
  <c r="Z1237" i="1" s="1"/>
  <c r="N1237" i="1"/>
  <c r="K1237" i="1" s="1"/>
  <c r="M1237" i="1"/>
  <c r="W1236" i="1"/>
  <c r="Z1236" i="1" s="1"/>
  <c r="M1236" i="1"/>
  <c r="W1225" i="1"/>
  <c r="Z1225" i="1" s="1"/>
  <c r="N1225" i="1"/>
  <c r="J1225" i="1" s="1"/>
  <c r="M1225" i="1"/>
  <c r="W1224" i="1"/>
  <c r="X1224" i="1" s="1"/>
  <c r="N1224" i="1"/>
  <c r="K1224" i="1" s="1"/>
  <c r="M1224" i="1"/>
  <c r="I1224" i="1"/>
  <c r="I1236" i="1" s="1"/>
  <c r="W1223" i="1"/>
  <c r="Z1223" i="1" s="1"/>
  <c r="N1223" i="1"/>
  <c r="M1223" i="1"/>
  <c r="W1222" i="1"/>
  <c r="Z1222" i="1" s="1"/>
  <c r="N1222" i="1"/>
  <c r="M1222" i="1"/>
  <c r="N1221" i="1"/>
  <c r="I1221" i="1"/>
  <c r="I1222" i="1" s="1"/>
  <c r="I1223" i="1" s="1"/>
  <c r="N668" i="1"/>
  <c r="N669" i="1"/>
  <c r="N670" i="1"/>
  <c r="N671" i="1"/>
  <c r="N672" i="1"/>
  <c r="N673" i="1"/>
  <c r="N674" i="1"/>
  <c r="N675" i="1"/>
  <c r="N667" i="1"/>
  <c r="M666" i="1"/>
  <c r="N666" i="1"/>
  <c r="K609" i="1"/>
  <c r="K608" i="1"/>
  <c r="K607" i="1"/>
  <c r="K606" i="1"/>
  <c r="W609" i="1"/>
  <c r="Y609" i="1" s="1"/>
  <c r="N609" i="1"/>
  <c r="J609" i="1" s="1"/>
  <c r="M609" i="1"/>
  <c r="W608" i="1"/>
  <c r="Z608" i="1" s="1"/>
  <c r="N608" i="1"/>
  <c r="J608" i="1" s="1"/>
  <c r="M608" i="1"/>
  <c r="W607" i="1"/>
  <c r="X607" i="1" s="1"/>
  <c r="N607" i="1"/>
  <c r="J607" i="1" s="1"/>
  <c r="M607" i="1"/>
  <c r="W606" i="1"/>
  <c r="Z606" i="1" s="1"/>
  <c r="N606" i="1"/>
  <c r="M606" i="1"/>
  <c r="W561" i="1"/>
  <c r="Z561" i="1" s="1"/>
  <c r="N561" i="1"/>
  <c r="J561" i="1" s="1"/>
  <c r="M561" i="1"/>
  <c r="W560" i="1"/>
  <c r="Z560" i="1" s="1"/>
  <c r="N560" i="1"/>
  <c r="J560" i="1" s="1"/>
  <c r="M560" i="1"/>
  <c r="W559" i="1"/>
  <c r="Z559" i="1" s="1"/>
  <c r="N559" i="1"/>
  <c r="K559" i="1" s="1"/>
  <c r="M559" i="1"/>
  <c r="W558" i="1"/>
  <c r="Z558" i="1" s="1"/>
  <c r="N558" i="1"/>
  <c r="K558" i="1" s="1"/>
  <c r="M558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354" i="1" l="1"/>
  <c r="I1356" i="1" s="1"/>
  <c r="I1355" i="1"/>
  <c r="I1424" i="1"/>
  <c r="I1492" i="1"/>
  <c r="I1330" i="1"/>
  <c r="I1341" i="1"/>
  <c r="J1248" i="1"/>
  <c r="J1227" i="1"/>
  <c r="K1244" i="1"/>
  <c r="J1247" i="1"/>
  <c r="Y1250" i="1"/>
  <c r="Z1250" i="1"/>
  <c r="Y1255" i="1"/>
  <c r="Y1235" i="1"/>
  <c r="K1225" i="1"/>
  <c r="Z1226" i="1"/>
  <c r="Y607" i="1"/>
  <c r="X1235" i="1"/>
  <c r="X1233" i="1"/>
  <c r="Y1233" i="1"/>
  <c r="Y1231" i="1"/>
  <c r="Z1231" i="1"/>
  <c r="Y1226" i="1"/>
  <c r="J1226" i="1"/>
  <c r="K1252" i="1"/>
  <c r="Z1244" i="1"/>
  <c r="X1243" i="1"/>
  <c r="X1247" i="1"/>
  <c r="I1242" i="1"/>
  <c r="I1243" i="1" s="1"/>
  <c r="I1244" i="1" s="1"/>
  <c r="I1245" i="1" s="1"/>
  <c r="Y1243" i="1"/>
  <c r="J1245" i="1"/>
  <c r="Y1247" i="1"/>
  <c r="K1249" i="1"/>
  <c r="J1253" i="1"/>
  <c r="X1255" i="1"/>
  <c r="Y1242" i="1"/>
  <c r="X1245" i="1"/>
  <c r="X1249" i="1"/>
  <c r="X1253" i="1"/>
  <c r="Z1242" i="1"/>
  <c r="Y1245" i="1"/>
  <c r="Y1249" i="1"/>
  <c r="Y1253" i="1"/>
  <c r="X1244" i="1"/>
  <c r="X1252" i="1"/>
  <c r="X1248" i="1"/>
  <c r="Y1248" i="1"/>
  <c r="J1250" i="1"/>
  <c r="Y1252" i="1"/>
  <c r="J1255" i="1"/>
  <c r="X114" i="1"/>
  <c r="Z112" i="1"/>
  <c r="Z475" i="1"/>
  <c r="Y559" i="1"/>
  <c r="J1224" i="1"/>
  <c r="I1228" i="1"/>
  <c r="J1231" i="1"/>
  <c r="X475" i="1"/>
  <c r="Y112" i="1"/>
  <c r="K1228" i="1"/>
  <c r="J1233" i="1"/>
  <c r="J1235" i="1"/>
  <c r="Z607" i="1"/>
  <c r="I1225" i="1"/>
  <c r="I1237" i="1" s="1"/>
  <c r="J1236" i="1"/>
  <c r="X1234" i="1"/>
  <c r="J1232" i="1"/>
  <c r="Y1234" i="1"/>
  <c r="X1232" i="1"/>
  <c r="X1228" i="1"/>
  <c r="Y1232" i="1"/>
  <c r="J1234" i="1"/>
  <c r="J559" i="1"/>
  <c r="Z1228" i="1"/>
  <c r="K1230" i="1"/>
  <c r="J1229" i="1"/>
  <c r="X1229" i="1"/>
  <c r="K561" i="1"/>
  <c r="Y1229" i="1"/>
  <c r="Y1224" i="1"/>
  <c r="X1227" i="1"/>
  <c r="Z1224" i="1"/>
  <c r="Y1227" i="1"/>
  <c r="X1230" i="1"/>
  <c r="Y1230" i="1"/>
  <c r="X1223" i="1"/>
  <c r="X1237" i="1"/>
  <c r="Y1223" i="1"/>
  <c r="Y1237" i="1"/>
  <c r="X1236" i="1"/>
  <c r="Y1236" i="1"/>
  <c r="X1222" i="1"/>
  <c r="Y1222" i="1"/>
  <c r="X1225" i="1"/>
  <c r="Y1225" i="1"/>
  <c r="J1237" i="1"/>
  <c r="X606" i="1"/>
  <c r="Y606" i="1"/>
  <c r="X609" i="1"/>
  <c r="Z609" i="1"/>
  <c r="K477" i="1"/>
  <c r="X608" i="1"/>
  <c r="J606" i="1"/>
  <c r="Y608" i="1"/>
  <c r="K560" i="1"/>
  <c r="X560" i="1"/>
  <c r="J558" i="1"/>
  <c r="Y560" i="1"/>
  <c r="X559" i="1"/>
  <c r="X558" i="1"/>
  <c r="Y558" i="1"/>
  <c r="X561" i="1"/>
  <c r="Y561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10" i="1"/>
  <c r="Z1210" i="1" s="1"/>
  <c r="N1210" i="1"/>
  <c r="K1210" i="1" s="1"/>
  <c r="M1210" i="1"/>
  <c r="M1215" i="1"/>
  <c r="W1214" i="1"/>
  <c r="Z1214" i="1" s="1"/>
  <c r="N1214" i="1"/>
  <c r="K1214" i="1" s="1"/>
  <c r="M1214" i="1"/>
  <c r="W1213" i="1"/>
  <c r="X1213" i="1" s="1"/>
  <c r="N1213" i="1"/>
  <c r="K1213" i="1" s="1"/>
  <c r="M1213" i="1"/>
  <c r="W1212" i="1"/>
  <c r="Z1212" i="1" s="1"/>
  <c r="N1212" i="1"/>
  <c r="J1212" i="1" s="1"/>
  <c r="M1212" i="1"/>
  <c r="W1211" i="1"/>
  <c r="Y1211" i="1" s="1"/>
  <c r="N1211" i="1"/>
  <c r="K1211" i="1" s="1"/>
  <c r="M1211" i="1"/>
  <c r="W1209" i="1"/>
  <c r="X1209" i="1" s="1"/>
  <c r="N1209" i="1"/>
  <c r="J1209" i="1" s="1"/>
  <c r="M1209" i="1"/>
  <c r="W1208" i="1"/>
  <c r="Z1208" i="1" s="1"/>
  <c r="N1208" i="1"/>
  <c r="J1208" i="1" s="1"/>
  <c r="M1208" i="1"/>
  <c r="W1207" i="1"/>
  <c r="Y1207" i="1" s="1"/>
  <c r="N1207" i="1"/>
  <c r="M1207" i="1"/>
  <c r="W1206" i="1"/>
  <c r="Y1206" i="1" s="1"/>
  <c r="N1206" i="1"/>
  <c r="M1206" i="1"/>
  <c r="N1205" i="1"/>
  <c r="I1205" i="1"/>
  <c r="I1206" i="1" s="1"/>
  <c r="I1207" i="1" s="1"/>
  <c r="I1246" i="1" l="1"/>
  <c r="I1247" i="1" s="1"/>
  <c r="I1248" i="1" s="1"/>
  <c r="I1249" i="1" s="1"/>
  <c r="I1250" i="1" s="1"/>
  <c r="I1251" i="1" s="1"/>
  <c r="I1252" i="1" s="1"/>
  <c r="I1253" i="1" s="1"/>
  <c r="I1331" i="1"/>
  <c r="I1333" i="1" s="1"/>
  <c r="I1332" i="1"/>
  <c r="I1342" i="1"/>
  <c r="K1209" i="1"/>
  <c r="J1213" i="1"/>
  <c r="J1211" i="1"/>
  <c r="J1210" i="1"/>
  <c r="X1210" i="1"/>
  <c r="Y1210" i="1"/>
  <c r="K1212" i="1"/>
  <c r="X1214" i="1"/>
  <c r="X1206" i="1"/>
  <c r="Z1207" i="1"/>
  <c r="K1208" i="1"/>
  <c r="Z1211" i="1"/>
  <c r="Z1206" i="1"/>
  <c r="Y1209" i="1"/>
  <c r="Y1213" i="1"/>
  <c r="Z1209" i="1"/>
  <c r="Z1213" i="1"/>
  <c r="X1208" i="1"/>
  <c r="X1212" i="1"/>
  <c r="Y1208" i="1"/>
  <c r="Y1212" i="1"/>
  <c r="J1214" i="1"/>
  <c r="X1207" i="1"/>
  <c r="X1211" i="1"/>
  <c r="Y1214" i="1"/>
  <c r="W670" i="1"/>
  <c r="X670" i="1" s="1"/>
  <c r="W672" i="1"/>
  <c r="Z672" i="1" s="1"/>
  <c r="K672" i="1"/>
  <c r="M672" i="1"/>
  <c r="J672" i="1"/>
  <c r="W671" i="1"/>
  <c r="Z671" i="1" s="1"/>
  <c r="K671" i="1"/>
  <c r="M671" i="1"/>
  <c r="K670" i="1"/>
  <c r="M670" i="1"/>
  <c r="W675" i="1"/>
  <c r="Z675" i="1" s="1"/>
  <c r="K675" i="1"/>
  <c r="M675" i="1"/>
  <c r="W674" i="1"/>
  <c r="Z674" i="1" s="1"/>
  <c r="K674" i="1"/>
  <c r="M674" i="1"/>
  <c r="W673" i="1"/>
  <c r="Z673" i="1" s="1"/>
  <c r="J673" i="1"/>
  <c r="M673" i="1"/>
  <c r="W1194" i="1"/>
  <c r="X1194" i="1" s="1"/>
  <c r="N1194" i="1"/>
  <c r="K1194" i="1" s="1"/>
  <c r="M1194" i="1"/>
  <c r="M1201" i="1"/>
  <c r="W1200" i="1"/>
  <c r="X1200" i="1" s="1"/>
  <c r="N1200" i="1"/>
  <c r="K1200" i="1" s="1"/>
  <c r="M1200" i="1"/>
  <c r="W1196" i="1"/>
  <c r="Z1196" i="1" s="1"/>
  <c r="N1196" i="1"/>
  <c r="K1196" i="1" s="1"/>
  <c r="M1196" i="1"/>
  <c r="W1195" i="1"/>
  <c r="Z1195" i="1" s="1"/>
  <c r="N1195" i="1"/>
  <c r="J1195" i="1" s="1"/>
  <c r="M1195" i="1"/>
  <c r="W1193" i="1"/>
  <c r="Z1193" i="1" s="1"/>
  <c r="N1193" i="1"/>
  <c r="K1193" i="1" s="1"/>
  <c r="M1193" i="1"/>
  <c r="W1192" i="1"/>
  <c r="X1192" i="1" s="1"/>
  <c r="N1192" i="1"/>
  <c r="K1192" i="1" s="1"/>
  <c r="M1192" i="1"/>
  <c r="W1191" i="1"/>
  <c r="Z1191" i="1" s="1"/>
  <c r="N1191" i="1"/>
  <c r="K1191" i="1" s="1"/>
  <c r="M1191" i="1"/>
  <c r="W1190" i="1"/>
  <c r="X1190" i="1" s="1"/>
  <c r="N1190" i="1"/>
  <c r="M1190" i="1"/>
  <c r="W1189" i="1"/>
  <c r="Y1189" i="1" s="1"/>
  <c r="N1189" i="1"/>
  <c r="M1189" i="1"/>
  <c r="N1188" i="1"/>
  <c r="I1188" i="1"/>
  <c r="I1189" i="1" s="1"/>
  <c r="I1190" i="1" s="1"/>
  <c r="I1191" i="1" s="1"/>
  <c r="I1192" i="1" s="1"/>
  <c r="I1193" i="1" s="1"/>
  <c r="I1194" i="1" s="1"/>
  <c r="I1195" i="1" s="1"/>
  <c r="I1198" i="1" s="1"/>
  <c r="W1183" i="1"/>
  <c r="Z1183" i="1" s="1"/>
  <c r="N1183" i="1"/>
  <c r="K1183" i="1" s="1"/>
  <c r="M1183" i="1"/>
  <c r="W1182" i="1"/>
  <c r="X1182" i="1" s="1"/>
  <c r="N1182" i="1"/>
  <c r="K1182" i="1" s="1"/>
  <c r="M1182" i="1"/>
  <c r="M1185" i="1"/>
  <c r="W1184" i="1"/>
  <c r="Z1184" i="1" s="1"/>
  <c r="N1184" i="1"/>
  <c r="J1184" i="1" s="1"/>
  <c r="M1184" i="1"/>
  <c r="W1181" i="1"/>
  <c r="X1181" i="1" s="1"/>
  <c r="N1181" i="1"/>
  <c r="J1181" i="1" s="1"/>
  <c r="M1181" i="1"/>
  <c r="W1180" i="1"/>
  <c r="Z1180" i="1" s="1"/>
  <c r="N1180" i="1"/>
  <c r="K1180" i="1" s="1"/>
  <c r="M1180" i="1"/>
  <c r="W1179" i="1"/>
  <c r="Z1179" i="1" s="1"/>
  <c r="N1179" i="1"/>
  <c r="K1179" i="1" s="1"/>
  <c r="M1179" i="1"/>
  <c r="I1179" i="1"/>
  <c r="I1180" i="1" s="1"/>
  <c r="I1181" i="1" s="1"/>
  <c r="I1182" i="1" s="1"/>
  <c r="I1183" i="1" s="1"/>
  <c r="W1178" i="1"/>
  <c r="Z1178" i="1" s="1"/>
  <c r="N1178" i="1"/>
  <c r="M1178" i="1"/>
  <c r="W1177" i="1"/>
  <c r="Z1177" i="1" s="1"/>
  <c r="N1177" i="1"/>
  <c r="M1177" i="1"/>
  <c r="N1176" i="1"/>
  <c r="I1176" i="1"/>
  <c r="I1177" i="1" s="1"/>
  <c r="I1178" i="1" s="1"/>
  <c r="M1171" i="1"/>
  <c r="W1170" i="1"/>
  <c r="X1170" i="1" s="1"/>
  <c r="N1170" i="1"/>
  <c r="K1170" i="1" s="1"/>
  <c r="M1170" i="1"/>
  <c r="W1169" i="1"/>
  <c r="Z1169" i="1" s="1"/>
  <c r="N1169" i="1"/>
  <c r="J1169" i="1" s="1"/>
  <c r="M1169" i="1"/>
  <c r="W1168" i="1"/>
  <c r="Z1168" i="1" s="1"/>
  <c r="N1168" i="1"/>
  <c r="K1168" i="1" s="1"/>
  <c r="M1168" i="1"/>
  <c r="W1167" i="1"/>
  <c r="Y1167" i="1" s="1"/>
  <c r="N1167" i="1"/>
  <c r="K1167" i="1" s="1"/>
  <c r="M1167" i="1"/>
  <c r="W1166" i="1"/>
  <c r="X1166" i="1" s="1"/>
  <c r="N1166" i="1"/>
  <c r="M1166" i="1"/>
  <c r="W1165" i="1"/>
  <c r="X1165" i="1" s="1"/>
  <c r="N1165" i="1"/>
  <c r="M1165" i="1"/>
  <c r="N1164" i="1"/>
  <c r="I1164" i="1"/>
  <c r="I1165" i="1" s="1"/>
  <c r="I1166" i="1" s="1"/>
  <c r="W669" i="1"/>
  <c r="Y669" i="1" s="1"/>
  <c r="K669" i="1"/>
  <c r="M669" i="1"/>
  <c r="W668" i="1"/>
  <c r="Y668" i="1" s="1"/>
  <c r="J668" i="1"/>
  <c r="M668" i="1"/>
  <c r="W667" i="1"/>
  <c r="Z667" i="1" s="1"/>
  <c r="K667" i="1"/>
  <c r="M667" i="1"/>
  <c r="W666" i="1"/>
  <c r="Z666" i="1" s="1"/>
  <c r="K666" i="1"/>
  <c r="W665" i="1"/>
  <c r="Z665" i="1" s="1"/>
  <c r="N665" i="1"/>
  <c r="J665" i="1" s="1"/>
  <c r="M665" i="1"/>
  <c r="W664" i="1"/>
  <c r="Z664" i="1" s="1"/>
  <c r="N664" i="1"/>
  <c r="K664" i="1" s="1"/>
  <c r="M664" i="1"/>
  <c r="I1254" i="1" l="1"/>
  <c r="I1255" i="1" s="1"/>
  <c r="I1303" i="1" s="1"/>
  <c r="I1335" i="1" s="1"/>
  <c r="I1196" i="1"/>
  <c r="I1199" i="1" s="1"/>
  <c r="I1200" i="1" s="1"/>
  <c r="I1208" i="1" s="1"/>
  <c r="I1197" i="1"/>
  <c r="J1182" i="1"/>
  <c r="J1180" i="1"/>
  <c r="J1192" i="1"/>
  <c r="Z1190" i="1"/>
  <c r="J1200" i="1"/>
  <c r="X1189" i="1"/>
  <c r="J670" i="1"/>
  <c r="K1195" i="1"/>
  <c r="Z1189" i="1"/>
  <c r="K1181" i="1"/>
  <c r="J1179" i="1"/>
  <c r="Y1190" i="1"/>
  <c r="Y1192" i="1"/>
  <c r="Y675" i="1"/>
  <c r="X675" i="1"/>
  <c r="Y673" i="1"/>
  <c r="X673" i="1"/>
  <c r="X672" i="1"/>
  <c r="Y672" i="1"/>
  <c r="Y670" i="1"/>
  <c r="Z670" i="1"/>
  <c r="K673" i="1"/>
  <c r="X671" i="1"/>
  <c r="Y671" i="1"/>
  <c r="J671" i="1"/>
  <c r="J675" i="1"/>
  <c r="X674" i="1"/>
  <c r="Y674" i="1"/>
  <c r="J674" i="1"/>
  <c r="Y1200" i="1"/>
  <c r="Z1200" i="1"/>
  <c r="Y1195" i="1"/>
  <c r="Y1194" i="1"/>
  <c r="Z1194" i="1"/>
  <c r="Z1182" i="1"/>
  <c r="Y1182" i="1"/>
  <c r="J1194" i="1"/>
  <c r="X1196" i="1"/>
  <c r="Y1191" i="1"/>
  <c r="J1193" i="1"/>
  <c r="Y1196" i="1"/>
  <c r="Z1192" i="1"/>
  <c r="X1191" i="1"/>
  <c r="X1195" i="1"/>
  <c r="X1193" i="1"/>
  <c r="J1191" i="1"/>
  <c r="Y1193" i="1"/>
  <c r="J1196" i="1"/>
  <c r="J1183" i="1"/>
  <c r="K1184" i="1"/>
  <c r="X1183" i="1"/>
  <c r="Y1183" i="1"/>
  <c r="Z1181" i="1"/>
  <c r="Y1181" i="1"/>
  <c r="X1177" i="1"/>
  <c r="Y1177" i="1"/>
  <c r="X1180" i="1"/>
  <c r="I1184" i="1"/>
  <c r="Y1180" i="1"/>
  <c r="X1179" i="1"/>
  <c r="Y1179" i="1"/>
  <c r="X1178" i="1"/>
  <c r="Y1184" i="1"/>
  <c r="X1184" i="1"/>
  <c r="Y1178" i="1"/>
  <c r="Z1166" i="1"/>
  <c r="Y1166" i="1"/>
  <c r="J664" i="1"/>
  <c r="J1167" i="1"/>
  <c r="Y1170" i="1"/>
  <c r="J1168" i="1"/>
  <c r="Z1170" i="1"/>
  <c r="X1169" i="1"/>
  <c r="Y1169" i="1"/>
  <c r="Y1165" i="1"/>
  <c r="X1168" i="1"/>
  <c r="Z1165" i="1"/>
  <c r="Y1168" i="1"/>
  <c r="J1170" i="1"/>
  <c r="X1167" i="1"/>
  <c r="Z1167" i="1"/>
  <c r="K1169" i="1"/>
  <c r="J666" i="1"/>
  <c r="Z668" i="1"/>
  <c r="J669" i="1"/>
  <c r="J667" i="1"/>
  <c r="K668" i="1"/>
  <c r="Z669" i="1"/>
  <c r="X668" i="1"/>
  <c r="Y667" i="1"/>
  <c r="X667" i="1"/>
  <c r="X669" i="1"/>
  <c r="X666" i="1"/>
  <c r="Y666" i="1"/>
  <c r="X665" i="1"/>
  <c r="Y665" i="1"/>
  <c r="X664" i="1"/>
  <c r="Y664" i="1"/>
  <c r="K665" i="1"/>
  <c r="N1147" i="1"/>
  <c r="K1147" i="1" s="1"/>
  <c r="N1150" i="1"/>
  <c r="K1150" i="1" s="1"/>
  <c r="N1158" i="1"/>
  <c r="J1158" i="1" s="1"/>
  <c r="M1150" i="1"/>
  <c r="M1151" i="1"/>
  <c r="M1152" i="1"/>
  <c r="M1153" i="1"/>
  <c r="M1154" i="1"/>
  <c r="M1155" i="1"/>
  <c r="M1156" i="1"/>
  <c r="M1157" i="1"/>
  <c r="M1158" i="1"/>
  <c r="M1159" i="1"/>
  <c r="M1160" i="1"/>
  <c r="M1145" i="1"/>
  <c r="N1145" i="1"/>
  <c r="K1145" i="1" s="1"/>
  <c r="M1146" i="1"/>
  <c r="N1146" i="1"/>
  <c r="J1146" i="1" s="1"/>
  <c r="M1147" i="1"/>
  <c r="M1148" i="1"/>
  <c r="N1148" i="1"/>
  <c r="K1148" i="1" s="1"/>
  <c r="M1149" i="1"/>
  <c r="N1149" i="1"/>
  <c r="J1149" i="1" s="1"/>
  <c r="N1151" i="1"/>
  <c r="K1151" i="1" s="1"/>
  <c r="N1152" i="1"/>
  <c r="K1152" i="1" s="1"/>
  <c r="N1153" i="1"/>
  <c r="K1153" i="1" s="1"/>
  <c r="N1154" i="1"/>
  <c r="K1154" i="1" s="1"/>
  <c r="N1155" i="1"/>
  <c r="K1155" i="1" s="1"/>
  <c r="N1156" i="1"/>
  <c r="J1156" i="1" s="1"/>
  <c r="N1157" i="1"/>
  <c r="J1157" i="1" s="1"/>
  <c r="N1159" i="1"/>
  <c r="K1159" i="1" s="1"/>
  <c r="W1158" i="1"/>
  <c r="Y1158" i="1" s="1"/>
  <c r="I1158" i="1"/>
  <c r="W1157" i="1"/>
  <c r="Z1157" i="1" s="1"/>
  <c r="W1156" i="1"/>
  <c r="Z1156" i="1" s="1"/>
  <c r="W1155" i="1"/>
  <c r="Y1155" i="1" s="1"/>
  <c r="W1159" i="1"/>
  <c r="Z1159" i="1" s="1"/>
  <c r="W1154" i="1"/>
  <c r="X1154" i="1" s="1"/>
  <c r="W1153" i="1"/>
  <c r="Z1153" i="1" s="1"/>
  <c r="W1152" i="1"/>
  <c r="Y1152" i="1" s="1"/>
  <c r="W1151" i="1"/>
  <c r="Y1151" i="1" s="1"/>
  <c r="W1150" i="1"/>
  <c r="X1150" i="1" s="1"/>
  <c r="W1149" i="1"/>
  <c r="Z1149" i="1" s="1"/>
  <c r="I1149" i="1"/>
  <c r="W1148" i="1"/>
  <c r="Z1148" i="1" s="1"/>
  <c r="I1148" i="1"/>
  <c r="W1147" i="1"/>
  <c r="Y1147" i="1" s="1"/>
  <c r="W1146" i="1"/>
  <c r="Z1146" i="1" s="1"/>
  <c r="W1145" i="1"/>
  <c r="Z1145" i="1" s="1"/>
  <c r="W1144" i="1"/>
  <c r="Z1144" i="1" s="1"/>
  <c r="N1144" i="1"/>
  <c r="K1144" i="1" s="1"/>
  <c r="M1144" i="1"/>
  <c r="W1143" i="1"/>
  <c r="Z1143" i="1" s="1"/>
  <c r="N1143" i="1"/>
  <c r="K1143" i="1" s="1"/>
  <c r="M1143" i="1"/>
  <c r="I1143" i="1"/>
  <c r="I1144" i="1" s="1"/>
  <c r="W1142" i="1"/>
  <c r="Y1142" i="1" s="1"/>
  <c r="N1142" i="1"/>
  <c r="M1142" i="1"/>
  <c r="W1141" i="1"/>
  <c r="Z1141" i="1" s="1"/>
  <c r="N1141" i="1"/>
  <c r="M1141" i="1"/>
  <c r="N1140" i="1"/>
  <c r="I1140" i="1"/>
  <c r="I1141" i="1" s="1"/>
  <c r="I1302" i="1" l="1"/>
  <c r="I1334" i="1" s="1"/>
  <c r="I1314" i="1"/>
  <c r="I1477" i="1"/>
  <c r="I1209" i="1"/>
  <c r="I1210" i="1"/>
  <c r="I1316" i="1" s="1"/>
  <c r="Y1150" i="1"/>
  <c r="K1158" i="1"/>
  <c r="I1157" i="1"/>
  <c r="J1143" i="1"/>
  <c r="J1155" i="1"/>
  <c r="Z1152" i="1"/>
  <c r="K1156" i="1"/>
  <c r="K1157" i="1"/>
  <c r="Z1155" i="1"/>
  <c r="X1152" i="1"/>
  <c r="Y1154" i="1"/>
  <c r="Z1158" i="1"/>
  <c r="X1157" i="1"/>
  <c r="Y1157" i="1"/>
  <c r="X1158" i="1"/>
  <c r="X1156" i="1"/>
  <c r="Y1156" i="1"/>
  <c r="X1155" i="1"/>
  <c r="Z1150" i="1"/>
  <c r="J1152" i="1"/>
  <c r="J1154" i="1"/>
  <c r="J1150" i="1"/>
  <c r="Z1154" i="1"/>
  <c r="X1151" i="1"/>
  <c r="X1159" i="1"/>
  <c r="J1153" i="1"/>
  <c r="Y1159" i="1"/>
  <c r="K1149" i="1"/>
  <c r="Z1151" i="1"/>
  <c r="Y1149" i="1"/>
  <c r="J1151" i="1"/>
  <c r="Y1153" i="1"/>
  <c r="J1159" i="1"/>
  <c r="X1149" i="1"/>
  <c r="X1153" i="1"/>
  <c r="K1146" i="1"/>
  <c r="X1145" i="1"/>
  <c r="X1147" i="1"/>
  <c r="Y1145" i="1"/>
  <c r="J1145" i="1"/>
  <c r="J1147" i="1"/>
  <c r="I1145" i="1"/>
  <c r="I1146" i="1"/>
  <c r="X1144" i="1"/>
  <c r="X1148" i="1"/>
  <c r="Y1144" i="1"/>
  <c r="Y1148" i="1"/>
  <c r="X1143" i="1"/>
  <c r="Z1147" i="1"/>
  <c r="X1146" i="1"/>
  <c r="Y1143" i="1"/>
  <c r="J1144" i="1"/>
  <c r="Y1146" i="1"/>
  <c r="J1148" i="1"/>
  <c r="I1142" i="1"/>
  <c r="I1438" i="1" s="1"/>
  <c r="Y1141" i="1"/>
  <c r="X1141" i="1"/>
  <c r="Z1142" i="1"/>
  <c r="X1142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12" i="1" l="1"/>
  <c r="I1214" i="1"/>
  <c r="I1321" i="1" s="1"/>
  <c r="I1357" i="1" s="1"/>
  <c r="I1211" i="1"/>
  <c r="I1317" i="1" s="1"/>
  <c r="X108" i="1"/>
  <c r="Z108" i="1"/>
  <c r="X57" i="1"/>
  <c r="J57" i="1"/>
  <c r="Y57" i="1"/>
  <c r="W1134" i="1"/>
  <c r="Z1134" i="1" s="1"/>
  <c r="N1134" i="1"/>
  <c r="K1134" i="1" s="1"/>
  <c r="M1134" i="1"/>
  <c r="W1133" i="1"/>
  <c r="Z1133" i="1" s="1"/>
  <c r="N1133" i="1"/>
  <c r="J1133" i="1" s="1"/>
  <c r="M1133" i="1"/>
  <c r="W1132" i="1"/>
  <c r="Y1132" i="1" s="1"/>
  <c r="N1132" i="1"/>
  <c r="K1132" i="1" s="1"/>
  <c r="M1132" i="1"/>
  <c r="W1131" i="1"/>
  <c r="X1131" i="1" s="1"/>
  <c r="N1131" i="1"/>
  <c r="J1131" i="1" s="1"/>
  <c r="M1131" i="1"/>
  <c r="W1130" i="1"/>
  <c r="Z1130" i="1" s="1"/>
  <c r="N1130" i="1"/>
  <c r="J1130" i="1" s="1"/>
  <c r="M1130" i="1"/>
  <c r="W1129" i="1"/>
  <c r="Z1129" i="1" s="1"/>
  <c r="N1129" i="1"/>
  <c r="J1129" i="1" s="1"/>
  <c r="M1129" i="1"/>
  <c r="W1128" i="1"/>
  <c r="Y1128" i="1" s="1"/>
  <c r="N1128" i="1"/>
  <c r="J1128" i="1" s="1"/>
  <c r="M1128" i="1"/>
  <c r="W1127" i="1"/>
  <c r="X1127" i="1" s="1"/>
  <c r="N1127" i="1"/>
  <c r="M1127" i="1"/>
  <c r="W1126" i="1"/>
  <c r="Z1126" i="1" s="1"/>
  <c r="N1126" i="1"/>
  <c r="M1126" i="1"/>
  <c r="N1125" i="1"/>
  <c r="I1125" i="1"/>
  <c r="I1126" i="1" s="1"/>
  <c r="W1122" i="1"/>
  <c r="Z1122" i="1" s="1"/>
  <c r="N1122" i="1"/>
  <c r="K1122" i="1" s="1"/>
  <c r="M1122" i="1"/>
  <c r="W1121" i="1"/>
  <c r="Z1121" i="1" s="1"/>
  <c r="N1121" i="1"/>
  <c r="J1121" i="1" s="1"/>
  <c r="M1121" i="1"/>
  <c r="W1120" i="1"/>
  <c r="X1120" i="1" s="1"/>
  <c r="N1120" i="1"/>
  <c r="K1120" i="1" s="1"/>
  <c r="M1120" i="1"/>
  <c r="W1119" i="1"/>
  <c r="Y1119" i="1" s="1"/>
  <c r="N1119" i="1"/>
  <c r="J1119" i="1" s="1"/>
  <c r="M1119" i="1"/>
  <c r="W1118" i="1"/>
  <c r="Z1118" i="1" s="1"/>
  <c r="N1118" i="1"/>
  <c r="K1118" i="1" s="1"/>
  <c r="M1118" i="1"/>
  <c r="W1117" i="1"/>
  <c r="Z1117" i="1" s="1"/>
  <c r="N1117" i="1"/>
  <c r="J1117" i="1" s="1"/>
  <c r="M1117" i="1"/>
  <c r="W1116" i="1"/>
  <c r="X1116" i="1" s="1"/>
  <c r="N1116" i="1"/>
  <c r="M1116" i="1"/>
  <c r="W1115" i="1"/>
  <c r="Y1115" i="1" s="1"/>
  <c r="N1115" i="1"/>
  <c r="M1115" i="1"/>
  <c r="N1114" i="1"/>
  <c r="I1114" i="1"/>
  <c r="I1115" i="1" s="1"/>
  <c r="I1213" i="1" l="1"/>
  <c r="I1318" i="1"/>
  <c r="K1130" i="1"/>
  <c r="K1129" i="1"/>
  <c r="K1133" i="1"/>
  <c r="K1119" i="1"/>
  <c r="Z1128" i="1"/>
  <c r="J1118" i="1"/>
  <c r="K1131" i="1"/>
  <c r="Y1129" i="1"/>
  <c r="Y1133" i="1"/>
  <c r="Z1132" i="1"/>
  <c r="J1134" i="1"/>
  <c r="J1120" i="1"/>
  <c r="I1127" i="1"/>
  <c r="I1132" i="1"/>
  <c r="I1134" i="1" s="1"/>
  <c r="X1130" i="1"/>
  <c r="Y1130" i="1"/>
  <c r="J1132" i="1"/>
  <c r="X1126" i="1"/>
  <c r="K1128" i="1"/>
  <c r="Y1126" i="1"/>
  <c r="X1129" i="1"/>
  <c r="X1133" i="1"/>
  <c r="Y1127" i="1"/>
  <c r="Y1131" i="1"/>
  <c r="Z1127" i="1"/>
  <c r="Z1131" i="1"/>
  <c r="X1128" i="1"/>
  <c r="X1132" i="1"/>
  <c r="X1134" i="1"/>
  <c r="Y1134" i="1"/>
  <c r="X1115" i="1"/>
  <c r="K1121" i="1"/>
  <c r="Y1121" i="1"/>
  <c r="Z1115" i="1"/>
  <c r="K1117" i="1"/>
  <c r="J1122" i="1"/>
  <c r="Z1119" i="1"/>
  <c r="I1116" i="1"/>
  <c r="I1122" i="1"/>
  <c r="X1117" i="1"/>
  <c r="X1121" i="1"/>
  <c r="Y1116" i="1"/>
  <c r="Y1117" i="1"/>
  <c r="Z1116" i="1"/>
  <c r="Z1120" i="1"/>
  <c r="Y1120" i="1"/>
  <c r="X1119" i="1"/>
  <c r="X1118" i="1"/>
  <c r="X1122" i="1"/>
  <c r="Y1118" i="1"/>
  <c r="Y1122" i="1"/>
  <c r="W1106" i="1"/>
  <c r="Z1106" i="1" s="1"/>
  <c r="N1106" i="1"/>
  <c r="J1106" i="1" s="1"/>
  <c r="M1106" i="1"/>
  <c r="W1089" i="1"/>
  <c r="Z1089" i="1" s="1"/>
  <c r="N1089" i="1"/>
  <c r="J1089" i="1" s="1"/>
  <c r="M1089" i="1"/>
  <c r="W1090" i="1"/>
  <c r="Z1090" i="1" s="1"/>
  <c r="N1090" i="1"/>
  <c r="K1090" i="1" s="1"/>
  <c r="M1090" i="1"/>
  <c r="W1080" i="1"/>
  <c r="Z1080" i="1" s="1"/>
  <c r="N1080" i="1"/>
  <c r="K1080" i="1" s="1"/>
  <c r="M1080" i="1"/>
  <c r="W647" i="1"/>
  <c r="Y647" i="1" s="1"/>
  <c r="N647" i="1"/>
  <c r="N1107" i="1"/>
  <c r="K1107" i="1" s="1"/>
  <c r="N1105" i="1"/>
  <c r="J1105" i="1" s="1"/>
  <c r="N1104" i="1"/>
  <c r="K1104" i="1" s="1"/>
  <c r="W1107" i="1"/>
  <c r="Y1107" i="1" s="1"/>
  <c r="M1107" i="1"/>
  <c r="W1105" i="1"/>
  <c r="Z1105" i="1" s="1"/>
  <c r="M1105" i="1"/>
  <c r="W1104" i="1"/>
  <c r="Z1104" i="1" s="1"/>
  <c r="M1104" i="1"/>
  <c r="W1103" i="1"/>
  <c r="X1103" i="1" s="1"/>
  <c r="N1103" i="1"/>
  <c r="K1103" i="1" s="1"/>
  <c r="M1103" i="1"/>
  <c r="W1102" i="1"/>
  <c r="Z1102" i="1" s="1"/>
  <c r="N1102" i="1"/>
  <c r="J1102" i="1" s="1"/>
  <c r="M1102" i="1"/>
  <c r="W1101" i="1"/>
  <c r="Z1101" i="1" s="1"/>
  <c r="N1101" i="1"/>
  <c r="K1101" i="1" s="1"/>
  <c r="M1101" i="1"/>
  <c r="W1100" i="1"/>
  <c r="Z1100" i="1" s="1"/>
  <c r="N1100" i="1"/>
  <c r="J1100" i="1" s="1"/>
  <c r="M1100" i="1"/>
  <c r="W1099" i="1"/>
  <c r="X1099" i="1" s="1"/>
  <c r="N1099" i="1"/>
  <c r="M1099" i="1"/>
  <c r="W1098" i="1"/>
  <c r="Z1098" i="1" s="1"/>
  <c r="N1098" i="1"/>
  <c r="M1098" i="1"/>
  <c r="N1097" i="1"/>
  <c r="I1097" i="1"/>
  <c r="I1098" i="1" s="1"/>
  <c r="I1099" i="1" s="1"/>
  <c r="N1084" i="1"/>
  <c r="N1085" i="1"/>
  <c r="N1086" i="1"/>
  <c r="N1087" i="1"/>
  <c r="N1088" i="1"/>
  <c r="N1083" i="1"/>
  <c r="I1320" i="1" l="1"/>
  <c r="I1319" i="1"/>
  <c r="I1147" i="1"/>
  <c r="I1150" i="1"/>
  <c r="I1159" i="1"/>
  <c r="I1167" i="1" s="1"/>
  <c r="I1168" i="1" s="1"/>
  <c r="Y1080" i="1"/>
  <c r="I1133" i="1"/>
  <c r="I1154" i="1" s="1"/>
  <c r="I1451" i="1" s="1"/>
  <c r="I1128" i="1"/>
  <c r="I1129" i="1" s="1"/>
  <c r="J1101" i="1"/>
  <c r="K1100" i="1"/>
  <c r="I1117" i="1"/>
  <c r="X1106" i="1"/>
  <c r="Y1106" i="1"/>
  <c r="K1106" i="1"/>
  <c r="K1089" i="1"/>
  <c r="Y1089" i="1"/>
  <c r="X1089" i="1"/>
  <c r="J1090" i="1"/>
  <c r="X1090" i="1"/>
  <c r="Y1090" i="1"/>
  <c r="J1080" i="1"/>
  <c r="X1080" i="1"/>
  <c r="Y1100" i="1"/>
  <c r="Z647" i="1"/>
  <c r="X647" i="1"/>
  <c r="K1105" i="1"/>
  <c r="Y1103" i="1"/>
  <c r="Z1103" i="1"/>
  <c r="Z1099" i="1"/>
  <c r="Y1099" i="1"/>
  <c r="X1104" i="1"/>
  <c r="Y1104" i="1"/>
  <c r="X1100" i="1"/>
  <c r="J1104" i="1"/>
  <c r="I1100" i="1"/>
  <c r="I1101" i="1" s="1"/>
  <c r="I1105" i="1"/>
  <c r="I1403" i="1" s="1"/>
  <c r="Y1102" i="1"/>
  <c r="X1098" i="1"/>
  <c r="Z1107" i="1"/>
  <c r="Y1098" i="1"/>
  <c r="X1101" i="1"/>
  <c r="X1105" i="1"/>
  <c r="Y1101" i="1"/>
  <c r="J1103" i="1"/>
  <c r="Y1105" i="1"/>
  <c r="I1104" i="1"/>
  <c r="I1107" i="1" s="1"/>
  <c r="K1102" i="1"/>
  <c r="J1107" i="1"/>
  <c r="X1102" i="1"/>
  <c r="X1107" i="1"/>
  <c r="W1086" i="1"/>
  <c r="Z1086" i="1" s="1"/>
  <c r="K1086" i="1"/>
  <c r="M1086" i="1"/>
  <c r="W1085" i="1"/>
  <c r="Z1085" i="1" s="1"/>
  <c r="K1085" i="1"/>
  <c r="M1085" i="1"/>
  <c r="W1084" i="1"/>
  <c r="Z1084" i="1" s="1"/>
  <c r="K1084" i="1"/>
  <c r="M1084" i="1"/>
  <c r="W1083" i="1"/>
  <c r="Y1083" i="1" s="1"/>
  <c r="K1083" i="1"/>
  <c r="M1083" i="1"/>
  <c r="W1091" i="1"/>
  <c r="Z1091" i="1" s="1"/>
  <c r="N1091" i="1"/>
  <c r="K1091" i="1" s="1"/>
  <c r="M1091" i="1"/>
  <c r="W1088" i="1"/>
  <c r="Z1088" i="1" s="1"/>
  <c r="K1088" i="1"/>
  <c r="M1088" i="1"/>
  <c r="W1087" i="1"/>
  <c r="Z1087" i="1" s="1"/>
  <c r="J1087" i="1"/>
  <c r="M1087" i="1"/>
  <c r="W1082" i="1"/>
  <c r="Z1082" i="1" s="1"/>
  <c r="N1082" i="1"/>
  <c r="K1082" i="1" s="1"/>
  <c r="M1082" i="1"/>
  <c r="W1081" i="1"/>
  <c r="Z1081" i="1" s="1"/>
  <c r="N1081" i="1"/>
  <c r="K1081" i="1" s="1"/>
  <c r="M1081" i="1"/>
  <c r="W1079" i="1"/>
  <c r="Z1079" i="1" s="1"/>
  <c r="N1079" i="1"/>
  <c r="K1079" i="1" s="1"/>
  <c r="M1079" i="1"/>
  <c r="W1078" i="1"/>
  <c r="Z1078" i="1" s="1"/>
  <c r="N1078" i="1"/>
  <c r="K1078" i="1" s="1"/>
  <c r="M1078" i="1"/>
  <c r="W1077" i="1"/>
  <c r="Z1077" i="1" s="1"/>
  <c r="N1077" i="1"/>
  <c r="M1077" i="1"/>
  <c r="W1076" i="1"/>
  <c r="X1076" i="1" s="1"/>
  <c r="N1076" i="1"/>
  <c r="M1076" i="1"/>
  <c r="N1075" i="1"/>
  <c r="I1075" i="1"/>
  <c r="I1076" i="1" s="1"/>
  <c r="I1077" i="1" s="1"/>
  <c r="I1078" i="1" l="1"/>
  <c r="I1079" i="1" s="1"/>
  <c r="I1081" i="1" s="1"/>
  <c r="I1087" i="1" s="1"/>
  <c r="I1091" i="1" s="1"/>
  <c r="I1388" i="1" s="1"/>
  <c r="I1374" i="1"/>
  <c r="I1169" i="1"/>
  <c r="I1170" i="1"/>
  <c r="I1151" i="1"/>
  <c r="I1152" i="1" s="1"/>
  <c r="I1156" i="1"/>
  <c r="I1130" i="1"/>
  <c r="I1131" i="1"/>
  <c r="I1118" i="1"/>
  <c r="I1119" i="1"/>
  <c r="J1081" i="1"/>
  <c r="I1102" i="1"/>
  <c r="I1103" i="1"/>
  <c r="I1106" i="1" s="1"/>
  <c r="X1083" i="1"/>
  <c r="Z1083" i="1"/>
  <c r="J1084" i="1"/>
  <c r="X1078" i="1"/>
  <c r="I1083" i="1"/>
  <c r="I1085" i="1" s="1"/>
  <c r="I1089" i="1" s="1"/>
  <c r="Y1078" i="1"/>
  <c r="J1079" i="1"/>
  <c r="K1087" i="1"/>
  <c r="J1085" i="1"/>
  <c r="J1078" i="1"/>
  <c r="I1084" i="1"/>
  <c r="I1086" i="1" s="1"/>
  <c r="I1090" i="1" s="1"/>
  <c r="X1086" i="1"/>
  <c r="Y1086" i="1"/>
  <c r="X1085" i="1"/>
  <c r="J1083" i="1"/>
  <c r="Y1085" i="1"/>
  <c r="Y1084" i="1"/>
  <c r="J1086" i="1"/>
  <c r="X1084" i="1"/>
  <c r="Y1087" i="1"/>
  <c r="X1087" i="1"/>
  <c r="J1088" i="1"/>
  <c r="X1091" i="1"/>
  <c r="Y1091" i="1"/>
  <c r="X1077" i="1"/>
  <c r="X1082" i="1"/>
  <c r="Y1077" i="1"/>
  <c r="Y1082" i="1"/>
  <c r="X1081" i="1"/>
  <c r="Y1081" i="1"/>
  <c r="Y1076" i="1"/>
  <c r="X1079" i="1"/>
  <c r="X1088" i="1"/>
  <c r="Z1076" i="1"/>
  <c r="Y1079" i="1"/>
  <c r="J1082" i="1"/>
  <c r="Y1088" i="1"/>
  <c r="J1091" i="1"/>
  <c r="W552" i="1"/>
  <c r="Z552" i="1" s="1"/>
  <c r="N552" i="1"/>
  <c r="J552" i="1" s="1"/>
  <c r="M552" i="1"/>
  <c r="I1155" i="1" l="1"/>
  <c r="I1452" i="1" s="1"/>
  <c r="I1426" i="1"/>
  <c r="I1080" i="1"/>
  <c r="I1153" i="1"/>
  <c r="I1082" i="1"/>
  <c r="I1088" i="1" s="1"/>
  <c r="I1120" i="1"/>
  <c r="I1121" i="1"/>
  <c r="X552" i="1"/>
  <c r="Y552" i="1"/>
  <c r="W553" i="1"/>
  <c r="Z553" i="1" s="1"/>
  <c r="N553" i="1"/>
  <c r="J553" i="1" s="1"/>
  <c r="M553" i="1"/>
  <c r="W554" i="1"/>
  <c r="Y554" i="1" s="1"/>
  <c r="N554" i="1"/>
  <c r="J554" i="1" s="1"/>
  <c r="M554" i="1"/>
  <c r="W548" i="1"/>
  <c r="X548" i="1" s="1"/>
  <c r="N548" i="1"/>
  <c r="J548" i="1" s="1"/>
  <c r="M548" i="1"/>
  <c r="W551" i="1"/>
  <c r="Z551" i="1" s="1"/>
  <c r="N551" i="1"/>
  <c r="J551" i="1" s="1"/>
  <c r="M551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3" i="1"/>
  <c r="Y553" i="1"/>
  <c r="X554" i="1"/>
  <c r="Z554" i="1"/>
  <c r="Y548" i="1"/>
  <c r="Z548" i="1"/>
  <c r="Y551" i="1"/>
  <c r="X551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8" i="1"/>
  <c r="Z688" i="1" s="1"/>
  <c r="N688" i="1"/>
  <c r="J688" i="1" s="1"/>
  <c r="M688" i="1"/>
  <c r="W1071" i="1"/>
  <c r="Z1071" i="1" s="1"/>
  <c r="N1071" i="1"/>
  <c r="K1071" i="1" s="1"/>
  <c r="M1071" i="1"/>
  <c r="W1070" i="1"/>
  <c r="Y1070" i="1" s="1"/>
  <c r="N1070" i="1"/>
  <c r="J1070" i="1" s="1"/>
  <c r="M1070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Z1065" i="1" s="1"/>
  <c r="N1065" i="1"/>
  <c r="J1065" i="1" s="1"/>
  <c r="M1065" i="1"/>
  <c r="W1064" i="1"/>
  <c r="Y1064" i="1" s="1"/>
  <c r="N1064" i="1"/>
  <c r="J1064" i="1" s="1"/>
  <c r="M1064" i="1"/>
  <c r="W1063" i="1"/>
  <c r="Y1063" i="1" s="1"/>
  <c r="N1063" i="1"/>
  <c r="J1063" i="1" s="1"/>
  <c r="M1063" i="1"/>
  <c r="W1062" i="1"/>
  <c r="Z1062" i="1" s="1"/>
  <c r="N1062" i="1"/>
  <c r="J1062" i="1" s="1"/>
  <c r="M1062" i="1"/>
  <c r="W1061" i="1"/>
  <c r="Y1061" i="1" s="1"/>
  <c r="N1061" i="1"/>
  <c r="M1061" i="1"/>
  <c r="W1060" i="1"/>
  <c r="Z1060" i="1" s="1"/>
  <c r="N1060" i="1"/>
  <c r="M1060" i="1"/>
  <c r="N1059" i="1"/>
  <c r="I1059" i="1"/>
  <c r="I1060" i="1" s="1"/>
  <c r="I1061" i="1" s="1"/>
  <c r="I1062" i="1" s="1"/>
  <c r="I1063" i="1" l="1"/>
  <c r="I1064" i="1" s="1"/>
  <c r="I1359" i="1"/>
  <c r="K375" i="1"/>
  <c r="K688" i="1"/>
  <c r="K1064" i="1"/>
  <c r="Z375" i="1"/>
  <c r="X375" i="1"/>
  <c r="J88" i="1"/>
  <c r="X88" i="1"/>
  <c r="Y88" i="1"/>
  <c r="X39" i="1"/>
  <c r="Y39" i="1"/>
  <c r="J39" i="1"/>
  <c r="X688" i="1"/>
  <c r="Y688" i="1"/>
  <c r="K1062" i="1"/>
  <c r="Z1067" i="1"/>
  <c r="X1060" i="1"/>
  <c r="Z1063" i="1"/>
  <c r="J1071" i="1"/>
  <c r="K1063" i="1"/>
  <c r="K1070" i="1"/>
  <c r="K1067" i="1"/>
  <c r="K1066" i="1"/>
  <c r="K1065" i="1"/>
  <c r="Z1061" i="1"/>
  <c r="Z1070" i="1"/>
  <c r="Y1060" i="1"/>
  <c r="X1063" i="1"/>
  <c r="X1067" i="1"/>
  <c r="Z1064" i="1"/>
  <c r="X1062" i="1"/>
  <c r="X1066" i="1"/>
  <c r="Y1062" i="1"/>
  <c r="Y1066" i="1"/>
  <c r="X1061" i="1"/>
  <c r="X1065" i="1"/>
  <c r="X1071" i="1"/>
  <c r="Y1065" i="1"/>
  <c r="Y1071" i="1"/>
  <c r="X1064" i="1"/>
  <c r="X1070" i="1"/>
  <c r="W766" i="1"/>
  <c r="Z766" i="1" s="1"/>
  <c r="N766" i="1"/>
  <c r="K766" i="1" s="1"/>
  <c r="M766" i="1"/>
  <c r="W740" i="1"/>
  <c r="Z740" i="1" s="1"/>
  <c r="N740" i="1"/>
  <c r="K740" i="1" s="1"/>
  <c r="M740" i="1"/>
  <c r="I1065" i="1" l="1"/>
  <c r="I1362" i="1" s="1"/>
  <c r="I1066" i="1"/>
  <c r="I1070" i="1" s="1"/>
  <c r="I1068" i="1"/>
  <c r="J766" i="1"/>
  <c r="X766" i="1"/>
  <c r="Y766" i="1"/>
  <c r="X740" i="1"/>
  <c r="J740" i="1"/>
  <c r="Y740" i="1"/>
  <c r="W659" i="1"/>
  <c r="Y659" i="1" s="1"/>
  <c r="N659" i="1"/>
  <c r="K659" i="1" s="1"/>
  <c r="M659" i="1"/>
  <c r="W658" i="1"/>
  <c r="Z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I1069" i="1" l="1"/>
  <c r="I1067" i="1"/>
  <c r="I1071" i="1" s="1"/>
  <c r="X657" i="1"/>
  <c r="Y657" i="1"/>
  <c r="J659" i="1"/>
  <c r="J658" i="1"/>
  <c r="J657" i="1"/>
  <c r="Z659" i="1"/>
  <c r="X658" i="1"/>
  <c r="X659" i="1"/>
  <c r="J656" i="1"/>
  <c r="Y658" i="1"/>
  <c r="X656" i="1"/>
  <c r="Y656" i="1"/>
  <c r="K583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10" i="1"/>
  <c r="K605" i="1"/>
  <c r="W610" i="1"/>
  <c r="Z610" i="1" s="1"/>
  <c r="N610" i="1"/>
  <c r="J610" i="1" s="1"/>
  <c r="M610" i="1"/>
  <c r="W605" i="1"/>
  <c r="Z605" i="1" s="1"/>
  <c r="N605" i="1"/>
  <c r="J605" i="1" s="1"/>
  <c r="M605" i="1"/>
  <c r="I605" i="1"/>
  <c r="I606" i="1" s="1"/>
  <c r="I607" i="1" s="1"/>
  <c r="I608" i="1" s="1"/>
  <c r="I609" i="1" s="1"/>
  <c r="W556" i="1"/>
  <c r="Z556" i="1" s="1"/>
  <c r="N556" i="1"/>
  <c r="J556" i="1" s="1"/>
  <c r="M556" i="1"/>
  <c r="W557" i="1"/>
  <c r="X557" i="1" s="1"/>
  <c r="N557" i="1"/>
  <c r="J557" i="1" s="1"/>
  <c r="M557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8" i="1"/>
  <c r="Z978" i="1" s="1"/>
  <c r="N978" i="1"/>
  <c r="J978" i="1" s="1"/>
  <c r="M978" i="1"/>
  <c r="W979" i="1"/>
  <c r="Z979" i="1" s="1"/>
  <c r="N979" i="1"/>
  <c r="K979" i="1" s="1"/>
  <c r="M979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Y974" i="1" s="1"/>
  <c r="N974" i="1"/>
  <c r="K974" i="1" s="1"/>
  <c r="M974" i="1"/>
  <c r="W973" i="1"/>
  <c r="Z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J971" i="1" s="1"/>
  <c r="M971" i="1"/>
  <c r="W970" i="1"/>
  <c r="Y970" i="1" s="1"/>
  <c r="N970" i="1"/>
  <c r="J970" i="1" s="1"/>
  <c r="M970" i="1"/>
  <c r="W969" i="1"/>
  <c r="Z969" i="1" s="1"/>
  <c r="N969" i="1"/>
  <c r="J969" i="1" s="1"/>
  <c r="M969" i="1"/>
  <c r="W968" i="1"/>
  <c r="Z968" i="1" s="1"/>
  <c r="N968" i="1"/>
  <c r="M968" i="1"/>
  <c r="W967" i="1"/>
  <c r="X967" i="1" s="1"/>
  <c r="N967" i="1"/>
  <c r="M967" i="1"/>
  <c r="N966" i="1"/>
  <c r="I966" i="1"/>
  <c r="I967" i="1" s="1"/>
  <c r="I968" i="1" s="1"/>
  <c r="I969" i="1" s="1"/>
  <c r="I970" i="1" s="1"/>
  <c r="K970" i="1" l="1"/>
  <c r="X610" i="1"/>
  <c r="Y610" i="1"/>
  <c r="X605" i="1"/>
  <c r="Y605" i="1"/>
  <c r="X437" i="1"/>
  <c r="Y437" i="1"/>
  <c r="X436" i="1"/>
  <c r="Y436" i="1"/>
  <c r="X401" i="1"/>
  <c r="Y401" i="1"/>
  <c r="X402" i="1"/>
  <c r="Y402" i="1"/>
  <c r="Y556" i="1"/>
  <c r="X556" i="1"/>
  <c r="K49" i="1"/>
  <c r="Z102" i="1"/>
  <c r="X105" i="1"/>
  <c r="Y557" i="1"/>
  <c r="Y105" i="1"/>
  <c r="Z557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8" i="1"/>
  <c r="Y978" i="1"/>
  <c r="X978" i="1"/>
  <c r="K969" i="1"/>
  <c r="J977" i="1"/>
  <c r="J976" i="1"/>
  <c r="J973" i="1"/>
  <c r="J972" i="1"/>
  <c r="K971" i="1"/>
  <c r="I972" i="1"/>
  <c r="I974" i="1" s="1"/>
  <c r="I976" i="1" s="1"/>
  <c r="I979" i="1" s="1"/>
  <c r="I971" i="1"/>
  <c r="I973" i="1" s="1"/>
  <c r="I975" i="1" s="1"/>
  <c r="Z970" i="1"/>
  <c r="X977" i="1"/>
  <c r="Z974" i="1"/>
  <c r="X969" i="1"/>
  <c r="X973" i="1"/>
  <c r="Y969" i="1"/>
  <c r="Y973" i="1"/>
  <c r="J975" i="1"/>
  <c r="Y977" i="1"/>
  <c r="X968" i="1"/>
  <c r="X972" i="1"/>
  <c r="X976" i="1"/>
  <c r="Y968" i="1"/>
  <c r="Y972" i="1"/>
  <c r="J974" i="1"/>
  <c r="Y976" i="1"/>
  <c r="J979" i="1"/>
  <c r="X971" i="1"/>
  <c r="X975" i="1"/>
  <c r="Y971" i="1"/>
  <c r="Y975" i="1"/>
  <c r="Y967" i="1"/>
  <c r="X970" i="1"/>
  <c r="X974" i="1"/>
  <c r="X979" i="1"/>
  <c r="Z967" i="1"/>
  <c r="Y979" i="1"/>
  <c r="W397" i="1"/>
  <c r="Z397" i="1" s="1"/>
  <c r="N397" i="1"/>
  <c r="K397" i="1" s="1"/>
  <c r="W396" i="1"/>
  <c r="Y396" i="1" s="1"/>
  <c r="N396" i="1"/>
  <c r="K396" i="1" s="1"/>
  <c r="W962" i="1"/>
  <c r="Z962" i="1" s="1"/>
  <c r="N962" i="1"/>
  <c r="K962" i="1" s="1"/>
  <c r="M962" i="1"/>
  <c r="W961" i="1"/>
  <c r="Z961" i="1" s="1"/>
  <c r="N961" i="1"/>
  <c r="K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J958" i="1" s="1"/>
  <c r="M958" i="1"/>
  <c r="W957" i="1"/>
  <c r="Z957" i="1" s="1"/>
  <c r="N957" i="1"/>
  <c r="J957" i="1" s="1"/>
  <c r="M957" i="1"/>
  <c r="W956" i="1"/>
  <c r="X956" i="1" s="1"/>
  <c r="N956" i="1"/>
  <c r="K956" i="1" s="1"/>
  <c r="M956" i="1"/>
  <c r="W955" i="1"/>
  <c r="Z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J953" i="1" s="1"/>
  <c r="M953" i="1"/>
  <c r="W952" i="1"/>
  <c r="X952" i="1" s="1"/>
  <c r="N952" i="1"/>
  <c r="M952" i="1"/>
  <c r="W951" i="1"/>
  <c r="Z951" i="1" s="1"/>
  <c r="N951" i="1"/>
  <c r="M951" i="1"/>
  <c r="N950" i="1"/>
  <c r="I950" i="1"/>
  <c r="I951" i="1" s="1"/>
  <c r="I952" i="1" s="1"/>
  <c r="I953" i="1" s="1"/>
  <c r="I954" i="1" s="1"/>
  <c r="J397" i="1" l="1"/>
  <c r="I977" i="1"/>
  <c r="I978" i="1"/>
  <c r="J396" i="1"/>
  <c r="K958" i="1"/>
  <c r="X397" i="1"/>
  <c r="Y397" i="1"/>
  <c r="Z396" i="1"/>
  <c r="X396" i="1"/>
  <c r="J954" i="1"/>
  <c r="Z956" i="1"/>
  <c r="Y956" i="1"/>
  <c r="K957" i="1"/>
  <c r="Z960" i="1"/>
  <c r="Y952" i="1"/>
  <c r="Z952" i="1"/>
  <c r="Y960" i="1"/>
  <c r="K953" i="1"/>
  <c r="J962" i="1"/>
  <c r="J961" i="1"/>
  <c r="J960" i="1"/>
  <c r="J956" i="1"/>
  <c r="I955" i="1"/>
  <c r="I957" i="1" s="1"/>
  <c r="I959" i="1" s="1"/>
  <c r="I961" i="1" s="1"/>
  <c r="I956" i="1"/>
  <c r="I958" i="1" s="1"/>
  <c r="I960" i="1" s="1"/>
  <c r="I962" i="1" s="1"/>
  <c r="X955" i="1"/>
  <c r="X959" i="1"/>
  <c r="Y955" i="1"/>
  <c r="Y959" i="1"/>
  <c r="X951" i="1"/>
  <c r="Y951" i="1"/>
  <c r="X954" i="1"/>
  <c r="X958" i="1"/>
  <c r="X962" i="1"/>
  <c r="Y954" i="1"/>
  <c r="Y958" i="1"/>
  <c r="Y962" i="1"/>
  <c r="X953" i="1"/>
  <c r="X957" i="1"/>
  <c r="X961" i="1"/>
  <c r="Y953" i="1"/>
  <c r="J955" i="1"/>
  <c r="Y957" i="1"/>
  <c r="J959" i="1"/>
  <c r="Y961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4" i="1" l="1"/>
  <c r="X864" i="1" s="1"/>
  <c r="N864" i="1"/>
  <c r="K864" i="1" s="1"/>
  <c r="M864" i="1"/>
  <c r="W866" i="1"/>
  <c r="Y866" i="1" s="1"/>
  <c r="N866" i="1"/>
  <c r="K866" i="1" s="1"/>
  <c r="M866" i="1"/>
  <c r="W865" i="1"/>
  <c r="Y865" i="1" s="1"/>
  <c r="N865" i="1"/>
  <c r="K865" i="1" s="1"/>
  <c r="M865" i="1"/>
  <c r="W862" i="1"/>
  <c r="Y862" i="1" s="1"/>
  <c r="N862" i="1"/>
  <c r="J862" i="1" s="1"/>
  <c r="M862" i="1"/>
  <c r="Z864" i="1" l="1"/>
  <c r="Y864" i="1"/>
  <c r="J864" i="1"/>
  <c r="Z866" i="1"/>
  <c r="J866" i="1"/>
  <c r="X866" i="1"/>
  <c r="Z865" i="1"/>
  <c r="J865" i="1"/>
  <c r="X865" i="1"/>
  <c r="Z862" i="1"/>
  <c r="K862" i="1"/>
  <c r="X862" i="1"/>
  <c r="K94" i="11"/>
  <c r="W94" i="11"/>
  <c r="Z94" i="11" s="1"/>
  <c r="N94" i="11"/>
  <c r="K430" i="1"/>
  <c r="W430" i="1"/>
  <c r="X430" i="1" s="1"/>
  <c r="N430" i="1"/>
  <c r="K791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1" i="1"/>
  <c r="K600" i="1"/>
  <c r="K599" i="1"/>
  <c r="W601" i="1"/>
  <c r="X601" i="1" s="1"/>
  <c r="N601" i="1"/>
  <c r="J601" i="1" s="1"/>
  <c r="M601" i="1"/>
  <c r="I601" i="1"/>
  <c r="W600" i="1"/>
  <c r="Y600" i="1" s="1"/>
  <c r="N600" i="1"/>
  <c r="J600" i="1" s="1"/>
  <c r="M600" i="1"/>
  <c r="I600" i="1"/>
  <c r="W599" i="1"/>
  <c r="Y599" i="1" s="1"/>
  <c r="N599" i="1"/>
  <c r="J599" i="1" s="1"/>
  <c r="M599" i="1"/>
  <c r="I599" i="1"/>
  <c r="I610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9" i="1"/>
  <c r="X327" i="1"/>
  <c r="X312" i="1"/>
  <c r="Y312" i="1"/>
  <c r="X600" i="1"/>
  <c r="Z600" i="1"/>
  <c r="K54" i="1"/>
  <c r="X599" i="1"/>
  <c r="Z601" i="1"/>
  <c r="Y601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4" i="1"/>
  <c r="Z1004" i="1" s="1"/>
  <c r="N1004" i="1"/>
  <c r="W579" i="1"/>
  <c r="Y579" i="1" s="1"/>
  <c r="N579" i="1"/>
  <c r="Y1004" i="1" l="1"/>
  <c r="X1004" i="1"/>
  <c r="Z579" i="1"/>
  <c r="X579" i="1"/>
  <c r="K945" i="1"/>
  <c r="K944" i="1"/>
  <c r="W945" i="1"/>
  <c r="X945" i="1" s="1"/>
  <c r="N945" i="1"/>
  <c r="J945" i="1" s="1"/>
  <c r="M945" i="1"/>
  <c r="I945" i="1"/>
  <c r="W944" i="1"/>
  <c r="X944" i="1" s="1"/>
  <c r="N944" i="1"/>
  <c r="M944" i="1"/>
  <c r="I944" i="1"/>
  <c r="W884" i="1"/>
  <c r="X884" i="1" s="1"/>
  <c r="N884" i="1"/>
  <c r="J884" i="1" s="1"/>
  <c r="M884" i="1"/>
  <c r="W885" i="1"/>
  <c r="X885" i="1" s="1"/>
  <c r="N885" i="1"/>
  <c r="J885" i="1" s="1"/>
  <c r="M885" i="1"/>
  <c r="J944" i="1" l="1"/>
  <c r="Z944" i="1"/>
  <c r="Y945" i="1"/>
  <c r="Z945" i="1"/>
  <c r="Y944" i="1"/>
  <c r="Z884" i="1"/>
  <c r="Y884" i="1"/>
  <c r="K884" i="1"/>
  <c r="Z885" i="1"/>
  <c r="Y885" i="1"/>
  <c r="K885" i="1"/>
  <c r="K602" i="1"/>
  <c r="W602" i="1"/>
  <c r="Z602" i="1" s="1"/>
  <c r="N602" i="1"/>
  <c r="J602" i="1" s="1"/>
  <c r="M602" i="1"/>
  <c r="I602" i="1"/>
  <c r="W562" i="1"/>
  <c r="Z562" i="1" s="1"/>
  <c r="N562" i="1"/>
  <c r="J562" i="1" s="1"/>
  <c r="M562" i="1"/>
  <c r="Y602" i="1" l="1"/>
  <c r="X602" i="1"/>
  <c r="X562" i="1"/>
  <c r="Y562" i="1"/>
  <c r="W937" i="1"/>
  <c r="Y937" i="1" s="1"/>
  <c r="N937" i="1"/>
  <c r="J937" i="1" s="1"/>
  <c r="M937" i="1"/>
  <c r="K947" i="1"/>
  <c r="K936" i="1"/>
  <c r="W936" i="1"/>
  <c r="Z936" i="1" s="1"/>
  <c r="N936" i="1"/>
  <c r="J936" i="1" s="1"/>
  <c r="M936" i="1"/>
  <c r="W938" i="1"/>
  <c r="Z938" i="1" s="1"/>
  <c r="N938" i="1"/>
  <c r="M938" i="1"/>
  <c r="W878" i="1"/>
  <c r="Z878" i="1" s="1"/>
  <c r="N878" i="1"/>
  <c r="K878" i="1" s="1"/>
  <c r="M878" i="1"/>
  <c r="W858" i="1"/>
  <c r="Z858" i="1" s="1"/>
  <c r="N858" i="1"/>
  <c r="K858" i="1" s="1"/>
  <c r="M858" i="1"/>
  <c r="K931" i="1"/>
  <c r="K932" i="1"/>
  <c r="K933" i="1"/>
  <c r="K934" i="1"/>
  <c r="K935" i="1"/>
  <c r="K939" i="1"/>
  <c r="K940" i="1"/>
  <c r="K941" i="1"/>
  <c r="K942" i="1"/>
  <c r="K943" i="1"/>
  <c r="K946" i="1"/>
  <c r="W947" i="1"/>
  <c r="Z947" i="1" s="1"/>
  <c r="N947" i="1"/>
  <c r="J947" i="1" s="1"/>
  <c r="M947" i="1"/>
  <c r="I947" i="1"/>
  <c r="W946" i="1"/>
  <c r="Z946" i="1" s="1"/>
  <c r="N946" i="1"/>
  <c r="J946" i="1" s="1"/>
  <c r="M946" i="1"/>
  <c r="W943" i="1"/>
  <c r="Z943" i="1" s="1"/>
  <c r="N943" i="1"/>
  <c r="J943" i="1" s="1"/>
  <c r="M943" i="1"/>
  <c r="W942" i="1"/>
  <c r="Z942" i="1" s="1"/>
  <c r="N942" i="1"/>
  <c r="M942" i="1"/>
  <c r="W941" i="1"/>
  <c r="Z941" i="1" s="1"/>
  <c r="N941" i="1"/>
  <c r="J941" i="1" s="1"/>
  <c r="M941" i="1"/>
  <c r="I941" i="1"/>
  <c r="W940" i="1"/>
  <c r="Z940" i="1" s="1"/>
  <c r="N940" i="1"/>
  <c r="J940" i="1" s="1"/>
  <c r="M940" i="1"/>
  <c r="W939" i="1"/>
  <c r="Z939" i="1" s="1"/>
  <c r="N939" i="1"/>
  <c r="J939" i="1" s="1"/>
  <c r="M939" i="1"/>
  <c r="I939" i="1"/>
  <c r="W935" i="1"/>
  <c r="X935" i="1" s="1"/>
  <c r="N935" i="1"/>
  <c r="M935" i="1"/>
  <c r="W934" i="1"/>
  <c r="Z934" i="1" s="1"/>
  <c r="N934" i="1"/>
  <c r="J934" i="1" s="1"/>
  <c r="M934" i="1"/>
  <c r="W933" i="1"/>
  <c r="Z933" i="1" s="1"/>
  <c r="N933" i="1"/>
  <c r="J933" i="1" s="1"/>
  <c r="M933" i="1"/>
  <c r="W932" i="1"/>
  <c r="Z932" i="1" s="1"/>
  <c r="N932" i="1"/>
  <c r="M932" i="1"/>
  <c r="W931" i="1"/>
  <c r="Z931" i="1" s="1"/>
  <c r="N931" i="1"/>
  <c r="M931" i="1"/>
  <c r="K948" i="1"/>
  <c r="N930" i="1"/>
  <c r="K930" i="1"/>
  <c r="I930" i="1"/>
  <c r="I931" i="1" s="1"/>
  <c r="I932" i="1" s="1"/>
  <c r="I933" i="1" s="1"/>
  <c r="I937" i="1" s="1"/>
  <c r="K481" i="1"/>
  <c r="Y943" i="1" l="1"/>
  <c r="Y942" i="1"/>
  <c r="Y939" i="1"/>
  <c r="X942" i="1"/>
  <c r="Z935" i="1"/>
  <c r="Y935" i="1"/>
  <c r="X943" i="1"/>
  <c r="X946" i="1"/>
  <c r="Z937" i="1"/>
  <c r="X937" i="1"/>
  <c r="I934" i="1"/>
  <c r="I936" i="1"/>
  <c r="X931" i="1"/>
  <c r="X932" i="1"/>
  <c r="X940" i="1"/>
  <c r="J878" i="1"/>
  <c r="Y932" i="1"/>
  <c r="X933" i="1"/>
  <c r="X939" i="1"/>
  <c r="J938" i="1"/>
  <c r="X936" i="1"/>
  <c r="Y936" i="1"/>
  <c r="X938" i="1"/>
  <c r="Y938" i="1"/>
  <c r="X878" i="1"/>
  <c r="Y878" i="1"/>
  <c r="J858" i="1"/>
  <c r="X858" i="1"/>
  <c r="Y858" i="1"/>
  <c r="Y931" i="1"/>
  <c r="Y933" i="1"/>
  <c r="X934" i="1"/>
  <c r="J935" i="1"/>
  <c r="Y940" i="1"/>
  <c r="X941" i="1"/>
  <c r="J942" i="1"/>
  <c r="Y946" i="1"/>
  <c r="X947" i="1"/>
  <c r="Y934" i="1"/>
  <c r="Y941" i="1"/>
  <c r="Y947" i="1"/>
  <c r="W887" i="1"/>
  <c r="Z887" i="1" s="1"/>
  <c r="N887" i="1"/>
  <c r="K887" i="1" s="1"/>
  <c r="M887" i="1"/>
  <c r="W886" i="1"/>
  <c r="Z886" i="1" s="1"/>
  <c r="N886" i="1"/>
  <c r="K886" i="1" s="1"/>
  <c r="M886" i="1"/>
  <c r="W883" i="1"/>
  <c r="Z883" i="1" s="1"/>
  <c r="N883" i="1"/>
  <c r="K883" i="1" s="1"/>
  <c r="M883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7" i="1"/>
  <c r="X877" i="1" s="1"/>
  <c r="N877" i="1"/>
  <c r="K877" i="1" s="1"/>
  <c r="M877" i="1"/>
  <c r="W876" i="1"/>
  <c r="Z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M874" i="1"/>
  <c r="W873" i="1"/>
  <c r="Z873" i="1" s="1"/>
  <c r="N873" i="1"/>
  <c r="M873" i="1"/>
  <c r="N872" i="1"/>
  <c r="I872" i="1"/>
  <c r="I873" i="1" s="1"/>
  <c r="I874" i="1" s="1"/>
  <c r="I875" i="1" s="1"/>
  <c r="I876" i="1" s="1"/>
  <c r="W861" i="1"/>
  <c r="Z861" i="1" s="1"/>
  <c r="N861" i="1"/>
  <c r="K861" i="1" s="1"/>
  <c r="M861" i="1"/>
  <c r="W863" i="1"/>
  <c r="Z863" i="1" s="1"/>
  <c r="N863" i="1"/>
  <c r="K863" i="1" s="1"/>
  <c r="M863" i="1"/>
  <c r="J861" i="1" l="1"/>
  <c r="J875" i="1"/>
  <c r="X874" i="1"/>
  <c r="J887" i="1"/>
  <c r="I877" i="1"/>
  <c r="I879" i="1" s="1"/>
  <c r="I881" i="1" s="1"/>
  <c r="I883" i="1" s="1"/>
  <c r="I885" i="1" s="1"/>
  <c r="I878" i="1"/>
  <c r="I880" i="1" s="1"/>
  <c r="I882" i="1" s="1"/>
  <c r="I884" i="1" s="1"/>
  <c r="I886" i="1" s="1"/>
  <c r="J876" i="1"/>
  <c r="Y874" i="1"/>
  <c r="J881" i="1"/>
  <c r="I935" i="1"/>
  <c r="I938" i="1"/>
  <c r="X886" i="1"/>
  <c r="Y883" i="1"/>
  <c r="X883" i="1"/>
  <c r="X882" i="1"/>
  <c r="Y882" i="1"/>
  <c r="X880" i="1"/>
  <c r="X879" i="1"/>
  <c r="Y879" i="1"/>
  <c r="Y877" i="1"/>
  <c r="Z877" i="1"/>
  <c r="J883" i="1"/>
  <c r="J886" i="1"/>
  <c r="J880" i="1"/>
  <c r="J879" i="1"/>
  <c r="Y873" i="1"/>
  <c r="Y875" i="1"/>
  <c r="X876" i="1"/>
  <c r="J877" i="1"/>
  <c r="Y880" i="1"/>
  <c r="X881" i="1"/>
  <c r="J882" i="1"/>
  <c r="Y886" i="1"/>
  <c r="X887" i="1"/>
  <c r="X873" i="1"/>
  <c r="X875" i="1"/>
  <c r="Y876" i="1"/>
  <c r="Y881" i="1"/>
  <c r="Y887" i="1"/>
  <c r="X861" i="1"/>
  <c r="Y861" i="1"/>
  <c r="J863" i="1"/>
  <c r="X863" i="1"/>
  <c r="Y863" i="1"/>
  <c r="W867" i="1"/>
  <c r="Z867" i="1" s="1"/>
  <c r="N867" i="1"/>
  <c r="K867" i="1" s="1"/>
  <c r="M867" i="1"/>
  <c r="W859" i="1"/>
  <c r="Z859" i="1" s="1"/>
  <c r="N859" i="1"/>
  <c r="J859" i="1" s="1"/>
  <c r="M859" i="1"/>
  <c r="W857" i="1"/>
  <c r="Z857" i="1" s="1"/>
  <c r="N857" i="1"/>
  <c r="K857" i="1" s="1"/>
  <c r="M857" i="1"/>
  <c r="W868" i="1"/>
  <c r="Z868" i="1" s="1"/>
  <c r="N868" i="1"/>
  <c r="K868" i="1" s="1"/>
  <c r="M868" i="1"/>
  <c r="W860" i="1"/>
  <c r="Z860" i="1" s="1"/>
  <c r="N860" i="1"/>
  <c r="K860" i="1" s="1"/>
  <c r="M860" i="1"/>
  <c r="W856" i="1"/>
  <c r="Z856" i="1" s="1"/>
  <c r="N856" i="1"/>
  <c r="K856" i="1" s="1"/>
  <c r="M856" i="1"/>
  <c r="W855" i="1"/>
  <c r="Z855" i="1" s="1"/>
  <c r="N855" i="1"/>
  <c r="K855" i="1" s="1"/>
  <c r="M855" i="1"/>
  <c r="W854" i="1"/>
  <c r="Z854" i="1" s="1"/>
  <c r="N854" i="1"/>
  <c r="J854" i="1" s="1"/>
  <c r="M854" i="1"/>
  <c r="W853" i="1"/>
  <c r="X853" i="1" s="1"/>
  <c r="N853" i="1"/>
  <c r="M853" i="1"/>
  <c r="W852" i="1"/>
  <c r="Z852" i="1" s="1"/>
  <c r="N852" i="1"/>
  <c r="M852" i="1"/>
  <c r="N851" i="1"/>
  <c r="I851" i="1"/>
  <c r="I852" i="1" s="1"/>
  <c r="I853" i="1" s="1"/>
  <c r="I854" i="1" s="1"/>
  <c r="I855" i="1" s="1"/>
  <c r="I856" i="1" s="1"/>
  <c r="I858" i="1" l="1"/>
  <c r="I857" i="1"/>
  <c r="I859" i="1" s="1"/>
  <c r="I860" i="1" s="1"/>
  <c r="J855" i="1"/>
  <c r="J856" i="1"/>
  <c r="X852" i="1"/>
  <c r="Z853" i="1"/>
  <c r="K854" i="1"/>
  <c r="X854" i="1"/>
  <c r="J867" i="1"/>
  <c r="Y852" i="1"/>
  <c r="Y854" i="1"/>
  <c r="J857" i="1"/>
  <c r="Y853" i="1"/>
  <c r="Y857" i="1"/>
  <c r="X857" i="1"/>
  <c r="J860" i="1"/>
  <c r="K859" i="1"/>
  <c r="J868" i="1"/>
  <c r="X867" i="1"/>
  <c r="Y867" i="1"/>
  <c r="Y859" i="1"/>
  <c r="X859" i="1"/>
  <c r="X855" i="1"/>
  <c r="Y855" i="1"/>
  <c r="X856" i="1"/>
  <c r="Y856" i="1"/>
  <c r="X860" i="1"/>
  <c r="Y860" i="1"/>
  <c r="X868" i="1"/>
  <c r="Y868" i="1"/>
  <c r="I861" i="1" l="1"/>
  <c r="I864" i="1" s="1"/>
  <c r="I683" i="1"/>
  <c r="W661" i="1"/>
  <c r="Z661" i="1" s="1"/>
  <c r="N661" i="1"/>
  <c r="M661" i="1"/>
  <c r="W660" i="1"/>
  <c r="Z660" i="1" s="1"/>
  <c r="N660" i="1"/>
  <c r="K660" i="1" s="1"/>
  <c r="M660" i="1"/>
  <c r="W662" i="1"/>
  <c r="Z662" i="1" s="1"/>
  <c r="N662" i="1"/>
  <c r="M662" i="1"/>
  <c r="W654" i="1"/>
  <c r="Z654" i="1" s="1"/>
  <c r="N654" i="1"/>
  <c r="J654" i="1" s="1"/>
  <c r="M654" i="1"/>
  <c r="W653" i="1"/>
  <c r="Z653" i="1" s="1"/>
  <c r="N653" i="1"/>
  <c r="K653" i="1" s="1"/>
  <c r="M653" i="1"/>
  <c r="W652" i="1"/>
  <c r="Y652" i="1" s="1"/>
  <c r="N652" i="1"/>
  <c r="K652" i="1" s="1"/>
  <c r="M652" i="1"/>
  <c r="W655" i="1"/>
  <c r="Z655" i="1" s="1"/>
  <c r="N655" i="1"/>
  <c r="J655" i="1" s="1"/>
  <c r="M655" i="1"/>
  <c r="W651" i="1"/>
  <c r="Y651" i="1" s="1"/>
  <c r="N651" i="1"/>
  <c r="J651" i="1" s="1"/>
  <c r="M651" i="1"/>
  <c r="W663" i="1"/>
  <c r="Y663" i="1" s="1"/>
  <c r="N663" i="1"/>
  <c r="J663" i="1" s="1"/>
  <c r="M663" i="1"/>
  <c r="K662" i="1" l="1"/>
  <c r="J662" i="1"/>
  <c r="K661" i="1"/>
  <c r="J661" i="1"/>
  <c r="I863" i="1"/>
  <c r="I867" i="1" s="1"/>
  <c r="I868" i="1" s="1"/>
  <c r="I862" i="1"/>
  <c r="J660" i="1"/>
  <c r="Y660" i="1"/>
  <c r="X661" i="1"/>
  <c r="X660" i="1"/>
  <c r="Y661" i="1"/>
  <c r="X662" i="1"/>
  <c r="Y662" i="1"/>
  <c r="Y653" i="1"/>
  <c r="X652" i="1"/>
  <c r="Z652" i="1"/>
  <c r="J653" i="1"/>
  <c r="X653" i="1"/>
  <c r="K654" i="1"/>
  <c r="X654" i="1"/>
  <c r="J652" i="1"/>
  <c r="Y654" i="1"/>
  <c r="X651" i="1"/>
  <c r="Z651" i="1"/>
  <c r="K655" i="1"/>
  <c r="K651" i="1"/>
  <c r="X655" i="1"/>
  <c r="Y655" i="1"/>
  <c r="K663" i="1"/>
  <c r="X663" i="1"/>
  <c r="Z663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5" i="1" l="1"/>
  <c r="I866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6" i="1"/>
  <c r="K844" i="1"/>
  <c r="K843" i="1"/>
  <c r="K842" i="1"/>
  <c r="K841" i="1"/>
  <c r="K840" i="1"/>
  <c r="K839" i="1"/>
  <c r="K838" i="1"/>
  <c r="W846" i="1"/>
  <c r="Z846" i="1" s="1"/>
  <c r="N846" i="1"/>
  <c r="M846" i="1"/>
  <c r="W844" i="1"/>
  <c r="Z844" i="1" s="1"/>
  <c r="N844" i="1"/>
  <c r="M844" i="1"/>
  <c r="I844" i="1"/>
  <c r="W847" i="1"/>
  <c r="Z847" i="1" s="1"/>
  <c r="N847" i="1"/>
  <c r="M847" i="1"/>
  <c r="W845" i="1"/>
  <c r="Z845" i="1" s="1"/>
  <c r="N845" i="1"/>
  <c r="M845" i="1"/>
  <c r="I845" i="1"/>
  <c r="W843" i="1"/>
  <c r="Y843" i="1" s="1"/>
  <c r="N843" i="1"/>
  <c r="M843" i="1"/>
  <c r="W842" i="1"/>
  <c r="Y842" i="1" s="1"/>
  <c r="N842" i="1"/>
  <c r="M842" i="1"/>
  <c r="W841" i="1"/>
  <c r="Z841" i="1" s="1"/>
  <c r="N841" i="1"/>
  <c r="M841" i="1"/>
  <c r="W840" i="1"/>
  <c r="Z840" i="1" s="1"/>
  <c r="N840" i="1"/>
  <c r="M840" i="1"/>
  <c r="W839" i="1"/>
  <c r="Z839" i="1" s="1"/>
  <c r="N839" i="1"/>
  <c r="M839" i="1"/>
  <c r="N838" i="1"/>
  <c r="I838" i="1"/>
  <c r="I839" i="1" s="1"/>
  <c r="I840" i="1" s="1"/>
  <c r="I841" i="1" s="1"/>
  <c r="I842" i="1" s="1"/>
  <c r="I843" i="1" s="1"/>
  <c r="W832" i="1"/>
  <c r="Z832" i="1" s="1"/>
  <c r="N832" i="1"/>
  <c r="K832" i="1" s="1"/>
  <c r="M832" i="1"/>
  <c r="W831" i="1"/>
  <c r="Z831" i="1" s="1"/>
  <c r="N831" i="1"/>
  <c r="J831" i="1" s="1"/>
  <c r="M831" i="1"/>
  <c r="W830" i="1"/>
  <c r="X830" i="1" s="1"/>
  <c r="N830" i="1"/>
  <c r="K830" i="1" s="1"/>
  <c r="M830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X827" i="1" s="1"/>
  <c r="N827" i="1"/>
  <c r="M827" i="1"/>
  <c r="W826" i="1"/>
  <c r="Z826" i="1" s="1"/>
  <c r="N826" i="1"/>
  <c r="M826" i="1"/>
  <c r="N825" i="1"/>
  <c r="I825" i="1"/>
  <c r="Z843" i="1" l="1"/>
  <c r="X840" i="1"/>
  <c r="Z842" i="1"/>
  <c r="X843" i="1"/>
  <c r="Y827" i="1"/>
  <c r="Y840" i="1"/>
  <c r="X845" i="1"/>
  <c r="Y845" i="1"/>
  <c r="J832" i="1"/>
  <c r="X846" i="1"/>
  <c r="Y846" i="1"/>
  <c r="Y844" i="1"/>
  <c r="X844" i="1"/>
  <c r="X839" i="1"/>
  <c r="X841" i="1"/>
  <c r="X847" i="1"/>
  <c r="Y839" i="1"/>
  <c r="Y841" i="1"/>
  <c r="X842" i="1"/>
  <c r="Y847" i="1"/>
  <c r="Z827" i="1"/>
  <c r="K831" i="1"/>
  <c r="X831" i="1"/>
  <c r="Y831" i="1"/>
  <c r="J828" i="1"/>
  <c r="Z830" i="1"/>
  <c r="Y830" i="1"/>
  <c r="I826" i="1"/>
  <c r="I827" i="1" s="1"/>
  <c r="I828" i="1" s="1"/>
  <c r="I829" i="1" s="1"/>
  <c r="I830" i="1" s="1"/>
  <c r="X828" i="1"/>
  <c r="J829" i="1"/>
  <c r="Y826" i="1"/>
  <c r="Y828" i="1"/>
  <c r="X829" i="1"/>
  <c r="J830" i="1"/>
  <c r="Y832" i="1"/>
  <c r="X826" i="1"/>
  <c r="X832" i="1"/>
  <c r="Y829" i="1"/>
  <c r="W717" i="1"/>
  <c r="Y717" i="1" s="1"/>
  <c r="N717" i="1"/>
  <c r="J717" i="1" s="1"/>
  <c r="M717" i="1"/>
  <c r="K717" i="1"/>
  <c r="W718" i="1"/>
  <c r="Z718" i="1" s="1"/>
  <c r="N718" i="1"/>
  <c r="J718" i="1" s="1"/>
  <c r="M718" i="1"/>
  <c r="W699" i="1"/>
  <c r="Y699" i="1" s="1"/>
  <c r="N699" i="1"/>
  <c r="K699" i="1" s="1"/>
  <c r="M699" i="1"/>
  <c r="K729" i="1"/>
  <c r="K728" i="1"/>
  <c r="K727" i="1"/>
  <c r="W729" i="1"/>
  <c r="Z729" i="1" s="1"/>
  <c r="N729" i="1"/>
  <c r="J729" i="1" s="1"/>
  <c r="M729" i="1"/>
  <c r="W728" i="1"/>
  <c r="Z728" i="1" s="1"/>
  <c r="N728" i="1"/>
  <c r="J728" i="1" s="1"/>
  <c r="M728" i="1"/>
  <c r="W727" i="1"/>
  <c r="X727" i="1" s="1"/>
  <c r="N727" i="1"/>
  <c r="M727" i="1"/>
  <c r="W705" i="1"/>
  <c r="Z705" i="1" s="1"/>
  <c r="N705" i="1"/>
  <c r="K705" i="1" s="1"/>
  <c r="M705" i="1"/>
  <c r="W706" i="1"/>
  <c r="Z706" i="1" s="1"/>
  <c r="N706" i="1"/>
  <c r="K706" i="1" s="1"/>
  <c r="M706" i="1"/>
  <c r="W707" i="1"/>
  <c r="Z707" i="1" s="1"/>
  <c r="N707" i="1"/>
  <c r="J707" i="1" s="1"/>
  <c r="M707" i="1"/>
  <c r="W76" i="1"/>
  <c r="Z76" i="1" s="1"/>
  <c r="N76" i="1"/>
  <c r="W77" i="1"/>
  <c r="Z77" i="1" s="1"/>
  <c r="N77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Z727" i="1" l="1"/>
  <c r="X728" i="1"/>
  <c r="Y728" i="1"/>
  <c r="Y727" i="1"/>
  <c r="X717" i="1"/>
  <c r="Z717" i="1"/>
  <c r="X718" i="1"/>
  <c r="Y718" i="1"/>
  <c r="Z699" i="1"/>
  <c r="J699" i="1"/>
  <c r="X699" i="1"/>
  <c r="X729" i="1"/>
  <c r="J727" i="1"/>
  <c r="Y729" i="1"/>
  <c r="J706" i="1"/>
  <c r="J705" i="1"/>
  <c r="X705" i="1"/>
  <c r="Y705" i="1"/>
  <c r="X706" i="1"/>
  <c r="Y706" i="1"/>
  <c r="K707" i="1"/>
  <c r="X707" i="1"/>
  <c r="Y707" i="1"/>
  <c r="X76" i="1"/>
  <c r="Y76" i="1"/>
  <c r="X77" i="1"/>
  <c r="Y77" i="1"/>
  <c r="M813" i="1"/>
  <c r="N813" i="1"/>
  <c r="J813" i="1" s="1"/>
  <c r="W813" i="1"/>
  <c r="Z813" i="1" s="1"/>
  <c r="W821" i="1"/>
  <c r="Z821" i="1" s="1"/>
  <c r="N821" i="1"/>
  <c r="K821" i="1" s="1"/>
  <c r="M821" i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I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2" i="1"/>
  <c r="X812" i="1" s="1"/>
  <c r="N812" i="1"/>
  <c r="J812" i="1" s="1"/>
  <c r="M812" i="1"/>
  <c r="W811" i="1"/>
  <c r="Y811" i="1" s="1"/>
  <c r="N811" i="1"/>
  <c r="K811" i="1" s="1"/>
  <c r="M811" i="1"/>
  <c r="W810" i="1"/>
  <c r="Z810" i="1" s="1"/>
  <c r="N810" i="1"/>
  <c r="M810" i="1"/>
  <c r="W809" i="1"/>
  <c r="Y809" i="1" s="1"/>
  <c r="N809" i="1"/>
  <c r="M809" i="1"/>
  <c r="N808" i="1"/>
  <c r="I808" i="1"/>
  <c r="I809" i="1" s="1"/>
  <c r="I810" i="1" s="1"/>
  <c r="I811" i="1" s="1"/>
  <c r="I812" i="1" s="1"/>
  <c r="I813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90" i="1"/>
  <c r="W778" i="1"/>
  <c r="Z778" i="1" s="1"/>
  <c r="N778" i="1"/>
  <c r="M778" i="1"/>
  <c r="I778" i="1"/>
  <c r="W100" i="1"/>
  <c r="X100" i="1" s="1"/>
  <c r="N100" i="1"/>
  <c r="M100" i="1"/>
  <c r="I100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W799" i="1"/>
  <c r="Z799" i="1" s="1"/>
  <c r="N799" i="1"/>
  <c r="M799" i="1"/>
  <c r="I799" i="1"/>
  <c r="W798" i="1"/>
  <c r="Y798" i="1" s="1"/>
  <c r="N798" i="1"/>
  <c r="M798" i="1"/>
  <c r="W797" i="1"/>
  <c r="Z797" i="1" s="1"/>
  <c r="N797" i="1"/>
  <c r="M797" i="1"/>
  <c r="I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N790" i="1"/>
  <c r="I790" i="1"/>
  <c r="I791" i="1" s="1"/>
  <c r="I792" i="1" s="1"/>
  <c r="I793" i="1" s="1"/>
  <c r="I794" i="1" s="1"/>
  <c r="K569" i="1"/>
  <c r="K570" i="1"/>
  <c r="K571" i="1"/>
  <c r="K572" i="1"/>
  <c r="K573" i="1"/>
  <c r="K574" i="1"/>
  <c r="K575" i="1"/>
  <c r="K576" i="1"/>
  <c r="K578" i="1"/>
  <c r="K585" i="1"/>
  <c r="K586" i="1"/>
  <c r="K587" i="1"/>
  <c r="K588" i="1"/>
  <c r="K589" i="1"/>
  <c r="K590" i="1"/>
  <c r="K593" i="1"/>
  <c r="K594" i="1"/>
  <c r="K596" i="1"/>
  <c r="K597" i="1"/>
  <c r="K598" i="1"/>
  <c r="K603" i="1"/>
  <c r="K604" i="1"/>
  <c r="K611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4" i="1"/>
  <c r="Z604" i="1" s="1"/>
  <c r="N604" i="1"/>
  <c r="J604" i="1" s="1"/>
  <c r="M604" i="1"/>
  <c r="I604" i="1"/>
  <c r="W544" i="1"/>
  <c r="Z544" i="1" s="1"/>
  <c r="N544" i="1"/>
  <c r="J544" i="1" s="1"/>
  <c r="M544" i="1"/>
  <c r="I108" i="1" l="1"/>
  <c r="I112" i="1"/>
  <c r="I103" i="1"/>
  <c r="I105" i="1" s="1"/>
  <c r="I114" i="1"/>
  <c r="Y813" i="1"/>
  <c r="X813" i="1"/>
  <c r="K813" i="1"/>
  <c r="J815" i="1"/>
  <c r="J821" i="1"/>
  <c r="K812" i="1"/>
  <c r="X814" i="1"/>
  <c r="I818" i="1"/>
  <c r="X809" i="1"/>
  <c r="X811" i="1"/>
  <c r="J814" i="1"/>
  <c r="Z809" i="1"/>
  <c r="Z811" i="1"/>
  <c r="I820" i="1"/>
  <c r="Y320" i="1"/>
  <c r="Y321" i="1"/>
  <c r="X820" i="1"/>
  <c r="X819" i="1"/>
  <c r="Y819" i="1"/>
  <c r="X818" i="1"/>
  <c r="Y818" i="1"/>
  <c r="X816" i="1"/>
  <c r="J820" i="1"/>
  <c r="J819" i="1"/>
  <c r="J817" i="1"/>
  <c r="J816" i="1"/>
  <c r="J818" i="1"/>
  <c r="Y820" i="1"/>
  <c r="X821" i="1"/>
  <c r="Y821" i="1"/>
  <c r="Y816" i="1"/>
  <c r="X817" i="1"/>
  <c r="Y817" i="1"/>
  <c r="Y812" i="1"/>
  <c r="X810" i="1"/>
  <c r="J811" i="1"/>
  <c r="Z812" i="1"/>
  <c r="Y814" i="1"/>
  <c r="X815" i="1"/>
  <c r="Y815" i="1"/>
  <c r="Y810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8" i="1"/>
  <c r="Z350" i="1"/>
  <c r="Y778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2" i="1"/>
  <c r="Y801" i="1"/>
  <c r="X801" i="1"/>
  <c r="Z798" i="1"/>
  <c r="X797" i="1"/>
  <c r="X800" i="1"/>
  <c r="Y800" i="1"/>
  <c r="X796" i="1"/>
  <c r="X803" i="1"/>
  <c r="X802" i="1"/>
  <c r="Y803" i="1"/>
  <c r="X791" i="1"/>
  <c r="X792" i="1"/>
  <c r="X793" i="1"/>
  <c r="X794" i="1"/>
  <c r="X795" i="1"/>
  <c r="Y796" i="1"/>
  <c r="Y797" i="1"/>
  <c r="X799" i="1"/>
  <c r="Y791" i="1"/>
  <c r="Y792" i="1"/>
  <c r="Y793" i="1"/>
  <c r="Y794" i="1"/>
  <c r="Y795" i="1"/>
  <c r="X798" i="1"/>
  <c r="Y799" i="1"/>
  <c r="X101" i="1"/>
  <c r="Y101" i="1"/>
  <c r="X95" i="1"/>
  <c r="Y95" i="1"/>
  <c r="X96" i="1"/>
  <c r="Y96" i="1"/>
  <c r="X97" i="1"/>
  <c r="Y97" i="1"/>
  <c r="X90" i="1"/>
  <c r="Y90" i="1"/>
  <c r="X604" i="1"/>
  <c r="Y604" i="1"/>
  <c r="X544" i="1"/>
  <c r="Y544" i="1"/>
  <c r="W574" i="1"/>
  <c r="Z574" i="1" s="1"/>
  <c r="N574" i="1"/>
  <c r="M574" i="1"/>
  <c r="X574" i="1" l="1"/>
  <c r="Y574" i="1"/>
  <c r="W782" i="1"/>
  <c r="Y782" i="1" s="1"/>
  <c r="N782" i="1"/>
  <c r="M782" i="1"/>
  <c r="I782" i="1"/>
  <c r="W781" i="1"/>
  <c r="Y781" i="1" s="1"/>
  <c r="N781" i="1"/>
  <c r="M781" i="1"/>
  <c r="W780" i="1"/>
  <c r="Z780" i="1" s="1"/>
  <c r="N780" i="1"/>
  <c r="M780" i="1"/>
  <c r="K780" i="1"/>
  <c r="I780" i="1"/>
  <c r="W779" i="1"/>
  <c r="Z779" i="1" s="1"/>
  <c r="N779" i="1"/>
  <c r="M779" i="1"/>
  <c r="W777" i="1"/>
  <c r="Z777" i="1" s="1"/>
  <c r="N777" i="1"/>
  <c r="M777" i="1"/>
  <c r="K777" i="1"/>
  <c r="I777" i="1"/>
  <c r="W776" i="1"/>
  <c r="Z776" i="1" s="1"/>
  <c r="N776" i="1"/>
  <c r="M776" i="1"/>
  <c r="K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N772" i="1"/>
  <c r="K772" i="1"/>
  <c r="I772" i="1"/>
  <c r="I773" i="1" s="1"/>
  <c r="I774" i="1" s="1"/>
  <c r="W755" i="1"/>
  <c r="Z755" i="1" s="1"/>
  <c r="N755" i="1"/>
  <c r="M755" i="1"/>
  <c r="J760" i="1"/>
  <c r="K754" i="1"/>
  <c r="K752" i="1"/>
  <c r="K751" i="1"/>
  <c r="K750" i="1"/>
  <c r="K749" i="1"/>
  <c r="K748" i="1"/>
  <c r="K747" i="1"/>
  <c r="W752" i="1"/>
  <c r="Z752" i="1" s="1"/>
  <c r="N752" i="1"/>
  <c r="M752" i="1"/>
  <c r="W754" i="1"/>
  <c r="Z754" i="1" s="1"/>
  <c r="N754" i="1"/>
  <c r="M754" i="1"/>
  <c r="W742" i="1"/>
  <c r="Y742" i="1" s="1"/>
  <c r="N742" i="1"/>
  <c r="K742" i="1" s="1"/>
  <c r="M742" i="1"/>
  <c r="W741" i="1"/>
  <c r="Z741" i="1" s="1"/>
  <c r="N741" i="1"/>
  <c r="K741" i="1" s="1"/>
  <c r="M741" i="1"/>
  <c r="W739" i="1"/>
  <c r="Z739" i="1" s="1"/>
  <c r="N739" i="1"/>
  <c r="K739" i="1" s="1"/>
  <c r="M739" i="1"/>
  <c r="W738" i="1"/>
  <c r="X738" i="1" s="1"/>
  <c r="N738" i="1"/>
  <c r="K738" i="1" s="1"/>
  <c r="M738" i="1"/>
  <c r="W737" i="1"/>
  <c r="Y737" i="1" s="1"/>
  <c r="N737" i="1"/>
  <c r="K737" i="1" s="1"/>
  <c r="M737" i="1"/>
  <c r="W736" i="1"/>
  <c r="Z736" i="1" s="1"/>
  <c r="N736" i="1"/>
  <c r="K736" i="1" s="1"/>
  <c r="M736" i="1"/>
  <c r="N735" i="1"/>
  <c r="I735" i="1"/>
  <c r="I736" i="1" s="1"/>
  <c r="I737" i="1" s="1"/>
  <c r="I738" i="1" s="1"/>
  <c r="I739" i="1" s="1"/>
  <c r="W768" i="1"/>
  <c r="Z768" i="1" s="1"/>
  <c r="N768" i="1"/>
  <c r="K768" i="1" s="1"/>
  <c r="M768" i="1"/>
  <c r="I768" i="1"/>
  <c r="W767" i="1"/>
  <c r="Y767" i="1" s="1"/>
  <c r="N767" i="1"/>
  <c r="J767" i="1" s="1"/>
  <c r="M767" i="1"/>
  <c r="I767" i="1"/>
  <c r="W765" i="1"/>
  <c r="X765" i="1" s="1"/>
  <c r="N765" i="1"/>
  <c r="J765" i="1" s="1"/>
  <c r="M765" i="1"/>
  <c r="W764" i="1"/>
  <c r="Z764" i="1" s="1"/>
  <c r="N764" i="1"/>
  <c r="K764" i="1" s="1"/>
  <c r="M764" i="1"/>
  <c r="W763" i="1"/>
  <c r="Z763" i="1" s="1"/>
  <c r="N763" i="1"/>
  <c r="M763" i="1"/>
  <c r="W762" i="1"/>
  <c r="Y762" i="1" s="1"/>
  <c r="N762" i="1"/>
  <c r="M762" i="1"/>
  <c r="N761" i="1"/>
  <c r="I761" i="1"/>
  <c r="I762" i="1" s="1"/>
  <c r="I763" i="1" s="1"/>
  <c r="I764" i="1" s="1"/>
  <c r="I765" i="1" s="1"/>
  <c r="I766" i="1" s="1"/>
  <c r="W756" i="1"/>
  <c r="Z756" i="1" s="1"/>
  <c r="N756" i="1"/>
  <c r="M756" i="1"/>
  <c r="W753" i="1"/>
  <c r="Z753" i="1" s="1"/>
  <c r="N753" i="1"/>
  <c r="M753" i="1"/>
  <c r="I753" i="1"/>
  <c r="W751" i="1"/>
  <c r="Y751" i="1" s="1"/>
  <c r="N751" i="1"/>
  <c r="M751" i="1"/>
  <c r="W750" i="1"/>
  <c r="Z750" i="1" s="1"/>
  <c r="N750" i="1"/>
  <c r="M750" i="1"/>
  <c r="W749" i="1"/>
  <c r="Z749" i="1" s="1"/>
  <c r="N749" i="1"/>
  <c r="M749" i="1"/>
  <c r="W748" i="1"/>
  <c r="Z748" i="1" s="1"/>
  <c r="N748" i="1"/>
  <c r="M748" i="1"/>
  <c r="N747" i="1"/>
  <c r="I747" i="1"/>
  <c r="I748" i="1" s="1"/>
  <c r="I749" i="1" s="1"/>
  <c r="I750" i="1" s="1"/>
  <c r="I751" i="1" s="1"/>
  <c r="K726" i="1"/>
  <c r="W726" i="1"/>
  <c r="Y726" i="1" s="1"/>
  <c r="N726" i="1"/>
  <c r="J726" i="1" s="1"/>
  <c r="M726" i="1"/>
  <c r="W708" i="1"/>
  <c r="X708" i="1" s="1"/>
  <c r="N708" i="1"/>
  <c r="K708" i="1" s="1"/>
  <c r="M708" i="1"/>
  <c r="W581" i="1"/>
  <c r="Z581" i="1" s="1"/>
  <c r="N581" i="1"/>
  <c r="M581" i="1"/>
  <c r="W582" i="1"/>
  <c r="Z582" i="1" s="1"/>
  <c r="N582" i="1"/>
  <c r="M582" i="1"/>
  <c r="W93" i="1"/>
  <c r="Z93" i="1" s="1"/>
  <c r="N93" i="1"/>
  <c r="M93" i="1"/>
  <c r="I93" i="1"/>
  <c r="W94" i="1"/>
  <c r="Z94" i="1" s="1"/>
  <c r="N94" i="1"/>
  <c r="M94" i="1"/>
  <c r="I942" i="1" l="1"/>
  <c r="I740" i="1"/>
  <c r="I741" i="1" s="1"/>
  <c r="I742" i="1" s="1"/>
  <c r="I946" i="1" s="1"/>
  <c r="K765" i="1"/>
  <c r="I775" i="1"/>
  <c r="I776" i="1" s="1"/>
  <c r="I800" i="1"/>
  <c r="X762" i="1"/>
  <c r="Y765" i="1"/>
  <c r="Z738" i="1"/>
  <c r="Y780" i="1"/>
  <c r="Z782" i="1"/>
  <c r="J739" i="1"/>
  <c r="J741" i="1"/>
  <c r="X775" i="1"/>
  <c r="X764" i="1"/>
  <c r="X779" i="1"/>
  <c r="Z762" i="1"/>
  <c r="Y764" i="1"/>
  <c r="X739" i="1"/>
  <c r="Z742" i="1"/>
  <c r="X776" i="1"/>
  <c r="Y779" i="1"/>
  <c r="K767" i="1"/>
  <c r="X767" i="1"/>
  <c r="J736" i="1"/>
  <c r="Z737" i="1"/>
  <c r="Y738" i="1"/>
  <c r="Y739" i="1"/>
  <c r="Z767" i="1"/>
  <c r="X777" i="1"/>
  <c r="X780" i="1"/>
  <c r="Z781" i="1"/>
  <c r="X774" i="1"/>
  <c r="X782" i="1"/>
  <c r="Z751" i="1"/>
  <c r="Y773" i="1"/>
  <c r="Y774" i="1"/>
  <c r="Y775" i="1"/>
  <c r="Y776" i="1"/>
  <c r="Y777" i="1"/>
  <c r="X781" i="1"/>
  <c r="X773" i="1"/>
  <c r="Y753" i="1"/>
  <c r="X755" i="1"/>
  <c r="X751" i="1"/>
  <c r="Y755" i="1"/>
  <c r="X752" i="1"/>
  <c r="Y752" i="1"/>
  <c r="X749" i="1"/>
  <c r="X753" i="1"/>
  <c r="X754" i="1"/>
  <c r="Y754" i="1"/>
  <c r="X736" i="1"/>
  <c r="J737" i="1"/>
  <c r="X741" i="1"/>
  <c r="J742" i="1"/>
  <c r="Y748" i="1"/>
  <c r="Y736" i="1"/>
  <c r="X737" i="1"/>
  <c r="J738" i="1"/>
  <c r="Y741" i="1"/>
  <c r="X742" i="1"/>
  <c r="X748" i="1"/>
  <c r="J768" i="1"/>
  <c r="X763" i="1"/>
  <c r="J764" i="1"/>
  <c r="Z765" i="1"/>
  <c r="X768" i="1"/>
  <c r="Y763" i="1"/>
  <c r="Y768" i="1"/>
  <c r="X756" i="1"/>
  <c r="Y749" i="1"/>
  <c r="X750" i="1"/>
  <c r="Y756" i="1"/>
  <c r="Y750" i="1"/>
  <c r="X726" i="1"/>
  <c r="Z726" i="1"/>
  <c r="Y708" i="1"/>
  <c r="Z708" i="1"/>
  <c r="J708" i="1"/>
  <c r="X581" i="1"/>
  <c r="Y581" i="1"/>
  <c r="X582" i="1"/>
  <c r="Y582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0" i="1"/>
  <c r="K714" i="1"/>
  <c r="K715" i="1"/>
  <c r="K716" i="1"/>
  <c r="K719" i="1"/>
  <c r="K720" i="1"/>
  <c r="K721" i="1"/>
  <c r="K722" i="1"/>
  <c r="K723" i="1"/>
  <c r="K713" i="1"/>
  <c r="W724" i="1"/>
  <c r="Z724" i="1" s="1"/>
  <c r="N724" i="1"/>
  <c r="M724" i="1"/>
  <c r="W723" i="1"/>
  <c r="Z723" i="1" s="1"/>
  <c r="N723" i="1"/>
  <c r="M723" i="1"/>
  <c r="K712" i="1"/>
  <c r="W730" i="1"/>
  <c r="Z730" i="1" s="1"/>
  <c r="N730" i="1"/>
  <c r="M730" i="1"/>
  <c r="I730" i="1"/>
  <c r="I752" i="1" s="1"/>
  <c r="W725" i="1"/>
  <c r="Z725" i="1" s="1"/>
  <c r="N725" i="1"/>
  <c r="M725" i="1"/>
  <c r="W722" i="1"/>
  <c r="X722" i="1" s="1"/>
  <c r="N722" i="1"/>
  <c r="M722" i="1"/>
  <c r="I722" i="1"/>
  <c r="W721" i="1"/>
  <c r="Y721" i="1" s="1"/>
  <c r="N721" i="1"/>
  <c r="M721" i="1"/>
  <c r="I721" i="1"/>
  <c r="W720" i="1"/>
  <c r="Z720" i="1" s="1"/>
  <c r="N720" i="1"/>
  <c r="M720" i="1"/>
  <c r="I720" i="1"/>
  <c r="W719" i="1"/>
  <c r="Z719" i="1" s="1"/>
  <c r="N719" i="1"/>
  <c r="M719" i="1"/>
  <c r="W716" i="1"/>
  <c r="Y716" i="1" s="1"/>
  <c r="N716" i="1"/>
  <c r="M716" i="1"/>
  <c r="W715" i="1"/>
  <c r="Y715" i="1" s="1"/>
  <c r="N715" i="1"/>
  <c r="M715" i="1"/>
  <c r="W714" i="1"/>
  <c r="Z714" i="1" s="1"/>
  <c r="N714" i="1"/>
  <c r="M714" i="1"/>
  <c r="W713" i="1"/>
  <c r="Z713" i="1" s="1"/>
  <c r="N713" i="1"/>
  <c r="M713" i="1"/>
  <c r="N712" i="1"/>
  <c r="I712" i="1"/>
  <c r="I713" i="1" s="1"/>
  <c r="W703" i="1"/>
  <c r="Z703" i="1" s="1"/>
  <c r="N703" i="1"/>
  <c r="K703" i="1" s="1"/>
  <c r="M703" i="1"/>
  <c r="I703" i="1"/>
  <c r="W702" i="1"/>
  <c r="Z702" i="1" s="1"/>
  <c r="N702" i="1"/>
  <c r="K702" i="1" s="1"/>
  <c r="M702" i="1"/>
  <c r="I702" i="1"/>
  <c r="W701" i="1"/>
  <c r="Z701" i="1" s="1"/>
  <c r="N701" i="1"/>
  <c r="J701" i="1" s="1"/>
  <c r="M701" i="1"/>
  <c r="I701" i="1"/>
  <c r="W700" i="1"/>
  <c r="Z700" i="1" s="1"/>
  <c r="N700" i="1"/>
  <c r="K700" i="1" s="1"/>
  <c r="M700" i="1"/>
  <c r="W709" i="1"/>
  <c r="Z709" i="1" s="1"/>
  <c r="N709" i="1"/>
  <c r="J709" i="1" s="1"/>
  <c r="M709" i="1"/>
  <c r="I709" i="1"/>
  <c r="W704" i="1"/>
  <c r="Z704" i="1" s="1"/>
  <c r="N704" i="1"/>
  <c r="J704" i="1" s="1"/>
  <c r="M704" i="1"/>
  <c r="W698" i="1"/>
  <c r="X698" i="1" s="1"/>
  <c r="N698" i="1"/>
  <c r="J698" i="1" s="1"/>
  <c r="M698" i="1"/>
  <c r="W697" i="1"/>
  <c r="Y697" i="1" s="1"/>
  <c r="N697" i="1"/>
  <c r="J697" i="1" s="1"/>
  <c r="M697" i="1"/>
  <c r="W696" i="1"/>
  <c r="Z696" i="1" s="1"/>
  <c r="N696" i="1"/>
  <c r="K696" i="1" s="1"/>
  <c r="M696" i="1"/>
  <c r="W695" i="1"/>
  <c r="Y695" i="1" s="1"/>
  <c r="N695" i="1"/>
  <c r="J695" i="1" s="1"/>
  <c r="M695" i="1"/>
  <c r="N694" i="1"/>
  <c r="I694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4" i="1"/>
  <c r="Z594" i="1" s="1"/>
  <c r="N594" i="1"/>
  <c r="M594" i="1"/>
  <c r="W590" i="1"/>
  <c r="Z590" i="1" s="1"/>
  <c r="N590" i="1"/>
  <c r="M590" i="1"/>
  <c r="W589" i="1"/>
  <c r="Y589" i="1" s="1"/>
  <c r="N589" i="1"/>
  <c r="W583" i="1"/>
  <c r="Z583" i="1" s="1"/>
  <c r="N583" i="1"/>
  <c r="M583" i="1"/>
  <c r="W578" i="1"/>
  <c r="Z578" i="1" s="1"/>
  <c r="N578" i="1"/>
  <c r="W576" i="1"/>
  <c r="Z576" i="1" s="1"/>
  <c r="N576" i="1"/>
  <c r="M576" i="1"/>
  <c r="W611" i="1"/>
  <c r="Z611" i="1" s="1"/>
  <c r="N611" i="1"/>
  <c r="M611" i="1"/>
  <c r="W603" i="1"/>
  <c r="Z603" i="1" s="1"/>
  <c r="N603" i="1"/>
  <c r="M603" i="1"/>
  <c r="W598" i="1"/>
  <c r="Z598" i="1" s="1"/>
  <c r="N598" i="1"/>
  <c r="M598" i="1"/>
  <c r="W597" i="1"/>
  <c r="Z597" i="1" s="1"/>
  <c r="N597" i="1"/>
  <c r="M597" i="1"/>
  <c r="W596" i="1"/>
  <c r="Z596" i="1" s="1"/>
  <c r="N596" i="1"/>
  <c r="M596" i="1"/>
  <c r="W595" i="1"/>
  <c r="Y595" i="1" s="1"/>
  <c r="N595" i="1"/>
  <c r="M595" i="1"/>
  <c r="W593" i="1"/>
  <c r="X593" i="1" s="1"/>
  <c r="N593" i="1"/>
  <c r="M593" i="1"/>
  <c r="W592" i="1"/>
  <c r="Y592" i="1" s="1"/>
  <c r="N592" i="1"/>
  <c r="M592" i="1"/>
  <c r="W591" i="1"/>
  <c r="Z591" i="1" s="1"/>
  <c r="N591" i="1"/>
  <c r="W588" i="1"/>
  <c r="Z588" i="1" s="1"/>
  <c r="N588" i="1"/>
  <c r="M588" i="1"/>
  <c r="W587" i="1"/>
  <c r="Y587" i="1" s="1"/>
  <c r="N587" i="1"/>
  <c r="M587" i="1"/>
  <c r="W586" i="1"/>
  <c r="X586" i="1" s="1"/>
  <c r="N586" i="1"/>
  <c r="W585" i="1"/>
  <c r="Y585" i="1" s="1"/>
  <c r="N585" i="1"/>
  <c r="M585" i="1"/>
  <c r="W584" i="1"/>
  <c r="Z584" i="1" s="1"/>
  <c r="N584" i="1"/>
  <c r="M584" i="1"/>
  <c r="W580" i="1"/>
  <c r="Z580" i="1" s="1"/>
  <c r="N580" i="1"/>
  <c r="W577" i="1"/>
  <c r="X577" i="1" s="1"/>
  <c r="N577" i="1"/>
  <c r="M577" i="1"/>
  <c r="W575" i="1"/>
  <c r="Y575" i="1" s="1"/>
  <c r="N575" i="1"/>
  <c r="M575" i="1"/>
  <c r="W573" i="1"/>
  <c r="Z573" i="1" s="1"/>
  <c r="N573" i="1"/>
  <c r="M573" i="1"/>
  <c r="W572" i="1"/>
  <c r="Z572" i="1" s="1"/>
  <c r="N572" i="1"/>
  <c r="M572" i="1"/>
  <c r="W571" i="1"/>
  <c r="X571" i="1" s="1"/>
  <c r="N571" i="1"/>
  <c r="M571" i="1"/>
  <c r="W570" i="1"/>
  <c r="Y570" i="1" s="1"/>
  <c r="N570" i="1"/>
  <c r="M570" i="1"/>
  <c r="N569" i="1"/>
  <c r="W555" i="1"/>
  <c r="Z555" i="1" s="1"/>
  <c r="N555" i="1"/>
  <c r="J555" i="1" s="1"/>
  <c r="M555" i="1"/>
  <c r="W621" i="1"/>
  <c r="Z621" i="1" s="1"/>
  <c r="N621" i="1"/>
  <c r="K621" i="1" s="1"/>
  <c r="M621" i="1"/>
  <c r="I621" i="1"/>
  <c r="W620" i="1"/>
  <c r="Z620" i="1" s="1"/>
  <c r="N620" i="1"/>
  <c r="K620" i="1" s="1"/>
  <c r="M620" i="1"/>
  <c r="W622" i="1"/>
  <c r="Z622" i="1" s="1"/>
  <c r="N622" i="1"/>
  <c r="J622" i="1" s="1"/>
  <c r="M622" i="1"/>
  <c r="W619" i="1"/>
  <c r="X619" i="1" s="1"/>
  <c r="N619" i="1"/>
  <c r="K619" i="1" s="1"/>
  <c r="M619" i="1"/>
  <c r="W618" i="1"/>
  <c r="Y618" i="1" s="1"/>
  <c r="N618" i="1"/>
  <c r="K618" i="1" s="1"/>
  <c r="M618" i="1"/>
  <c r="W617" i="1"/>
  <c r="Z617" i="1" s="1"/>
  <c r="N617" i="1"/>
  <c r="J617" i="1" s="1"/>
  <c r="M617" i="1"/>
  <c r="N616" i="1"/>
  <c r="I616" i="1"/>
  <c r="W563" i="1"/>
  <c r="Z563" i="1" s="1"/>
  <c r="N563" i="1"/>
  <c r="J563" i="1" s="1"/>
  <c r="M563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4" i="1"/>
  <c r="Z564" i="1" s="1"/>
  <c r="N564" i="1"/>
  <c r="J564" i="1" s="1"/>
  <c r="M564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4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5" i="1"/>
  <c r="I704" i="1" s="1"/>
  <c r="I719" i="1" s="1"/>
  <c r="I727" i="1" s="1"/>
  <c r="I706" i="1"/>
  <c r="I717" i="1" s="1"/>
  <c r="I617" i="1"/>
  <c r="I618" i="1" s="1"/>
  <c r="I819" i="1"/>
  <c r="J703" i="1"/>
  <c r="Z5" i="1"/>
  <c r="Y6" i="1"/>
  <c r="K4" i="1"/>
  <c r="Z7" i="1"/>
  <c r="X7" i="1"/>
  <c r="X5" i="1"/>
  <c r="J41" i="1"/>
  <c r="I724" i="1"/>
  <c r="K3" i="1"/>
  <c r="X3" i="1"/>
  <c r="J6" i="1"/>
  <c r="I723" i="1"/>
  <c r="Z3" i="1"/>
  <c r="K7" i="1"/>
  <c r="Y4" i="1"/>
  <c r="K5" i="1"/>
  <c r="Y8" i="1"/>
  <c r="Z4" i="1"/>
  <c r="X6" i="1"/>
  <c r="Z8" i="1"/>
  <c r="Z715" i="1"/>
  <c r="X716" i="1"/>
  <c r="X724" i="1"/>
  <c r="X713" i="1"/>
  <c r="Z716" i="1"/>
  <c r="Y722" i="1"/>
  <c r="Y724" i="1"/>
  <c r="X723" i="1"/>
  <c r="Y723" i="1"/>
  <c r="K701" i="1"/>
  <c r="X719" i="1"/>
  <c r="Z722" i="1"/>
  <c r="X725" i="1"/>
  <c r="J696" i="1"/>
  <c r="K697" i="1"/>
  <c r="K704" i="1"/>
  <c r="Y719" i="1"/>
  <c r="Y725" i="1"/>
  <c r="K709" i="1"/>
  <c r="Y713" i="1"/>
  <c r="X730" i="1"/>
  <c r="I714" i="1"/>
  <c r="I715" i="1" s="1"/>
  <c r="I728" i="1" s="1"/>
  <c r="I725" i="1"/>
  <c r="Z721" i="1"/>
  <c r="Y714" i="1"/>
  <c r="X715" i="1"/>
  <c r="Y720" i="1"/>
  <c r="X721" i="1"/>
  <c r="Y730" i="1"/>
  <c r="X714" i="1"/>
  <c r="X720" i="1"/>
  <c r="Y704" i="1"/>
  <c r="X704" i="1"/>
  <c r="X702" i="1"/>
  <c r="X701" i="1"/>
  <c r="Y701" i="1"/>
  <c r="Y700" i="1"/>
  <c r="X700" i="1"/>
  <c r="J702" i="1"/>
  <c r="J700" i="1"/>
  <c r="Y702" i="1"/>
  <c r="X703" i="1"/>
  <c r="Y703" i="1"/>
  <c r="Z697" i="1"/>
  <c r="X709" i="1"/>
  <c r="Y709" i="1"/>
  <c r="J42" i="1"/>
  <c r="X695" i="1"/>
  <c r="K698" i="1"/>
  <c r="Z695" i="1"/>
  <c r="Y696" i="1"/>
  <c r="X697" i="1"/>
  <c r="K695" i="1"/>
  <c r="Y698" i="1"/>
  <c r="X696" i="1"/>
  <c r="Z698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9" i="1"/>
  <c r="X594" i="1"/>
  <c r="Y594" i="1"/>
  <c r="X590" i="1"/>
  <c r="X589" i="1"/>
  <c r="Y590" i="1"/>
  <c r="X583" i="1"/>
  <c r="Y583" i="1"/>
  <c r="X578" i="1"/>
  <c r="Y578" i="1"/>
  <c r="Z593" i="1"/>
  <c r="X576" i="1"/>
  <c r="Y576" i="1"/>
  <c r="J621" i="1"/>
  <c r="K617" i="1"/>
  <c r="I620" i="1"/>
  <c r="Z587" i="1"/>
  <c r="Y593" i="1"/>
  <c r="Y572" i="1"/>
  <c r="X587" i="1"/>
  <c r="X572" i="1"/>
  <c r="Z575" i="1"/>
  <c r="Z595" i="1"/>
  <c r="Y577" i="1"/>
  <c r="X580" i="1"/>
  <c r="Y586" i="1"/>
  <c r="Z570" i="1"/>
  <c r="Y571" i="1"/>
  <c r="Z577" i="1"/>
  <c r="Y580" i="1"/>
  <c r="Z585" i="1"/>
  <c r="Z586" i="1"/>
  <c r="Z571" i="1"/>
  <c r="Z592" i="1"/>
  <c r="Y619" i="1"/>
  <c r="X573" i="1"/>
  <c r="X584" i="1"/>
  <c r="X588" i="1"/>
  <c r="X570" i="1"/>
  <c r="Y573" i="1"/>
  <c r="X575" i="1"/>
  <c r="Y584" i="1"/>
  <c r="X585" i="1"/>
  <c r="Y588" i="1"/>
  <c r="X591" i="1"/>
  <c r="X596" i="1"/>
  <c r="X597" i="1"/>
  <c r="X598" i="1"/>
  <c r="X603" i="1"/>
  <c r="X611" i="1"/>
  <c r="Y591" i="1"/>
  <c r="X592" i="1"/>
  <c r="X595" i="1"/>
  <c r="Y596" i="1"/>
  <c r="Y597" i="1"/>
  <c r="Y598" i="1"/>
  <c r="Y603" i="1"/>
  <c r="Y611" i="1"/>
  <c r="Z619" i="1"/>
  <c r="X555" i="1"/>
  <c r="Y555" i="1"/>
  <c r="J620" i="1"/>
  <c r="K622" i="1"/>
  <c r="X622" i="1"/>
  <c r="X620" i="1"/>
  <c r="Z618" i="1"/>
  <c r="Y622" i="1"/>
  <c r="Y620" i="1"/>
  <c r="X621" i="1"/>
  <c r="Y621" i="1"/>
  <c r="X617" i="1"/>
  <c r="J618" i="1"/>
  <c r="Y617" i="1"/>
  <c r="X618" i="1"/>
  <c r="J619" i="1"/>
  <c r="X563" i="1"/>
  <c r="Y563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6" i="1" s="1"/>
  <c r="I779" i="1" s="1"/>
  <c r="I540" i="1"/>
  <c r="X527" i="1"/>
  <c r="J528" i="1"/>
  <c r="X536" i="1"/>
  <c r="J537" i="1"/>
  <c r="X533" i="1"/>
  <c r="J534" i="1"/>
  <c r="Y536" i="1"/>
  <c r="X537" i="1"/>
  <c r="Y541" i="1"/>
  <c r="Y564" i="1"/>
  <c r="X532" i="1"/>
  <c r="J533" i="1"/>
  <c r="X541" i="1"/>
  <c r="X564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90" i="1"/>
  <c r="Z690" i="1" s="1"/>
  <c r="N690" i="1"/>
  <c r="J690" i="1" s="1"/>
  <c r="M690" i="1"/>
  <c r="W689" i="1"/>
  <c r="X689" i="1" s="1"/>
  <c r="N689" i="1"/>
  <c r="K689" i="1" s="1"/>
  <c r="M689" i="1"/>
  <c r="W687" i="1"/>
  <c r="Y687" i="1" s="1"/>
  <c r="N687" i="1"/>
  <c r="K687" i="1" s="1"/>
  <c r="M687" i="1"/>
  <c r="W686" i="1"/>
  <c r="Z686" i="1" s="1"/>
  <c r="N686" i="1"/>
  <c r="K686" i="1" s="1"/>
  <c r="M686" i="1"/>
  <c r="W685" i="1"/>
  <c r="Z685" i="1" s="1"/>
  <c r="N685" i="1"/>
  <c r="J685" i="1" s="1"/>
  <c r="M685" i="1"/>
  <c r="W684" i="1"/>
  <c r="X684" i="1" s="1"/>
  <c r="N684" i="1"/>
  <c r="K684" i="1" s="1"/>
  <c r="M684" i="1"/>
  <c r="N683" i="1"/>
  <c r="I684" i="1"/>
  <c r="I545" i="1" l="1"/>
  <c r="I552" i="1"/>
  <c r="I548" i="1"/>
  <c r="I388" i="1"/>
  <c r="I685" i="1"/>
  <c r="I688" i="1" s="1"/>
  <c r="I696" i="1"/>
  <c r="I707" i="1"/>
  <c r="I718" i="1" s="1"/>
  <c r="I619" i="1"/>
  <c r="I622" i="1" s="1"/>
  <c r="I821" i="1"/>
  <c r="I831" i="1" s="1"/>
  <c r="I716" i="1"/>
  <c r="I528" i="1"/>
  <c r="I542" i="1" s="1"/>
  <c r="I541" i="1"/>
  <c r="I550" i="1" s="1"/>
  <c r="J686" i="1"/>
  <c r="Y44" i="1"/>
  <c r="J44" i="1"/>
  <c r="J687" i="1"/>
  <c r="X687" i="1"/>
  <c r="X44" i="1"/>
  <c r="X685" i="1"/>
  <c r="X686" i="1"/>
  <c r="J689" i="1"/>
  <c r="X690" i="1"/>
  <c r="Y685" i="1"/>
  <c r="Y686" i="1"/>
  <c r="Y690" i="1"/>
  <c r="J684" i="1"/>
  <c r="Y684" i="1"/>
  <c r="K685" i="1"/>
  <c r="Z687" i="1"/>
  <c r="Y689" i="1"/>
  <c r="K690" i="1"/>
  <c r="Z684" i="1"/>
  <c r="Z689" i="1"/>
  <c r="W650" i="1"/>
  <c r="Z650" i="1" s="1"/>
  <c r="N650" i="1"/>
  <c r="K650" i="1" s="1"/>
  <c r="M650" i="1"/>
  <c r="W643" i="1"/>
  <c r="Z643" i="1" s="1"/>
  <c r="N643" i="1"/>
  <c r="J643" i="1" s="1"/>
  <c r="M643" i="1"/>
  <c r="W646" i="1"/>
  <c r="Z646" i="1" s="1"/>
  <c r="N646" i="1"/>
  <c r="W676" i="1"/>
  <c r="Z676" i="1" s="1"/>
  <c r="N676" i="1"/>
  <c r="M676" i="1"/>
  <c r="W649" i="1"/>
  <c r="Z649" i="1" s="1"/>
  <c r="N649" i="1"/>
  <c r="J649" i="1" s="1"/>
  <c r="W648" i="1"/>
  <c r="X648" i="1" s="1"/>
  <c r="N648" i="1"/>
  <c r="J648" i="1" s="1"/>
  <c r="W645" i="1"/>
  <c r="Y645" i="1" s="1"/>
  <c r="N645" i="1"/>
  <c r="K645" i="1" s="1"/>
  <c r="M645" i="1"/>
  <c r="W644" i="1"/>
  <c r="Z644" i="1" s="1"/>
  <c r="N644" i="1"/>
  <c r="J644" i="1" s="1"/>
  <c r="M644" i="1"/>
  <c r="W642" i="1"/>
  <c r="Y642" i="1" s="1"/>
  <c r="N642" i="1"/>
  <c r="J642" i="1" s="1"/>
  <c r="M642" i="1"/>
  <c r="W641" i="1"/>
  <c r="X641" i="1" s="1"/>
  <c r="N641" i="1"/>
  <c r="K641" i="1" s="1"/>
  <c r="M641" i="1"/>
  <c r="W640" i="1"/>
  <c r="Y640" i="1" s="1"/>
  <c r="N640" i="1"/>
  <c r="K640" i="1" s="1"/>
  <c r="M640" i="1"/>
  <c r="N639" i="1"/>
  <c r="I639" i="1"/>
  <c r="I640" i="1" s="1"/>
  <c r="K676" i="1" l="1"/>
  <c r="J676" i="1"/>
  <c r="I546" i="1"/>
  <c r="I553" i="1"/>
  <c r="I556" i="1"/>
  <c r="I554" i="1"/>
  <c r="I549" i="1"/>
  <c r="I551" i="1"/>
  <c r="I389" i="1"/>
  <c r="I544" i="1"/>
  <c r="I562" i="1" s="1"/>
  <c r="I547" i="1"/>
  <c r="I686" i="1"/>
  <c r="I887" i="1" s="1"/>
  <c r="I943" i="1"/>
  <c r="I940" i="1"/>
  <c r="I726" i="1"/>
  <c r="I729" i="1"/>
  <c r="I705" i="1"/>
  <c r="I697" i="1"/>
  <c r="I698" i="1" s="1"/>
  <c r="I699" i="1" s="1"/>
  <c r="I708" i="1"/>
  <c r="I641" i="1"/>
  <c r="I529" i="1"/>
  <c r="I543" i="1" s="1"/>
  <c r="Y641" i="1"/>
  <c r="Z641" i="1"/>
  <c r="Z642" i="1"/>
  <c r="J650" i="1"/>
  <c r="Y650" i="1"/>
  <c r="X650" i="1"/>
  <c r="X649" i="1"/>
  <c r="Y649" i="1"/>
  <c r="Y648" i="1"/>
  <c r="Z648" i="1"/>
  <c r="K644" i="1"/>
  <c r="Z645" i="1"/>
  <c r="K642" i="1"/>
  <c r="X642" i="1"/>
  <c r="K643" i="1"/>
  <c r="X643" i="1"/>
  <c r="Y643" i="1"/>
  <c r="X646" i="1"/>
  <c r="Y646" i="1"/>
  <c r="X644" i="1"/>
  <c r="J645" i="1"/>
  <c r="Y644" i="1"/>
  <c r="X645" i="1"/>
  <c r="Y676" i="1"/>
  <c r="Z640" i="1"/>
  <c r="J640" i="1"/>
  <c r="X676" i="1"/>
  <c r="X640" i="1"/>
  <c r="J641" i="1"/>
  <c r="W635" i="1"/>
  <c r="Z635" i="1" s="1"/>
  <c r="N635" i="1"/>
  <c r="W634" i="1"/>
  <c r="Z634" i="1" s="1"/>
  <c r="N634" i="1"/>
  <c r="J634" i="1" s="1"/>
  <c r="M634" i="1"/>
  <c r="W633" i="1"/>
  <c r="X633" i="1" s="1"/>
  <c r="N633" i="1"/>
  <c r="J633" i="1" s="1"/>
  <c r="M633" i="1"/>
  <c r="W632" i="1"/>
  <c r="X632" i="1" s="1"/>
  <c r="N632" i="1"/>
  <c r="W631" i="1"/>
  <c r="Y631" i="1" s="1"/>
  <c r="N631" i="1"/>
  <c r="W630" i="1"/>
  <c r="Z630" i="1" s="1"/>
  <c r="N630" i="1"/>
  <c r="K630" i="1" s="1"/>
  <c r="M630" i="1"/>
  <c r="W629" i="1"/>
  <c r="Z629" i="1" s="1"/>
  <c r="N629" i="1"/>
  <c r="J629" i="1" s="1"/>
  <c r="M629" i="1"/>
  <c r="W628" i="1"/>
  <c r="X628" i="1" s="1"/>
  <c r="N628" i="1"/>
  <c r="K628" i="1" s="1"/>
  <c r="M628" i="1"/>
  <c r="W627" i="1"/>
  <c r="Y627" i="1" s="1"/>
  <c r="N627" i="1"/>
  <c r="K627" i="1" s="1"/>
  <c r="M627" i="1"/>
  <c r="W626" i="1"/>
  <c r="Z626" i="1" s="1"/>
  <c r="N626" i="1"/>
  <c r="K626" i="1" s="1"/>
  <c r="M626" i="1"/>
  <c r="N625" i="1"/>
  <c r="I625" i="1"/>
  <c r="I626" i="1" s="1"/>
  <c r="I627" i="1" s="1"/>
  <c r="I628" i="1" s="1"/>
  <c r="I629" i="1" s="1"/>
  <c r="I832" i="1" s="1"/>
  <c r="I555" i="1" l="1"/>
  <c r="I563" i="1" s="1"/>
  <c r="I564" i="1" s="1"/>
  <c r="I557" i="1"/>
  <c r="I558" i="1" s="1"/>
  <c r="I559" i="1" s="1"/>
  <c r="I560" i="1" s="1"/>
  <c r="I561" i="1" s="1"/>
  <c r="I390" i="1"/>
  <c r="I393" i="1"/>
  <c r="I401" i="1" s="1"/>
  <c r="I689" i="1"/>
  <c r="I687" i="1"/>
  <c r="I642" i="1"/>
  <c r="I644" i="1" s="1"/>
  <c r="I846" i="1"/>
  <c r="Y629" i="1"/>
  <c r="X629" i="1"/>
  <c r="K629" i="1"/>
  <c r="X627" i="1"/>
  <c r="J626" i="1"/>
  <c r="Z627" i="1"/>
  <c r="J628" i="1"/>
  <c r="Y628" i="1"/>
  <c r="Y633" i="1"/>
  <c r="Z633" i="1"/>
  <c r="Y632" i="1"/>
  <c r="X631" i="1"/>
  <c r="Z631" i="1"/>
  <c r="J630" i="1"/>
  <c r="K634" i="1"/>
  <c r="K633" i="1"/>
  <c r="X626" i="1"/>
  <c r="J627" i="1"/>
  <c r="Z628" i="1"/>
  <c r="X630" i="1"/>
  <c r="Z632" i="1"/>
  <c r="X634" i="1"/>
  <c r="Y634" i="1"/>
  <c r="X635" i="1"/>
  <c r="Y626" i="1"/>
  <c r="Y630" i="1"/>
  <c r="Y635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6" i="1"/>
  <c r="I649" i="1" s="1"/>
  <c r="I651" i="1" s="1"/>
  <c r="I653" i="1" s="1"/>
  <c r="I655" i="1" s="1"/>
  <c r="I647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7" i="1"/>
  <c r="I643" i="1"/>
  <c r="I645" i="1" s="1"/>
  <c r="I648" i="1" s="1"/>
  <c r="I650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7" i="1" l="1"/>
  <c r="I659" i="1" s="1"/>
  <c r="I38" i="1"/>
  <c r="I42" i="1" s="1"/>
  <c r="I39" i="1"/>
  <c r="I652" i="1"/>
  <c r="I654" i="1" s="1"/>
  <c r="I660" i="1" s="1"/>
  <c r="I656" i="1"/>
  <c r="I658" i="1" s="1"/>
  <c r="I664" i="1" s="1"/>
  <c r="I673" i="1" s="1"/>
  <c r="I675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1" i="1"/>
  <c r="I670" i="1" s="1"/>
  <c r="I672" i="1" s="1"/>
  <c r="I690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2" i="1"/>
  <c r="I676" i="1" s="1"/>
  <c r="I666" i="1"/>
  <c r="I663" i="1"/>
  <c r="I665" i="1" s="1"/>
  <c r="I667" i="1"/>
  <c r="I669" i="1" s="1"/>
  <c r="I674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700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3" i="1"/>
  <c r="I45" i="1"/>
  <c r="I62" i="1" s="1"/>
  <c r="I60" i="1"/>
  <c r="I668" i="1"/>
  <c r="I671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4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30" i="1"/>
  <c r="I486" i="1"/>
  <c r="I226" i="1"/>
</calcChain>
</file>

<file path=xl/sharedStrings.xml><?xml version="1.0" encoding="utf-8"?>
<sst xmlns="http://schemas.openxmlformats.org/spreadsheetml/2006/main" count="6589" uniqueCount="960">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</sst>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13"/>
  <sheetViews>
    <sheetView tabSelected="1" topLeftCell="A1570" zoomScaleNormal="100" workbookViewId="0">
      <pane xSplit="2" topLeftCell="X1" activePane="topRight" state="frozen"/>
      <selection activeCell="A331" sqref="A331"/>
      <selection pane="topRight" activeCell="X1581" sqref="X1581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4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3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3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3" si="225">CONCATENATE("""",W543,"""",":","""","""",",")</f>
        <v>"lastUpdatedTime":"",</v>
      </c>
      <c r="Y543" s="22" t="str">
        <f t="shared" ref="Y543:Y563" si="226">CONCATENATE("public static String ",,B543,,"=","""",W543,""";")</f>
        <v>public static String LAST_UPDATED_TIME="lastUpdatedTime";</v>
      </c>
      <c r="Z543" s="7" t="str">
        <f t="shared" ref="Z543:Z563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4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4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921</v>
      </c>
      <c r="C550" s="1" t="s">
        <v>1</v>
      </c>
      <c r="D550" s="12">
        <v>42</v>
      </c>
      <c r="I550" t="str">
        <f>I541</f>
        <v>ALTER TABLE TM_BACKLOG_TASK</v>
      </c>
      <c r="J550" t="str">
        <f t="shared" ref="J550" si="230">CONCATENATE(LEFT(CONCATENATE(" ADD "," ",N550,";"),LEN(CONCATENATE(" ADD "," ",N550,";"))-2),";")</f>
        <v xml:space="preserve"> ADD  ORDER_NO_SEQ VARCHAR(42);</v>
      </c>
      <c r="L550" s="14"/>
      <c r="M550" s="18" t="str">
        <f t="shared" ref="M550" si="231">CONCATENATE(B550,",")</f>
        <v>ORDER_NO_SEQ,</v>
      </c>
      <c r="N550" s="5" t="str">
        <f>CONCATENATE(B550," ",C550,"(",D550,")",",")</f>
        <v>ORDER_NO_SEQ VARCHAR(42),</v>
      </c>
      <c r="O550" s="1" t="s">
        <v>259</v>
      </c>
      <c r="P550" t="s">
        <v>173</v>
      </c>
      <c r="Q550" t="s">
        <v>922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orderNoSeq</v>
      </c>
      <c r="X550" s="3" t="str">
        <f>CONCATENATE("""",W550,"""",":","""","""",",")</f>
        <v>"orderNoSeq":"",</v>
      </c>
      <c r="Y550" s="22" t="str">
        <f>CONCATENATE("public static String ",,B550,,"=","""",W550,""";")</f>
        <v>public static String ORDER_NO_SEQ="orderNoSeq";</v>
      </c>
      <c r="Z550" s="7" t="str">
        <f>CONCATENATE("private String ",W550,"=","""""",";")</f>
        <v>private String orderNoSeq="";</v>
      </c>
    </row>
    <row r="551" spans="2:26" ht="19.2" x14ac:dyDescent="0.45">
      <c r="B551" s="8" t="s">
        <v>742</v>
      </c>
      <c r="C551" s="1" t="s">
        <v>1</v>
      </c>
      <c r="D551" s="12">
        <v>42</v>
      </c>
      <c r="I551" t="str">
        <f>I542</f>
        <v>ALTER TABLE TM_BACKLOG_TASK</v>
      </c>
      <c r="J551" t="str">
        <f t="shared" si="228"/>
        <v xml:space="preserve"> ADD  TASK_ORDER_NO VARCHAR(42);</v>
      </c>
      <c r="L551" s="14"/>
      <c r="M551" s="18" t="str">
        <f t="shared" si="229"/>
        <v>TASK_ORDER_NO,</v>
      </c>
      <c r="N551" s="5" t="str">
        <f>CONCATENATE(B551," ",C551,"(",D551,")",",")</f>
        <v>TASK_ORDER_NO VARCHAR(42),</v>
      </c>
      <c r="O551" s="1" t="s">
        <v>311</v>
      </c>
      <c r="P551" t="s">
        <v>259</v>
      </c>
      <c r="Q551" t="s">
        <v>173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taskOrderNo</v>
      </c>
      <c r="X551" s="3" t="str">
        <f>CONCATENATE("""",W551,"""",":","""","""",",")</f>
        <v>"taskOrderNo":"",</v>
      </c>
      <c r="Y551" s="22" t="str">
        <f>CONCATENATE("public static String ",,B551,,"=","""",W551,""";")</f>
        <v>public static String TASK_ORDER_NO="taskOrderNo";</v>
      </c>
      <c r="Z551" s="7" t="str">
        <f>CONCATENATE("private String ",W551,"=","""""",";")</f>
        <v>private String taskOrderNo="";</v>
      </c>
    </row>
    <row r="552" spans="2:26" ht="19.2" x14ac:dyDescent="0.45">
      <c r="B552" s="8" t="s">
        <v>745</v>
      </c>
      <c r="C552" s="1" t="s">
        <v>1</v>
      </c>
      <c r="D552" s="12">
        <v>200</v>
      </c>
      <c r="I552" t="str">
        <f>I540</f>
        <v>ALTER TABLE TM_BACKLOG_TASK</v>
      </c>
      <c r="J552" t="str">
        <f t="shared" si="228"/>
        <v xml:space="preserve"> ADD  TASK_VERSION VARCHAR(200);</v>
      </c>
      <c r="L552" s="14"/>
      <c r="M552" s="18" t="str">
        <f t="shared" si="229"/>
        <v>TASK_VERSION,</v>
      </c>
      <c r="N552" s="5" t="str">
        <f>CONCATENATE(B552," ",C552,"(",D552,")",",")</f>
        <v>TASK_VERSION VARCHAR(200),</v>
      </c>
      <c r="O552" s="1" t="s">
        <v>311</v>
      </c>
      <c r="P552" t="s">
        <v>694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taskVersion</v>
      </c>
      <c r="X552" s="3" t="str">
        <f>CONCATENATE("""",W552,"""",":","""","""",",")</f>
        <v>"taskVersion":"",</v>
      </c>
      <c r="Y552" s="22" t="str">
        <f>CONCATENATE("public static String ",,B552,,"=","""",W552,""";")</f>
        <v>public static String TASK_VERSION="taskVersion";</v>
      </c>
      <c r="Z552" s="7" t="str">
        <f>CONCATENATE("private String ",W552,"=","""""",";")</f>
        <v>private String taskVersion="";</v>
      </c>
    </row>
    <row r="553" spans="2:26" ht="19.2" x14ac:dyDescent="0.45">
      <c r="B553" s="8" t="s">
        <v>743</v>
      </c>
      <c r="C553" s="1" t="s">
        <v>1</v>
      </c>
      <c r="D553" s="12">
        <v>200</v>
      </c>
      <c r="I553" t="str">
        <f>I541</f>
        <v>ALTER TABLE TM_BACKLOG_TASK</v>
      </c>
      <c r="J553" t="str">
        <f t="shared" si="228"/>
        <v xml:space="preserve"> ADD  TASK_NATURE VARCHAR(200);</v>
      </c>
      <c r="L553" s="14"/>
      <c r="M553" s="18" t="str">
        <f t="shared" si="229"/>
        <v>TASK_NATURE,</v>
      </c>
      <c r="N553" s="5" t="str">
        <f>CONCATENATE(B553," ",C553,"(",D553,")",",")</f>
        <v>TASK_NATURE VARCHAR(200),</v>
      </c>
      <c r="O553" s="1" t="s">
        <v>311</v>
      </c>
      <c r="P553" t="s">
        <v>744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taskNature</v>
      </c>
      <c r="X553" s="3" t="str">
        <f>CONCATENATE("""",W553,"""",":","""","""",",")</f>
        <v>"taskNature":"",</v>
      </c>
      <c r="Y553" s="22" t="str">
        <f>CONCATENATE("public static String ",,B553,,"=","""",W553,""";")</f>
        <v>public static String TASK_NATURE="taskNature";</v>
      </c>
      <c r="Z553" s="7" t="str">
        <f>CONCATENATE("private String ",W553,"=","""""",";")</f>
        <v>private String taskNature="";</v>
      </c>
    </row>
    <row r="554" spans="2:26" ht="19.2" x14ac:dyDescent="0.45">
      <c r="B554" s="8" t="s">
        <v>741</v>
      </c>
      <c r="C554" s="1" t="s">
        <v>1</v>
      </c>
      <c r="D554" s="12">
        <v>4000</v>
      </c>
      <c r="I554" t="str">
        <f>I542</f>
        <v>ALTER TABLE TM_BACKLOG_TASK</v>
      </c>
      <c r="J554" t="str">
        <f t="shared" si="228"/>
        <v xml:space="preserve"> ADD  TASK_DESCRIPTION VARCHAR(4000);</v>
      </c>
      <c r="L554" s="14"/>
      <c r="M554" s="18" t="str">
        <f t="shared" si="229"/>
        <v>TASK_DESCRIPTION,</v>
      </c>
      <c r="N554" s="5" t="str">
        <f>CONCATENATE(B554," ",C554,"(",D554,")",",")</f>
        <v>TASK_DESCRIPTION VARCHAR(4000),</v>
      </c>
      <c r="O554" s="1" t="s">
        <v>311</v>
      </c>
      <c r="P554" t="s">
        <v>14</v>
      </c>
      <c r="W554" s="17" t="str">
        <f>CONCATENATE(,LOWER(O554),UPPER(LEFT(P554,1)),LOWER(RIGHT(P554,LEN(P554)-IF(LEN(P554)&gt;0,1,LEN(P554)))),UPPER(LEFT(Q554,1)),LOWER(RIGHT(Q554,LEN(Q554)-IF(LEN(Q554)&gt;0,1,LEN(Q554)))),UPPER(LEFT(R554,1)),LOWER(RIGHT(R554,LEN(R554)-IF(LEN(R554)&gt;0,1,LEN(R554)))),UPPER(LEFT(S554,1)),LOWER(RIGHT(S554,LEN(S554)-IF(LEN(S554)&gt;0,1,LEN(S554)))),UPPER(LEFT(T554,1)),LOWER(RIGHT(T554,LEN(T554)-IF(LEN(T554)&gt;0,1,LEN(T554)))),UPPER(LEFT(U554,1)),LOWER(RIGHT(U554,LEN(U554)-IF(LEN(U554)&gt;0,1,LEN(U554)))),UPPER(LEFT(V554,1)),LOWER(RIGHT(V554,LEN(V554)-IF(LEN(V554)&gt;0,1,LEN(V554)))))</f>
        <v>taskDescription</v>
      </c>
      <c r="X554" s="3" t="str">
        <f>CONCATENATE("""",W554,"""",":","""","""",",")</f>
        <v>"taskDescription":"",</v>
      </c>
      <c r="Y554" s="22" t="str">
        <f>CONCATENATE("public static String ",,B554,,"=","""",W554,""";")</f>
        <v>public static String TASK_DESCRIPTION="taskDescription";</v>
      </c>
      <c r="Z554" s="7" t="str">
        <f>CONCATENATE("private String ",W554,"=","""""",";")</f>
        <v>private String taskDescription="";</v>
      </c>
    </row>
    <row r="555" spans="2:26" ht="19.2" x14ac:dyDescent="0.45">
      <c r="B555" s="8" t="s">
        <v>274</v>
      </c>
      <c r="C555" s="1" t="s">
        <v>1</v>
      </c>
      <c r="D555" s="12">
        <v>50</v>
      </c>
      <c r="I555" t="str">
        <f>I543</f>
        <v>ALTER TABLE TM_BACKLOG_TASK</v>
      </c>
      <c r="J555" t="str">
        <f t="shared" ref="J555:J564" si="232">CONCATENATE(LEFT(CONCATENATE(" ADD "," ",N555,";"),LEN(CONCATENATE(" ADD "," ",N555,";"))-2),";")</f>
        <v xml:space="preserve"> ADD  FK_PROJECT_ID VARCHAR(50);</v>
      </c>
      <c r="L555" s="14"/>
      <c r="M555" s="18" t="str">
        <f t="shared" si="222"/>
        <v>FK_PROJECT_ID,</v>
      </c>
      <c r="N555" s="5" t="str">
        <f t="shared" si="223"/>
        <v>FK_PROJECT_ID VARCHAR(50),</v>
      </c>
      <c r="O555" s="1" t="s">
        <v>10</v>
      </c>
      <c r="P555" t="s">
        <v>288</v>
      </c>
      <c r="Q555" t="s">
        <v>2</v>
      </c>
      <c r="W555" s="17" t="str">
        <f t="shared" si="224"/>
        <v>fkProjectId</v>
      </c>
      <c r="X555" s="3" t="str">
        <f t="shared" si="225"/>
        <v>"fkProjectId":"",</v>
      </c>
      <c r="Y555" s="22" t="str">
        <f t="shared" si="226"/>
        <v>public static String FK_PROJECT_ID="fkProjectId";</v>
      </c>
      <c r="Z555" s="7" t="str">
        <f t="shared" si="227"/>
        <v>private String fkProjectId="";</v>
      </c>
    </row>
    <row r="556" spans="2:26" ht="19.2" x14ac:dyDescent="0.45">
      <c r="B556" s="8" t="s">
        <v>703</v>
      </c>
      <c r="C556" s="1" t="s">
        <v>1</v>
      </c>
      <c r="D556" s="12">
        <v>333</v>
      </c>
      <c r="I556" t="str">
        <f>I542</f>
        <v>ALTER TABLE TM_BACKLOG_TASK</v>
      </c>
      <c r="J556" t="str">
        <f t="shared" si="232"/>
        <v xml:space="preserve"> ADD  JIRA_ISSUE_ID VARCHAR(333);</v>
      </c>
      <c r="L556" s="14"/>
      <c r="M556" s="18" t="str">
        <f t="shared" si="222"/>
        <v>JIRA_ISSUE_ID,</v>
      </c>
      <c r="N556" s="5" t="str">
        <f t="shared" si="223"/>
        <v>JIRA_ISSUE_ID VARCHAR(333),</v>
      </c>
      <c r="O556" s="1" t="s">
        <v>699</v>
      </c>
      <c r="P556" t="s">
        <v>705</v>
      </c>
      <c r="Q556" t="s">
        <v>2</v>
      </c>
      <c r="W556" s="17" t="str">
        <f t="shared" si="224"/>
        <v>jiraIssueId</v>
      </c>
      <c r="X556" s="3" t="str">
        <f t="shared" si="225"/>
        <v>"jiraIssueId":"",</v>
      </c>
      <c r="Y556" s="22" t="str">
        <f t="shared" si="226"/>
        <v>public static String JIRA_ISSUE_ID="jiraIssueId";</v>
      </c>
      <c r="Z556" s="7" t="str">
        <f t="shared" si="227"/>
        <v>private String jiraIssueId="";</v>
      </c>
    </row>
    <row r="557" spans="2:26" ht="19.2" x14ac:dyDescent="0.45">
      <c r="B557" s="8" t="s">
        <v>704</v>
      </c>
      <c r="C557" s="1" t="s">
        <v>1</v>
      </c>
      <c r="D557" s="12">
        <v>333</v>
      </c>
      <c r="I557" t="str">
        <f>I543</f>
        <v>ALTER TABLE TM_BACKLOG_TASK</v>
      </c>
      <c r="J557" t="str">
        <f t="shared" si="232"/>
        <v xml:space="preserve"> ADD  JIRA_ISSUE_KEY VARCHAR(333);</v>
      </c>
      <c r="L557" s="14"/>
      <c r="M557" s="18" t="str">
        <f>CONCATENATE(B557,",")</f>
        <v>JIRA_ISSUE_KEY,</v>
      </c>
      <c r="N557" s="5" t="str">
        <f>CONCATENATE(B557," ",C557,"(",D557,")",",")</f>
        <v>JIRA_ISSUE_KEY VARCHAR(333),</v>
      </c>
      <c r="O557" s="1" t="s">
        <v>699</v>
      </c>
      <c r="P557" t="s">
        <v>705</v>
      </c>
      <c r="Q557" t="s">
        <v>43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jiraIssueKey</v>
      </c>
      <c r="X557" s="3" t="str">
        <f>CONCATENATE("""",W557,"""",":","""","""",",")</f>
        <v>"jiraIssueKey":"",</v>
      </c>
      <c r="Y557" s="22" t="str">
        <f>CONCATENATE("public static String ",,B557,,"=","""",W557,""";")</f>
        <v>public static String JIRA_ISSUE_KEY="jiraIssueKey";</v>
      </c>
      <c r="Z557" s="7" t="str">
        <f>CONCATENATE("private String ",W557,"=","""""",";")</f>
        <v>private String jiraIssueKey="";</v>
      </c>
    </row>
    <row r="558" spans="2:26" ht="19.2" x14ac:dyDescent="0.45">
      <c r="B558" s="1" t="s">
        <v>829</v>
      </c>
      <c r="C558" s="1" t="s">
        <v>701</v>
      </c>
      <c r="D558" s="4"/>
      <c r="I558" t="str">
        <f>I557</f>
        <v>ALTER TABLE TM_BACKLOG_TASK</v>
      </c>
      <c r="J558" t="str">
        <f t="shared" si="232"/>
        <v xml:space="preserve"> ADD  ESTIMATED_COUNTER TEXT;</v>
      </c>
      <c r="K558" s="21" t="str">
        <f>CONCATENATE(LEFT(CONCATENATE("  ALTER COLUMN  "," ",N558,";"),LEN(CONCATENATE("  ALTER COLUMN  "," ",N558,";"))-2),";")</f>
        <v xml:space="preserve">  ALTER COLUMN   ESTIMATED_COUNTER TEXT;</v>
      </c>
      <c r="L558" s="12"/>
      <c r="M558" s="18" t="str">
        <f>CONCATENATE(B558,",")</f>
        <v>ESTIMATED_COUNTER,</v>
      </c>
      <c r="N558" s="5" t="str">
        <f>CONCATENATE(B558," ",C558,"",D558,"",",")</f>
        <v>ESTIMATED_COUNTER TEXT,</v>
      </c>
      <c r="O558" s="1" t="s">
        <v>405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estimatedCounter</v>
      </c>
      <c r="X558" s="3" t="str">
        <f>CONCATENATE("""",W558,"""",":","""","""",",")</f>
        <v>"estimatedCounter":"",</v>
      </c>
      <c r="Y558" s="22" t="str">
        <f>CONCATENATE("public static String ",,B558,,"=","""",W558,""";")</f>
        <v>public static String ESTIMATED_COUNTER="estimatedCounter";</v>
      </c>
      <c r="Z558" s="7" t="str">
        <f>CONCATENATE("private String ",W558,"=","""""",";")</f>
        <v>private String estimatedCounter="";</v>
      </c>
    </row>
    <row r="559" spans="2:26" ht="19.2" x14ac:dyDescent="0.45">
      <c r="B559" s="1" t="s">
        <v>830</v>
      </c>
      <c r="C559" s="1" t="s">
        <v>701</v>
      </c>
      <c r="D559" s="4"/>
      <c r="I559" t="str">
        <f>I558</f>
        <v>ALTER TABLE TM_BACKLOG_TASK</v>
      </c>
      <c r="J559" t="str">
        <f t="shared" si="232"/>
        <v xml:space="preserve"> ADD  EXECUTED_COUNTER TEXT;</v>
      </c>
      <c r="K559" s="21" t="str">
        <f>CONCATENATE(LEFT(CONCATENATE("  ALTER COLUMN  "," ",N559,";"),LEN(CONCATENATE("  ALTER COLUMN  "," ",N559,";"))-2),";")</f>
        <v xml:space="preserve">  ALTER COLUMN   EXECUTED_COUNTER TEXT;</v>
      </c>
      <c r="L559" s="12"/>
      <c r="M559" s="18" t="str">
        <f>CONCATENATE(B559,",")</f>
        <v>EXECUTED_COUNTER,</v>
      </c>
      <c r="N559" s="5" t="str">
        <f>CONCATENATE(B559," ",C559,"",D559,"",",")</f>
        <v>EXECUTED_COUNTER TEXT,</v>
      </c>
      <c r="O559" s="1" t="s">
        <v>833</v>
      </c>
      <c r="P559" t="s">
        <v>834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executedCounter</v>
      </c>
      <c r="X559" s="3" t="str">
        <f>CONCATENATE("""",W559,"""",":","""","""",",")</f>
        <v>"executedCounter":"",</v>
      </c>
      <c r="Y559" s="22" t="str">
        <f>CONCATENATE("public static String ",,B559,,"=","""",W559,""";")</f>
        <v>public static String EXECUTED_COUNTER="executedCounter";</v>
      </c>
      <c r="Z559" s="7" t="str">
        <f>CONCATENATE("private String ",W559,"=","""""",";")</f>
        <v>private String executedCounter="";</v>
      </c>
    </row>
    <row r="560" spans="2:26" ht="19.2" x14ac:dyDescent="0.45">
      <c r="B560" s="1" t="s">
        <v>831</v>
      </c>
      <c r="C560" s="1" t="s">
        <v>701</v>
      </c>
      <c r="D560" s="4"/>
      <c r="I560" t="str">
        <f>I559</f>
        <v>ALTER TABLE TM_BACKLOG_TASK</v>
      </c>
      <c r="J560" t="str">
        <f t="shared" si="232"/>
        <v xml:space="preserve"> ADD  ESTIMATED_BUDGET TEXT;</v>
      </c>
      <c r="K560" s="21" t="str">
        <f>CONCATENATE(LEFT(CONCATENATE("  ALTER COLUMN  "," ",N560,";"),LEN(CONCATENATE("  ALTER COLUMN  "," ",N560,";"))-2),";")</f>
        <v xml:space="preserve">  ALTER COLUMN   ESTIMATED_BUDGET TEXT;</v>
      </c>
      <c r="L560" s="12"/>
      <c r="M560" s="18" t="str">
        <f>CONCATENATE(B560,",")</f>
        <v>ESTIMATED_BUDGET,</v>
      </c>
      <c r="N560" s="5" t="str">
        <f>CONCATENATE(B560," ",C560,"",D560,"",",")</f>
        <v>ESTIMATED_BUDGET TEXT,</v>
      </c>
      <c r="O560" s="1" t="s">
        <v>405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estimatedBudget</v>
      </c>
      <c r="X560" s="3" t="str">
        <f>CONCATENATE("""",W560,"""",":","""","""",",")</f>
        <v>"estimatedBudget":"",</v>
      </c>
      <c r="Y560" s="22" t="str">
        <f>CONCATENATE("public static String ",,B560,,"=","""",W560,""";")</f>
        <v>public static String ESTIMATED_BUDGET="estimatedBudget";</v>
      </c>
      <c r="Z560" s="7" t="str">
        <f>CONCATENATE("private String ",W560,"=","""""",";")</f>
        <v>private String estimatedBudget="";</v>
      </c>
    </row>
    <row r="561" spans="2:26" ht="19.2" x14ac:dyDescent="0.45">
      <c r="B561" s="1" t="s">
        <v>832</v>
      </c>
      <c r="C561" s="1" t="s">
        <v>701</v>
      </c>
      <c r="D561" s="4"/>
      <c r="I561" t="str">
        <f>I560</f>
        <v>ALTER TABLE TM_BACKLOG_TASK</v>
      </c>
      <c r="J561" t="str">
        <f t="shared" si="232"/>
        <v xml:space="preserve"> ADD  SPENT_BUDGET TEXT;</v>
      </c>
      <c r="K561" s="21" t="str">
        <f>CONCATENATE(LEFT(CONCATENATE("  ALTER COLUMN  "," ",N561,";"),LEN(CONCATENATE("  ALTER COLUMN  "," ",N561,";"))-2),";")</f>
        <v xml:space="preserve">  ALTER COLUMN   SPENT_BUDGET TEXT;</v>
      </c>
      <c r="L561" s="12"/>
      <c r="M561" s="18" t="str">
        <f>CONCATENATE(B561,",")</f>
        <v>SPENT_BUDGET,</v>
      </c>
      <c r="N561" s="5" t="str">
        <f>CONCATENATE(B561," ",C561,"",D561,"",",")</f>
        <v>SPENT_BUDGET TEXT,</v>
      </c>
      <c r="O561" s="1" t="s">
        <v>407</v>
      </c>
      <c r="P561" t="s">
        <v>835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spentBudget</v>
      </c>
      <c r="X561" s="3" t="str">
        <f>CONCATENATE("""",W561,"""",":","""","""",",")</f>
        <v>"spentBudget":"",</v>
      </c>
      <c r="Y561" s="22" t="str">
        <f>CONCATENATE("public static String ",,B561,,"=","""",W561,""";")</f>
        <v>public static String SPENT_BUDGET="spentBudget";</v>
      </c>
      <c r="Z561" s="7" t="str">
        <f>CONCATENATE("private String ",W561,"=","""""",";")</f>
        <v>private String spentBudget="";</v>
      </c>
    </row>
    <row r="562" spans="2:26" ht="19.2" x14ac:dyDescent="0.45">
      <c r="B562" s="8" t="s">
        <v>620</v>
      </c>
      <c r="C562" s="1" t="s">
        <v>1</v>
      </c>
      <c r="D562" s="12">
        <v>42</v>
      </c>
      <c r="I562" t="str">
        <f>I544</f>
        <v>ALTER TABLE TM_BACKLOG_TASK</v>
      </c>
      <c r="J562" t="str">
        <f t="shared" si="232"/>
        <v xml:space="preserve"> ADD  IS_NOTIFIED_BUG VARCHAR(42);</v>
      </c>
      <c r="L562" s="14"/>
      <c r="M562" s="18" t="str">
        <f t="shared" si="222"/>
        <v>IS_NOTIFIED_BUG,</v>
      </c>
      <c r="N562" s="5" t="str">
        <f t="shared" si="223"/>
        <v>IS_NOTIFIED_BUG VARCHAR(42),</v>
      </c>
      <c r="O562" s="1" t="s">
        <v>112</v>
      </c>
      <c r="P562" t="s">
        <v>574</v>
      </c>
      <c r="Q562" t="s">
        <v>409</v>
      </c>
      <c r="W562" s="17" t="str">
        <f t="shared" si="224"/>
        <v>isNotifiedBug</v>
      </c>
      <c r="X562" s="3" t="str">
        <f t="shared" si="225"/>
        <v>"isNotifiedBug":"",</v>
      </c>
      <c r="Y562" s="22" t="str">
        <f t="shared" si="226"/>
        <v>public static String IS_NOTIFIED_BUG="isNotifiedBug";</v>
      </c>
      <c r="Z562" s="7" t="str">
        <f t="shared" si="227"/>
        <v>private String isNotifiedBug="";</v>
      </c>
    </row>
    <row r="563" spans="2:26" ht="19.2" x14ac:dyDescent="0.45">
      <c r="B563" s="8" t="s">
        <v>403</v>
      </c>
      <c r="C563" s="1" t="s">
        <v>1</v>
      </c>
      <c r="D563" s="12">
        <v>42</v>
      </c>
      <c r="I563" t="str">
        <f>I555</f>
        <v>ALTER TABLE TM_BACKLOG_TASK</v>
      </c>
      <c r="J563" t="str">
        <f t="shared" si="232"/>
        <v xml:space="preserve"> ADD  IS_DETECTED_BUG VARCHAR(42);</v>
      </c>
      <c r="L563" s="14"/>
      <c r="M563" s="18" t="str">
        <f t="shared" si="222"/>
        <v>IS_DETECTED_BUG,</v>
      </c>
      <c r="N563" s="5" t="str">
        <f t="shared" si="223"/>
        <v>IS_DETECTED_BUG VARCHAR(42),</v>
      </c>
      <c r="O563" s="1" t="s">
        <v>112</v>
      </c>
      <c r="P563" t="s">
        <v>408</v>
      </c>
      <c r="Q563" t="s">
        <v>409</v>
      </c>
      <c r="W563" s="17" t="str">
        <f t="shared" si="224"/>
        <v>isDetectedBug</v>
      </c>
      <c r="X563" s="3" t="str">
        <f t="shared" si="225"/>
        <v>"isDetectedBug":"",</v>
      </c>
      <c r="Y563" s="22" t="str">
        <f t="shared" si="226"/>
        <v>public static String IS_DETECTED_BUG="isDetectedBug";</v>
      </c>
      <c r="Z563" s="7" t="str">
        <f t="shared" si="227"/>
        <v>private String isDetectedBug="";</v>
      </c>
    </row>
    <row r="564" spans="2:26" ht="19.2" x14ac:dyDescent="0.45">
      <c r="B564" s="8" t="s">
        <v>404</v>
      </c>
      <c r="C564" s="1" t="s">
        <v>1</v>
      </c>
      <c r="D564" s="12">
        <v>42</v>
      </c>
      <c r="I564" t="str">
        <f>I563</f>
        <v>ALTER TABLE TM_BACKLOG_TASK</v>
      </c>
      <c r="J564" t="str">
        <f t="shared" si="232"/>
        <v xml:space="preserve"> ADD  IS_UPDATE_REQUIRED VARCHAR(42);</v>
      </c>
      <c r="L564" s="14"/>
      <c r="M564" s="18" t="str">
        <f t="shared" si="222"/>
        <v>IS_UPDATE_REQUIRED,</v>
      </c>
      <c r="N564" s="5" t="str">
        <f>CONCATENATE(B564," ",C564,"(",D564,")",",")</f>
        <v>IS_UPDATE_REQUIRED VARCHAR(42),</v>
      </c>
      <c r="O564" s="1" t="s">
        <v>112</v>
      </c>
      <c r="P564" t="s">
        <v>410</v>
      </c>
      <c r="Q564" t="s">
        <v>411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isUpdateRequired</v>
      </c>
      <c r="X564" s="3" t="str">
        <f>CONCATENATE("""",W564,"""",":","""","""",",")</f>
        <v>"isUpdateRequired":"",</v>
      </c>
      <c r="Y564" s="22" t="str">
        <f>CONCATENATE("public static String ",,B564,,"=","""",W564,""";")</f>
        <v>public static String IS_UPDATE_REQUIRED="isUpdateRequired";</v>
      </c>
      <c r="Z564" s="7" t="str">
        <f>CONCATENATE("private String ",W564,"=","""""",";")</f>
        <v>private String isUpdateRequired="";</v>
      </c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ht="19.2" x14ac:dyDescent="0.45">
      <c r="B568" s="8"/>
      <c r="C568" s="14"/>
      <c r="D568" s="14"/>
      <c r="L568" s="14"/>
      <c r="M568" s="20"/>
      <c r="O568" s="14"/>
      <c r="W568" s="17"/>
    </row>
    <row r="569" spans="2:26" x14ac:dyDescent="0.3">
      <c r="B569" s="2" t="s">
        <v>417</v>
      </c>
      <c r="J569" t="s">
        <v>293</v>
      </c>
      <c r="K569" s="26" t="str">
        <f>CONCATENATE(J569," VIEW ",B569," AS SELECT")</f>
        <v>create OR REPLACE VIEW TM_BACKLOG_TASK_LIST AS SELECT</v>
      </c>
      <c r="N569" s="5" t="str">
        <f>CONCATENATE("CREATE TABLE ",B569," ","(")</f>
        <v>CREATE TABLE TM_BACKLOG_TASK_LIST (</v>
      </c>
    </row>
    <row r="570" spans="2:26" ht="19.2" x14ac:dyDescent="0.45">
      <c r="B570" s="1" t="s">
        <v>2</v>
      </c>
      <c r="C570" s="1" t="s">
        <v>1</v>
      </c>
      <c r="D570" s="4">
        <v>30</v>
      </c>
      <c r="E570" s="24" t="s">
        <v>113</v>
      </c>
      <c r="K570" s="25" t="str">
        <f>CONCATENATE("T.",B570,",")</f>
        <v>T.ID,</v>
      </c>
      <c r="L570" s="12"/>
      <c r="M570" s="18" t="str">
        <f t="shared" ref="M570:M577" si="233">CONCATENATE(B570,",")</f>
        <v>ID,</v>
      </c>
      <c r="N570" s="5" t="str">
        <f>CONCATENATE(B570," ",C570,"(",D570,") ",E570," ,")</f>
        <v>ID VARCHAR(30) NOT NULL ,</v>
      </c>
      <c r="O570" s="1" t="s">
        <v>2</v>
      </c>
      <c r="P570" s="6"/>
      <c r="Q570" s="6"/>
      <c r="R570" s="6"/>
      <c r="S570" s="6"/>
      <c r="T570" s="6"/>
      <c r="U570" s="6"/>
      <c r="V570" s="6"/>
      <c r="W570" s="17" t="str">
        <f t="shared" ref="W570:W611" si="234">CONCATENATE(,LOWER(O570),UPPER(LEFT(P570,1)),LOWER(RIGHT(P570,LEN(P570)-IF(LEN(P570)&gt;0,1,LEN(P570)))),UPPER(LEFT(Q570,1)),LOWER(RIGHT(Q570,LEN(Q570)-IF(LEN(Q570)&gt;0,1,LEN(Q570)))),UPPER(LEFT(R570,1)),LOWER(RIGHT(R570,LEN(R570)-IF(LEN(R570)&gt;0,1,LEN(R570)))),UPPER(LEFT(S570,1)),LOWER(RIGHT(S570,LEN(S570)-IF(LEN(S570)&gt;0,1,LEN(S570)))),UPPER(LEFT(T570,1)),LOWER(RIGHT(T570,LEN(T570)-IF(LEN(T570)&gt;0,1,LEN(T570)))),UPPER(LEFT(U570,1)),LOWER(RIGHT(U570,LEN(U570)-IF(LEN(U570)&gt;0,1,LEN(U570)))),UPPER(LEFT(V570,1)),LOWER(RIGHT(V570,LEN(V570)-IF(LEN(V570)&gt;0,1,LEN(V570)))))</f>
        <v>id</v>
      </c>
      <c r="X570" s="3" t="str">
        <f>CONCATENATE("""",W570,"""",":","""","""",",")</f>
        <v>"id":"",</v>
      </c>
      <c r="Y570" s="22" t="str">
        <f>CONCATENATE("public static String ",,B570,,"=","""",W570,""";")</f>
        <v>public static String ID="id";</v>
      </c>
      <c r="Z570" s="7" t="str">
        <f>CONCATENATE("private String ",W570,"=","""""",";")</f>
        <v>private String id="";</v>
      </c>
    </row>
    <row r="571" spans="2:26" ht="19.2" x14ac:dyDescent="0.45">
      <c r="B571" s="1" t="s">
        <v>3</v>
      </c>
      <c r="C571" s="1" t="s">
        <v>1</v>
      </c>
      <c r="D571" s="4">
        <v>10</v>
      </c>
      <c r="K571" s="25" t="str">
        <f t="shared" ref="K571:K576" si="235">CONCATENATE("T.",B571,",")</f>
        <v>T.STATUS,</v>
      </c>
      <c r="L571" s="12"/>
      <c r="M571" s="18" t="str">
        <f t="shared" si="233"/>
        <v>STATUS,</v>
      </c>
      <c r="N571" s="5" t="str">
        <f t="shared" ref="N571:N611" si="236">CONCATENATE(B571," ",C571,"(",D571,")",",")</f>
        <v>STATUS VARCHAR(10),</v>
      </c>
      <c r="O571" s="1" t="s">
        <v>3</v>
      </c>
      <c r="W571" s="17" t="str">
        <f t="shared" si="234"/>
        <v>status</v>
      </c>
      <c r="X571" s="3" t="str">
        <f>CONCATENATE("""",W571,"""",":","""","""",",")</f>
        <v>"status":"",</v>
      </c>
      <c r="Y571" s="22" t="str">
        <f>CONCATENATE("public static String ",,B571,,"=","""",W571,""";")</f>
        <v>public static String STATUS="status";</v>
      </c>
      <c r="Z571" s="7" t="str">
        <f>CONCATENATE("private String ",W571,"=","""""",";")</f>
        <v>private String status="";</v>
      </c>
    </row>
    <row r="572" spans="2:26" ht="19.2" x14ac:dyDescent="0.45">
      <c r="B572" s="1" t="s">
        <v>4</v>
      </c>
      <c r="C572" s="1" t="s">
        <v>1</v>
      </c>
      <c r="D572" s="4">
        <v>20</v>
      </c>
      <c r="K572" s="25" t="str">
        <f t="shared" si="235"/>
        <v>T.INSERT_DATE,</v>
      </c>
      <c r="L572" s="12"/>
      <c r="M572" s="18" t="str">
        <f t="shared" si="233"/>
        <v>INSERT_DATE,</v>
      </c>
      <c r="N572" s="5" t="str">
        <f t="shared" si="236"/>
        <v>INSERT_DATE VARCHAR(20),</v>
      </c>
      <c r="O572" s="1" t="s">
        <v>7</v>
      </c>
      <c r="P572" t="s">
        <v>8</v>
      </c>
      <c r="W572" s="17" t="str">
        <f t="shared" si="234"/>
        <v>insertDate</v>
      </c>
      <c r="X572" s="3" t="str">
        <f t="shared" ref="X572:X611" si="237">CONCATENATE("""",W572,"""",":","""","""",",")</f>
        <v>"insertDate":"",</v>
      </c>
      <c r="Y572" s="22" t="str">
        <f t="shared" ref="Y572:Y611" si="238">CONCATENATE("public static String ",,B572,,"=","""",W572,""";")</f>
        <v>public static String INSERT_DATE="insertDate";</v>
      </c>
      <c r="Z572" s="7" t="str">
        <f t="shared" ref="Z572:Z611" si="239">CONCATENATE("private String ",W572,"=","""""",";")</f>
        <v>private String insertDate="";</v>
      </c>
    </row>
    <row r="573" spans="2:26" ht="19.2" x14ac:dyDescent="0.45">
      <c r="B573" s="1" t="s">
        <v>5</v>
      </c>
      <c r="C573" s="1" t="s">
        <v>1</v>
      </c>
      <c r="D573" s="4">
        <v>20</v>
      </c>
      <c r="K573" s="25" t="str">
        <f t="shared" si="235"/>
        <v>T.MODIFICATION_DATE,</v>
      </c>
      <c r="L573" s="12"/>
      <c r="M573" s="18" t="str">
        <f t="shared" si="233"/>
        <v>MODIFICATION_DATE,</v>
      </c>
      <c r="N573" s="5" t="str">
        <f t="shared" si="236"/>
        <v>MODIFICATION_DATE VARCHAR(20),</v>
      </c>
      <c r="O573" s="1" t="s">
        <v>9</v>
      </c>
      <c r="P573" t="s">
        <v>8</v>
      </c>
      <c r="W573" s="17" t="str">
        <f t="shared" si="234"/>
        <v>modificationDate</v>
      </c>
      <c r="X573" s="3" t="str">
        <f t="shared" si="237"/>
        <v>"modificationDate":"",</v>
      </c>
      <c r="Y573" s="22" t="str">
        <f t="shared" si="238"/>
        <v>public static String MODIFICATION_DATE="modificationDate";</v>
      </c>
      <c r="Z573" s="7" t="str">
        <f t="shared" si="239"/>
        <v>private String modificationDate="";</v>
      </c>
    </row>
    <row r="574" spans="2:26" ht="19.2" x14ac:dyDescent="0.45">
      <c r="B574" s="1" t="s">
        <v>274</v>
      </c>
      <c r="C574" s="1" t="s">
        <v>1</v>
      </c>
      <c r="D574" s="4">
        <v>43</v>
      </c>
      <c r="K574" s="25" t="str">
        <f>CONCATENATE("B.",B574,",")</f>
        <v>B.FK_PROJECT_ID,</v>
      </c>
      <c r="L574" s="12"/>
      <c r="M574" s="18" t="str">
        <f>CONCATENATE(B574,",")</f>
        <v>FK_PROJECT_ID,</v>
      </c>
      <c r="N574" s="5" t="str">
        <f>CONCATENATE(B574," ",C574,"(",D574,")",",")</f>
        <v>FK_PROJECT_ID VARCHAR(43),</v>
      </c>
      <c r="O574" s="1" t="s">
        <v>10</v>
      </c>
      <c r="P574" t="s">
        <v>354</v>
      </c>
      <c r="Q574" t="s">
        <v>2</v>
      </c>
      <c r="W574" s="17" t="str">
        <f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fkBacklogId</v>
      </c>
      <c r="X574" s="3" t="str">
        <f>CONCATENATE("""",W574,"""",":","""","""",",")</f>
        <v>"fkBacklogId":"",</v>
      </c>
      <c r="Y574" s="22" t="str">
        <f>CONCATENATE("public static String ",,B574,,"=","""",W574,""";")</f>
        <v>public static String FK_PROJECT_ID="fkBacklogId";</v>
      </c>
      <c r="Z574" s="7" t="str">
        <f>CONCATENATE("private String ",W574,"=","""""",";")</f>
        <v>private String fkBacklogId="";</v>
      </c>
    </row>
    <row r="575" spans="2:26" ht="19.2" x14ac:dyDescent="0.45">
      <c r="B575" s="1" t="s">
        <v>367</v>
      </c>
      <c r="C575" s="1" t="s">
        <v>1</v>
      </c>
      <c r="D575" s="4">
        <v>43</v>
      </c>
      <c r="K575" s="25" t="str">
        <f t="shared" si="235"/>
        <v>T.FK_BACKLOG_ID,</v>
      </c>
      <c r="L575" s="12"/>
      <c r="M575" s="18" t="str">
        <f t="shared" si="233"/>
        <v>FK_BACKLOG_ID,</v>
      </c>
      <c r="N575" s="5" t="str">
        <f t="shared" si="236"/>
        <v>FK_BACKLOG_ID VARCHAR(43),</v>
      </c>
      <c r="O575" s="1" t="s">
        <v>10</v>
      </c>
      <c r="P575" t="s">
        <v>354</v>
      </c>
      <c r="Q575" t="s">
        <v>2</v>
      </c>
      <c r="W575" s="17" t="str">
        <f t="shared" si="234"/>
        <v>fkBacklogId</v>
      </c>
      <c r="X575" s="3" t="str">
        <f t="shared" si="237"/>
        <v>"fkBacklogId":"",</v>
      </c>
      <c r="Y575" s="22" t="str">
        <f t="shared" si="238"/>
        <v>public static String FK_BACKLOG_ID="fkBacklogId";</v>
      </c>
      <c r="Z575" s="7" t="str">
        <f t="shared" si="239"/>
        <v>private String fkBacklogId="";</v>
      </c>
    </row>
    <row r="576" spans="2:26" ht="19.2" x14ac:dyDescent="0.45">
      <c r="B576" s="1" t="s">
        <v>272</v>
      </c>
      <c r="C576" s="1" t="s">
        <v>1</v>
      </c>
      <c r="D576" s="4">
        <v>43</v>
      </c>
      <c r="J576" s="23"/>
      <c r="K576" s="25" t="str">
        <f t="shared" si="235"/>
        <v>T.FK_TASK_TYPE_ID,</v>
      </c>
      <c r="L576" s="12"/>
      <c r="M576" s="18" t="str">
        <f t="shared" si="233"/>
        <v>FK_TASK_TYPE_ID,</v>
      </c>
      <c r="N576" s="5" t="str">
        <f>CONCATENATE(B576," ",C576,"(",D576,")",",")</f>
        <v>FK_TASK_TYPE_ID VARCHAR(43),</v>
      </c>
      <c r="O576" s="1" t="s">
        <v>10</v>
      </c>
      <c r="P576" t="s">
        <v>311</v>
      </c>
      <c r="Q576" t="s">
        <v>51</v>
      </c>
      <c r="R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fkTaskTypeId</v>
      </c>
      <c r="X576" s="3" t="str">
        <f>CONCATENATE("""",W576,"""",":","""","""",",")</f>
        <v>"fkTaskTypeId":"",</v>
      </c>
      <c r="Y576" s="22" t="str">
        <f>CONCATENATE("public static String ",,B576,,"=","""",W576,""";")</f>
        <v>public static String FK_TASK_TYPE_ID="fkTaskTypeId";</v>
      </c>
      <c r="Z576" s="7" t="str">
        <f>CONCATENATE("private String ",W576,"=","""""",";")</f>
        <v>private String fkTaskTypeId="";</v>
      </c>
    </row>
    <row r="577" spans="2:26" ht="19.2" x14ac:dyDescent="0.45">
      <c r="B577" s="1" t="s">
        <v>331</v>
      </c>
      <c r="C577" s="1" t="s">
        <v>1</v>
      </c>
      <c r="D577" s="4">
        <v>43</v>
      </c>
      <c r="J577" s="23"/>
      <c r="K577" s="25" t="s">
        <v>471</v>
      </c>
      <c r="L577" s="12"/>
      <c r="M577" s="18" t="str">
        <f t="shared" si="233"/>
        <v>TASK_TYPE_NAME,</v>
      </c>
      <c r="N577" s="5" t="str">
        <f t="shared" si="236"/>
        <v>TASK_TYPE_NAME VARCHAR(43),</v>
      </c>
      <c r="O577" s="1" t="s">
        <v>311</v>
      </c>
      <c r="P577" t="s">
        <v>51</v>
      </c>
      <c r="Q577" t="s">
        <v>0</v>
      </c>
      <c r="W577" s="17" t="str">
        <f t="shared" si="234"/>
        <v>taskTypeName</v>
      </c>
      <c r="X577" s="3" t="str">
        <f t="shared" si="237"/>
        <v>"taskTypeName":"",</v>
      </c>
      <c r="Y577" s="22" t="str">
        <f t="shared" si="238"/>
        <v>public static String TASK_TYPE_NAME="taskTypeName";</v>
      </c>
      <c r="Z577" s="7" t="str">
        <f t="shared" si="239"/>
        <v>private String taskTypeName="";</v>
      </c>
    </row>
    <row r="578" spans="2:26" ht="19.2" x14ac:dyDescent="0.45">
      <c r="B578" s="1" t="s">
        <v>399</v>
      </c>
      <c r="C578" s="1" t="s">
        <v>1</v>
      </c>
      <c r="D578" s="4">
        <v>43</v>
      </c>
      <c r="K578" s="25" t="str">
        <f>CONCATENATE("T.",B578,",")</f>
        <v>T.FK_ASSIGNEE_ID,</v>
      </c>
      <c r="L578" s="12"/>
      <c r="M578" s="18"/>
      <c r="N578" s="5" t="str">
        <f>CONCATENATE(B578," ",C578,"(",D578,")",",")</f>
        <v>FK_ASSIGNEE_ID VARCHAR(43),</v>
      </c>
      <c r="O578" s="1" t="s">
        <v>10</v>
      </c>
      <c r="P578" t="s">
        <v>344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fkAssigneeId</v>
      </c>
      <c r="X578" s="3" t="str">
        <f>CONCATENATE("""",W578,"""",":","""","""",",")</f>
        <v>"fkAssigneeId":"",</v>
      </c>
      <c r="Y578" s="22" t="str">
        <f>CONCATENATE("public static String ",,B578,,"=","""",W578,""";")</f>
        <v>public static String FK_ASSIGNEE_ID="fkAssigneeId";</v>
      </c>
      <c r="Z578" s="7" t="str">
        <f>CONCATENATE("private String ",W578,"=","""""",";")</f>
        <v>private String fkAssigneeId="";</v>
      </c>
    </row>
    <row r="579" spans="2:26" ht="19.2" x14ac:dyDescent="0.45">
      <c r="B579" s="1" t="s">
        <v>341</v>
      </c>
      <c r="C579" s="1" t="s">
        <v>1</v>
      </c>
      <c r="D579" s="4">
        <v>43</v>
      </c>
      <c r="K579" s="25" t="s">
        <v>446</v>
      </c>
      <c r="L579" s="12"/>
      <c r="M579" s="18"/>
      <c r="N579" s="5" t="str">
        <f>CONCATENATE(B579," ",C579,"(",D579,")",",")</f>
        <v>ASSIGNEE_NAME VARCHAR(43),</v>
      </c>
      <c r="O579" s="1" t="s">
        <v>344</v>
      </c>
      <c r="P579" t="s">
        <v>0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assigneeName</v>
      </c>
      <c r="X579" s="3" t="str">
        <f>CONCATENATE("""",W579,"""",":","""","""",",")</f>
        <v>"assigneeName":"",</v>
      </c>
      <c r="Y579" s="22" t="str">
        <f>CONCATENATE("public static String ",,B579,,"=","""",W579,""";")</f>
        <v>public static String ASSIGNEE_NAME="assigneeName";</v>
      </c>
      <c r="Z579" s="7" t="str">
        <f>CONCATENATE("private String ",W579,"=","""""",";")</f>
        <v>private String assigneeName="";</v>
      </c>
    </row>
    <row r="580" spans="2:26" ht="19.2" x14ac:dyDescent="0.45">
      <c r="B580" s="1" t="s">
        <v>623</v>
      </c>
      <c r="C580" s="1" t="s">
        <v>1</v>
      </c>
      <c r="D580" s="4">
        <v>43</v>
      </c>
      <c r="K580" s="25" t="s">
        <v>624</v>
      </c>
      <c r="L580" s="12"/>
      <c r="M580" s="18"/>
      <c r="N580" s="5" t="str">
        <f t="shared" si="236"/>
        <v>ASSIGNEE_IMAGE_URL VARCHAR(43),</v>
      </c>
      <c r="O580" s="1" t="s">
        <v>344</v>
      </c>
      <c r="P580" t="s">
        <v>153</v>
      </c>
      <c r="Q580" t="s">
        <v>325</v>
      </c>
      <c r="W580" s="17" t="str">
        <f t="shared" si="234"/>
        <v>assigneeImageUrl</v>
      </c>
      <c r="X580" s="3" t="str">
        <f t="shared" si="237"/>
        <v>"assigneeImageUrl":"",</v>
      </c>
      <c r="Y580" s="22" t="str">
        <f t="shared" si="238"/>
        <v>public static String ASSIGNEE_IMAGE_URL="assigneeImageUrl";</v>
      </c>
      <c r="Z580" s="7" t="str">
        <f t="shared" si="239"/>
        <v>private String assigneeImageUrl="";</v>
      </c>
    </row>
    <row r="581" spans="2:26" ht="19.2" x14ac:dyDescent="0.45">
      <c r="B581" s="10" t="s">
        <v>442</v>
      </c>
      <c r="C581" s="1" t="s">
        <v>1</v>
      </c>
      <c r="D581" s="4">
        <v>43</v>
      </c>
      <c r="K581" s="21" t="s">
        <v>618</v>
      </c>
      <c r="L581" s="12"/>
      <c r="M581" s="18" t="str">
        <f>CONCATENATE(B576,",")</f>
        <v>FK_TASK_TYPE_ID,</v>
      </c>
      <c r="N581" s="5" t="str">
        <f>CONCATENATE(B581," ",C581,"(",D581,")",",")</f>
        <v>BUG_COUNT VARCHAR(43),</v>
      </c>
      <c r="O581" s="1" t="s">
        <v>409</v>
      </c>
      <c r="P581" t="s">
        <v>214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bugCount</v>
      </c>
      <c r="X581" s="3" t="str">
        <f>CONCATENATE("""",W581,"""",":","""","""",",")</f>
        <v>"bugCount":"",</v>
      </c>
      <c r="Y581" s="22" t="str">
        <f>CONCATENATE("public static String ",,B581,,"=","""",W581,""";")</f>
        <v>public static String BUG_COUNT="bugCount";</v>
      </c>
      <c r="Z581" s="7" t="str">
        <f>CONCATENATE("private String ",W581,"=","""""",";")</f>
        <v>private String bugCount="";</v>
      </c>
    </row>
    <row r="582" spans="2:26" ht="19.2" x14ac:dyDescent="0.45">
      <c r="B582" s="10" t="s">
        <v>443</v>
      </c>
      <c r="C582" s="1" t="s">
        <v>1</v>
      </c>
      <c r="D582" s="4">
        <v>43</v>
      </c>
      <c r="K582" s="21" t="s">
        <v>619</v>
      </c>
      <c r="L582" s="12"/>
      <c r="M582" s="18" t="str">
        <f>CONCATENATE(B577,",")</f>
        <v>TASK_TYPE_NAME,</v>
      </c>
      <c r="N582" s="5" t="str">
        <f t="shared" si="236"/>
        <v>UPDATE_COUNT VARCHAR(43),</v>
      </c>
      <c r="O582" s="1" t="s">
        <v>410</v>
      </c>
      <c r="P582" t="s">
        <v>214</v>
      </c>
      <c r="W582" s="17" t="str">
        <f t="shared" si="234"/>
        <v>updateCount</v>
      </c>
      <c r="X582" s="3" t="str">
        <f t="shared" si="237"/>
        <v>"updateCount":"",</v>
      </c>
      <c r="Y582" s="22" t="str">
        <f t="shared" si="238"/>
        <v>public static String UPDATE_COUNT="updateCount";</v>
      </c>
      <c r="Z582" s="7" t="str">
        <f t="shared" si="239"/>
        <v>private String updateCount="";</v>
      </c>
    </row>
    <row r="583" spans="2:26" ht="19.2" x14ac:dyDescent="0.45">
      <c r="B583" s="10" t="s">
        <v>262</v>
      </c>
      <c r="C583" s="1" t="s">
        <v>1</v>
      </c>
      <c r="D583" s="4">
        <v>43</v>
      </c>
      <c r="K583" s="25" t="str">
        <f>CONCATENATE("T.",B583,",")</f>
        <v>T.CREATED_BY,</v>
      </c>
      <c r="L583" s="12"/>
      <c r="M583" s="18" t="str">
        <f>CONCATENATE(B578,",")</f>
        <v>FK_ASSIGNEE_ID,</v>
      </c>
      <c r="N583" s="5" t="str">
        <f>CONCATENATE(B583," ",C583,"(",D583,")",",")</f>
        <v>CREATED_BY VARCHAR(43),</v>
      </c>
      <c r="O583" s="1" t="s">
        <v>282</v>
      </c>
      <c r="P583" t="s">
        <v>128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createdBy</v>
      </c>
      <c r="X583" s="3" t="str">
        <f>CONCATENATE("""",W583,"""",":","""","""",",")</f>
        <v>"createdBy":"",</v>
      </c>
      <c r="Y583" s="22" t="str">
        <f>CONCATENATE("public static String ",,B583,,"=","""",W583,""";")</f>
        <v>public static String CREATED_BY="createdBy";</v>
      </c>
      <c r="Z583" s="7" t="str">
        <f>CONCATENATE("private String ",W583,"=","""""",";")</f>
        <v>private String createdBy="";</v>
      </c>
    </row>
    <row r="584" spans="2:26" ht="19.2" x14ac:dyDescent="0.45">
      <c r="B584" s="10" t="s">
        <v>339</v>
      </c>
      <c r="C584" s="1" t="s">
        <v>1</v>
      </c>
      <c r="D584" s="4">
        <v>43</v>
      </c>
      <c r="K584" s="25" t="s">
        <v>447</v>
      </c>
      <c r="L584" s="12"/>
      <c r="M584" s="18" t="str">
        <f>CONCATENATE(B580,",")</f>
        <v>ASSIGNEE_IMAGE_URL,</v>
      </c>
      <c r="N584" s="5" t="str">
        <f t="shared" si="236"/>
        <v>CREATED_BY_NAME VARCHAR(43),</v>
      </c>
      <c r="O584" s="1" t="s">
        <v>282</v>
      </c>
      <c r="P584" t="s">
        <v>128</v>
      </c>
      <c r="Q584" t="s">
        <v>0</v>
      </c>
      <c r="W584" s="17" t="str">
        <f t="shared" si="234"/>
        <v>createdByName</v>
      </c>
      <c r="X584" s="3" t="str">
        <f t="shared" si="237"/>
        <v>"createdByName":"",</v>
      </c>
      <c r="Y584" s="22" t="str">
        <f t="shared" si="238"/>
        <v>public static String CREATED_BY_NAME="createdByName";</v>
      </c>
      <c r="Z584" s="7" t="str">
        <f t="shared" si="239"/>
        <v>private String createdByName="";</v>
      </c>
    </row>
    <row r="585" spans="2:26" ht="19.2" x14ac:dyDescent="0.45">
      <c r="B585" s="1" t="s">
        <v>263</v>
      </c>
      <c r="C585" s="1" t="s">
        <v>1</v>
      </c>
      <c r="D585" s="4">
        <v>43</v>
      </c>
      <c r="K585" s="25" t="str">
        <f t="shared" ref="K585:K590" si="240">CONCATENATE("T.",B585,",")</f>
        <v>T.CREATED_DATE,</v>
      </c>
      <c r="L585" s="12"/>
      <c r="M585" s="18" t="str">
        <f>CONCATENATE(B585,",")</f>
        <v>CREATED_DATE,</v>
      </c>
      <c r="N585" s="5" t="str">
        <f t="shared" si="236"/>
        <v>CREATED_DATE VARCHAR(43),</v>
      </c>
      <c r="O585" s="1" t="s">
        <v>282</v>
      </c>
      <c r="P585" t="s">
        <v>8</v>
      </c>
      <c r="W585" s="17" t="str">
        <f t="shared" si="234"/>
        <v>createdDate</v>
      </c>
      <c r="X585" s="3" t="str">
        <f t="shared" si="237"/>
        <v>"createdDate":"",</v>
      </c>
      <c r="Y585" s="22" t="str">
        <f t="shared" si="238"/>
        <v>public static String CREATED_DATE="createdDate";</v>
      </c>
      <c r="Z585" s="7" t="str">
        <f t="shared" si="239"/>
        <v>private String createdDate="";</v>
      </c>
    </row>
    <row r="586" spans="2:26" ht="19.2" x14ac:dyDescent="0.45">
      <c r="B586" s="1" t="s">
        <v>264</v>
      </c>
      <c r="C586" s="1" t="s">
        <v>1</v>
      </c>
      <c r="D586" s="4">
        <v>40</v>
      </c>
      <c r="K586" s="25" t="str">
        <f t="shared" si="240"/>
        <v>T.CREATED_TIME,</v>
      </c>
      <c r="L586" s="12"/>
      <c r="M586" s="18"/>
      <c r="N586" s="5" t="str">
        <f t="shared" si="236"/>
        <v>CREATED_TIME VARCHAR(40),</v>
      </c>
      <c r="O586" s="1" t="s">
        <v>282</v>
      </c>
      <c r="P586" t="s">
        <v>133</v>
      </c>
      <c r="W586" s="17" t="str">
        <f t="shared" si="234"/>
        <v>createdTime</v>
      </c>
      <c r="X586" s="3" t="str">
        <f t="shared" si="237"/>
        <v>"createdTime":"",</v>
      </c>
      <c r="Y586" s="22" t="str">
        <f t="shared" si="238"/>
        <v>public static String CREATED_TIME="createdTime";</v>
      </c>
      <c r="Z586" s="7" t="str">
        <f t="shared" si="239"/>
        <v>private String createdTime="";</v>
      </c>
    </row>
    <row r="587" spans="2:26" ht="19.2" x14ac:dyDescent="0.45">
      <c r="B587" s="1" t="s">
        <v>400</v>
      </c>
      <c r="C587" s="1" t="s">
        <v>1</v>
      </c>
      <c r="D587" s="4">
        <v>50</v>
      </c>
      <c r="K587" s="25" t="str">
        <f t="shared" si="240"/>
        <v>T.ESTIMATED_HOURS,</v>
      </c>
      <c r="L587" s="12"/>
      <c r="M587" s="18" t="str">
        <f>CONCATENATE(B587,",")</f>
        <v>ESTIMATED_HOURS,</v>
      </c>
      <c r="N587" s="5" t="str">
        <f t="shared" si="236"/>
        <v>ESTIMATED_HOURS VARCHAR(50),</v>
      </c>
      <c r="O587" s="1" t="s">
        <v>405</v>
      </c>
      <c r="P587" t="s">
        <v>406</v>
      </c>
      <c r="W587" s="17" t="str">
        <f t="shared" si="234"/>
        <v>estimatedHours</v>
      </c>
      <c r="X587" s="3" t="str">
        <f t="shared" si="237"/>
        <v>"estimatedHours":"",</v>
      </c>
      <c r="Y587" s="22" t="str">
        <f t="shared" si="238"/>
        <v>public static String ESTIMATED_HOURS="estimatedHours";</v>
      </c>
      <c r="Z587" s="7" t="str">
        <f t="shared" si="239"/>
        <v>private String estimatedHours="";</v>
      </c>
    </row>
    <row r="588" spans="2:26" ht="19.2" x14ac:dyDescent="0.45">
      <c r="B588" s="1" t="s">
        <v>401</v>
      </c>
      <c r="C588" s="1" t="s">
        <v>1</v>
      </c>
      <c r="D588" s="4">
        <v>50</v>
      </c>
      <c r="K588" s="25" t="str">
        <f t="shared" si="240"/>
        <v>T.SPENT_HOURS,</v>
      </c>
      <c r="L588" s="12"/>
      <c r="M588" s="18" t="str">
        <f>CONCATENATE(B588,",")</f>
        <v>SPENT_HOURS,</v>
      </c>
      <c r="N588" s="5" t="str">
        <f t="shared" si="236"/>
        <v>SPENT_HOURS VARCHAR(50),</v>
      </c>
      <c r="O588" s="1" t="s">
        <v>407</v>
      </c>
      <c r="P588" t="s">
        <v>406</v>
      </c>
      <c r="W588" s="17" t="str">
        <f t="shared" si="234"/>
        <v>spentHours</v>
      </c>
      <c r="X588" s="3" t="str">
        <f t="shared" si="237"/>
        <v>"spentHours":"",</v>
      </c>
      <c r="Y588" s="22" t="str">
        <f t="shared" si="238"/>
        <v>public static String SPENT_HOURS="spentHours";</v>
      </c>
      <c r="Z588" s="7" t="str">
        <f t="shared" si="239"/>
        <v>private String spentHours="";</v>
      </c>
    </row>
    <row r="589" spans="2:26" ht="19.2" x14ac:dyDescent="0.45">
      <c r="B589" s="1" t="s">
        <v>398</v>
      </c>
      <c r="C589" s="1" t="s">
        <v>1</v>
      </c>
      <c r="D589" s="4">
        <v>40</v>
      </c>
      <c r="K589" s="25" t="str">
        <f t="shared" si="240"/>
        <v>T.DEPENDENT_TASK_TYPE_1_ID,</v>
      </c>
      <c r="L589" s="12"/>
      <c r="M589" s="18"/>
      <c r="N589" s="5" t="str">
        <f>CONCATENATE(B589," ",C589,"(",D589,")",",")</f>
        <v>DEPENDENT_TASK_TYPE_1_ID VARCHAR(40),</v>
      </c>
      <c r="O589" s="1" t="s">
        <v>388</v>
      </c>
      <c r="P589" t="s">
        <v>311</v>
      </c>
      <c r="Q589" t="s">
        <v>51</v>
      </c>
      <c r="R589">
        <v>1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dependentTaskType1Id</v>
      </c>
      <c r="X589" s="3" t="str">
        <f>CONCATENATE("""",W589,"""",":","""","""",",")</f>
        <v>"dependentTaskType1Id":"",</v>
      </c>
      <c r="Y589" s="22" t="str">
        <f>CONCATENATE("public static String ",,B589,,"=","""",W589,""";")</f>
        <v>public static String DEPENDENT_TASK_TYPE_1_ID="dependentTaskType1Id";</v>
      </c>
      <c r="Z589" s="7" t="str">
        <f>CONCATENATE("private String ",W589,"=","""""",";")</f>
        <v>private String dependentTaskType1Id="";</v>
      </c>
    </row>
    <row r="590" spans="2:26" ht="19.2" x14ac:dyDescent="0.45">
      <c r="B590" s="1" t="s">
        <v>397</v>
      </c>
      <c r="C590" s="1" t="s">
        <v>1</v>
      </c>
      <c r="D590" s="4">
        <v>40</v>
      </c>
      <c r="K590" s="25" t="str">
        <f t="shared" si="240"/>
        <v>T.DEPENDENT_TASK_TYPE_2_ID,</v>
      </c>
      <c r="L590" s="12"/>
      <c r="M590" s="18" t="str">
        <f>CONCATENATE(B590,",")</f>
        <v>DEPENDENT_TASK_TYPE_2_ID,</v>
      </c>
      <c r="N590" s="5" t="str">
        <f>CONCATENATE(B590," ",C590,"(",D590,")",",")</f>
        <v>DEPENDENT_TASK_TYPE_2_ID VARCHAR(40),</v>
      </c>
      <c r="O590" s="1" t="s">
        <v>388</v>
      </c>
      <c r="P590" t="s">
        <v>311</v>
      </c>
      <c r="Q590" t="s">
        <v>51</v>
      </c>
      <c r="R590">
        <v>2</v>
      </c>
      <c r="S590" t="s">
        <v>2</v>
      </c>
      <c r="W590" s="17" t="str">
        <f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dependentTaskType2Id</v>
      </c>
      <c r="X590" s="3" t="str">
        <f>CONCATENATE("""",W590,"""",":","""","""",",")</f>
        <v>"dependentTaskType2Id":"",</v>
      </c>
      <c r="Y590" s="22" t="str">
        <f>CONCATENATE("public static String ",,B590,,"=","""",W590,""";")</f>
        <v>public static String DEPENDENT_TASK_TYPE_2_ID="dependentTaskType2Id";</v>
      </c>
      <c r="Z590" s="7" t="str">
        <f>CONCATENATE("private String ",W590,"=","""""",";")</f>
        <v>private String dependentTaskType2Id="";</v>
      </c>
    </row>
    <row r="591" spans="2:26" ht="19.2" x14ac:dyDescent="0.45">
      <c r="B591" s="1" t="s">
        <v>418</v>
      </c>
      <c r="C591" s="1" t="s">
        <v>1</v>
      </c>
      <c r="D591" s="4">
        <v>40</v>
      </c>
      <c r="K591" s="25" t="s">
        <v>450</v>
      </c>
      <c r="L591" s="12"/>
      <c r="M591" s="18"/>
      <c r="N591" s="5" t="str">
        <f t="shared" si="236"/>
        <v>DEPENDENT_TASK_TYPE_1_NAME VARCHAR(40),</v>
      </c>
      <c r="O591" s="1" t="s">
        <v>388</v>
      </c>
      <c r="P591" t="s">
        <v>311</v>
      </c>
      <c r="Q591" t="s">
        <v>51</v>
      </c>
      <c r="R591">
        <v>1</v>
      </c>
      <c r="S591" t="s">
        <v>0</v>
      </c>
      <c r="W591" s="17" t="str">
        <f t="shared" si="234"/>
        <v>dependentTaskType1Name</v>
      </c>
      <c r="X591" s="3" t="str">
        <f t="shared" si="237"/>
        <v>"dependentTaskType1Name":"",</v>
      </c>
      <c r="Y591" s="22" t="str">
        <f t="shared" si="238"/>
        <v>public static String DEPENDENT_TASK_TYPE_1_NAME="dependentTaskType1Name";</v>
      </c>
      <c r="Z591" s="7" t="str">
        <f t="shared" si="239"/>
        <v>private String dependentTaskType1Name="";</v>
      </c>
    </row>
    <row r="592" spans="2:26" ht="19.2" x14ac:dyDescent="0.45">
      <c r="B592" s="1" t="s">
        <v>419</v>
      </c>
      <c r="C592" s="1" t="s">
        <v>1</v>
      </c>
      <c r="D592" s="4">
        <v>40</v>
      </c>
      <c r="K592" s="25" t="s">
        <v>451</v>
      </c>
      <c r="L592" s="12"/>
      <c r="M592" s="18" t="str">
        <f>CONCATENATE(B592,",")</f>
        <v>DEPENDENT_TASK_TYPE_2_NAME,</v>
      </c>
      <c r="N592" s="5" t="str">
        <f t="shared" si="236"/>
        <v>DEPENDENT_TASK_TYPE_2_NAME VARCHAR(40),</v>
      </c>
      <c r="O592" s="1" t="s">
        <v>388</v>
      </c>
      <c r="P592" t="s">
        <v>311</v>
      </c>
      <c r="Q592" t="s">
        <v>51</v>
      </c>
      <c r="R592">
        <v>2</v>
      </c>
      <c r="S592" t="s">
        <v>0</v>
      </c>
      <c r="W592" s="17" t="str">
        <f t="shared" si="234"/>
        <v>dependentTaskType2Name</v>
      </c>
      <c r="X592" s="3" t="str">
        <f t="shared" si="237"/>
        <v>"dependentTaskType2Name":"",</v>
      </c>
      <c r="Y592" s="22" t="str">
        <f t="shared" si="238"/>
        <v>public static String DEPENDENT_TASK_TYPE_2_NAME="dependentTaskType2Name";</v>
      </c>
      <c r="Z592" s="7" t="str">
        <f t="shared" si="239"/>
        <v>private String dependentTaskType2Name="";</v>
      </c>
    </row>
    <row r="593" spans="2:26" ht="19.2" x14ac:dyDescent="0.45">
      <c r="B593" s="1" t="s">
        <v>271</v>
      </c>
      <c r="C593" s="1" t="s">
        <v>1</v>
      </c>
      <c r="D593" s="4">
        <v>30</v>
      </c>
      <c r="K593" s="25" t="str">
        <f>CONCATENATE("T.",B593,",")</f>
        <v>T.COMPLETED_DURATION,</v>
      </c>
      <c r="L593" s="12"/>
      <c r="M593" s="18" t="str">
        <f>CONCATENATE(B593,",")</f>
        <v>COMPLETED_DURATION,</v>
      </c>
      <c r="N593" s="5" t="str">
        <f t="shared" si="236"/>
        <v>COMPLETED_DURATION VARCHAR(30),</v>
      </c>
      <c r="O593" s="1" t="s">
        <v>313</v>
      </c>
      <c r="P593" t="s">
        <v>314</v>
      </c>
      <c r="W593" s="17" t="str">
        <f t="shared" si="234"/>
        <v>completedDuration</v>
      </c>
      <c r="X593" s="3" t="str">
        <f t="shared" si="237"/>
        <v>"completedDuration":"",</v>
      </c>
      <c r="Y593" s="22" t="str">
        <f t="shared" si="238"/>
        <v>public static String COMPLETED_DURATION="completedDuration";</v>
      </c>
      <c r="Z593" s="7" t="str">
        <f t="shared" si="239"/>
        <v>private String completedDuration="";</v>
      </c>
    </row>
    <row r="594" spans="2:26" ht="19.2" x14ac:dyDescent="0.45">
      <c r="B594" s="8" t="s">
        <v>275</v>
      </c>
      <c r="C594" s="1" t="s">
        <v>1</v>
      </c>
      <c r="D594" s="12">
        <v>40</v>
      </c>
      <c r="K594" s="25" t="str">
        <f>CONCATENATE("T.",B594,",")</f>
        <v>T.UPDATED_BY,</v>
      </c>
      <c r="L594" s="14"/>
      <c r="M594" s="18" t="str">
        <f>CONCATENATE(B594,",")</f>
        <v>UPDATED_BY,</v>
      </c>
      <c r="N594" s="5" t="str">
        <f>CONCATENATE(B594," ",C594,"(",D594,")",",")</f>
        <v>UPDATED_BY VARCHAR(40),</v>
      </c>
      <c r="O594" s="1" t="s">
        <v>315</v>
      </c>
      <c r="P594" t="s">
        <v>128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updatedBy</v>
      </c>
      <c r="X594" s="3" t="str">
        <f>CONCATENATE("""",W594,"""",":","""","""",",")</f>
        <v>"updatedBy":"",</v>
      </c>
      <c r="Y594" s="22" t="str">
        <f>CONCATENATE("public static String ",,B594,,"=","""",W594,""";")</f>
        <v>public static String UPDATED_BY="updatedBy";</v>
      </c>
      <c r="Z594" s="7" t="str">
        <f>CONCATENATE("private String ",W594,"=","""""",";")</f>
        <v>private String updatedBy="";</v>
      </c>
    </row>
    <row r="595" spans="2:26" ht="19.2" x14ac:dyDescent="0.45">
      <c r="B595" s="8" t="s">
        <v>420</v>
      </c>
      <c r="C595" s="1" t="s">
        <v>1</v>
      </c>
      <c r="D595" s="12">
        <v>40</v>
      </c>
      <c r="K595" s="25" t="s">
        <v>448</v>
      </c>
      <c r="L595" s="14"/>
      <c r="M595" s="18" t="str">
        <f t="shared" ref="M595:M611" si="241">CONCATENATE(B595,",")</f>
        <v>UPDATED_BY_NAME,</v>
      </c>
      <c r="N595" s="5" t="str">
        <f t="shared" si="236"/>
        <v>UPDATED_BY_NAME VARCHAR(40),</v>
      </c>
      <c r="O595" s="1" t="s">
        <v>315</v>
      </c>
      <c r="P595" t="s">
        <v>128</v>
      </c>
      <c r="Q595" t="s">
        <v>0</v>
      </c>
      <c r="W595" s="17" t="str">
        <f t="shared" si="234"/>
        <v>updatedByName</v>
      </c>
      <c r="X595" s="3" t="str">
        <f t="shared" si="237"/>
        <v>"updatedByName":"",</v>
      </c>
      <c r="Y595" s="22" t="str">
        <f t="shared" si="238"/>
        <v>public static String UPDATED_BY_NAME="updatedByName";</v>
      </c>
      <c r="Z595" s="7" t="str">
        <f t="shared" si="239"/>
        <v>private String updatedByName="";</v>
      </c>
    </row>
    <row r="596" spans="2:26" ht="19.2" x14ac:dyDescent="0.45">
      <c r="B596" s="8" t="s">
        <v>276</v>
      </c>
      <c r="C596" s="1" t="s">
        <v>1</v>
      </c>
      <c r="D596" s="12">
        <v>42</v>
      </c>
      <c r="K596" s="25" t="str">
        <f t="shared" ref="K596:K610" si="242">CONCATENATE("T.",B596,",")</f>
        <v>T.LAST_UPDATED_DATE,</v>
      </c>
      <c r="L596" s="14"/>
      <c r="M596" s="18" t="str">
        <f t="shared" si="241"/>
        <v>LAST_UPDATED_DATE,</v>
      </c>
      <c r="N596" s="5" t="str">
        <f t="shared" si="236"/>
        <v>LAST_UPDATED_DATE VARCHAR(42),</v>
      </c>
      <c r="O596" s="1" t="s">
        <v>316</v>
      </c>
      <c r="P596" t="s">
        <v>315</v>
      </c>
      <c r="Q596" t="s">
        <v>8</v>
      </c>
      <c r="W596" s="17" t="str">
        <f t="shared" si="234"/>
        <v>lastUpdatedDate</v>
      </c>
      <c r="X596" s="3" t="str">
        <f t="shared" si="237"/>
        <v>"lastUpdatedDate":"",</v>
      </c>
      <c r="Y596" s="22" t="str">
        <f t="shared" si="238"/>
        <v>public static String LAST_UPDATED_DATE="lastUpdatedDate";</v>
      </c>
      <c r="Z596" s="7" t="str">
        <f t="shared" si="239"/>
        <v>private String lastUpdatedDate="";</v>
      </c>
    </row>
    <row r="597" spans="2:26" ht="19.2" x14ac:dyDescent="0.45">
      <c r="B597" s="8" t="s">
        <v>277</v>
      </c>
      <c r="C597" s="1" t="s">
        <v>1</v>
      </c>
      <c r="D597" s="12">
        <v>42</v>
      </c>
      <c r="K597" s="25" t="str">
        <f t="shared" si="242"/>
        <v>T.LAST_UPDATED_TIME,</v>
      </c>
      <c r="L597" s="14"/>
      <c r="M597" s="18" t="str">
        <f t="shared" si="241"/>
        <v>LAST_UPDATED_TIME,</v>
      </c>
      <c r="N597" s="5" t="str">
        <f t="shared" si="236"/>
        <v>LAST_UPDATED_TIME VARCHAR(42),</v>
      </c>
      <c r="O597" s="1" t="s">
        <v>316</v>
      </c>
      <c r="P597" t="s">
        <v>315</v>
      </c>
      <c r="Q597" t="s">
        <v>133</v>
      </c>
      <c r="W597" s="17" t="str">
        <f t="shared" si="234"/>
        <v>lastUpdatedTime</v>
      </c>
      <c r="X597" s="3" t="str">
        <f t="shared" si="237"/>
        <v>"lastUpdatedTime":"",</v>
      </c>
      <c r="Y597" s="22" t="str">
        <f t="shared" si="238"/>
        <v>public static String LAST_UPDATED_TIME="lastUpdatedTime";</v>
      </c>
      <c r="Z597" s="7" t="str">
        <f t="shared" si="239"/>
        <v>private String lastUpdatedTime="";</v>
      </c>
    </row>
    <row r="598" spans="2:26" ht="19.2" x14ac:dyDescent="0.45">
      <c r="B598" s="8" t="s">
        <v>416</v>
      </c>
      <c r="C598" s="1" t="s">
        <v>1</v>
      </c>
      <c r="D598" s="12">
        <v>42</v>
      </c>
      <c r="K598" s="25" t="str">
        <f t="shared" si="242"/>
        <v>T.TASK_STATUS,</v>
      </c>
      <c r="L598" s="14"/>
      <c r="M598" s="18" t="str">
        <f t="shared" si="241"/>
        <v>TASK_STATUS,</v>
      </c>
      <c r="N598" s="5" t="str">
        <f t="shared" si="236"/>
        <v>TASK_STATUS VARCHAR(42),</v>
      </c>
      <c r="O598" s="1" t="s">
        <v>311</v>
      </c>
      <c r="P598" t="s">
        <v>3</v>
      </c>
      <c r="W598" s="17" t="str">
        <f t="shared" si="234"/>
        <v>taskStatus</v>
      </c>
      <c r="X598" s="3" t="str">
        <f t="shared" si="237"/>
        <v>"taskStatus":"",</v>
      </c>
      <c r="Y598" s="22" t="str">
        <f t="shared" si="238"/>
        <v>public static String TASK_STATUS="taskStatus";</v>
      </c>
      <c r="Z598" s="7" t="str">
        <f t="shared" si="239"/>
        <v>private String taskStatus="";</v>
      </c>
    </row>
    <row r="599" spans="2:26" ht="19.2" x14ac:dyDescent="0.45">
      <c r="B599" s="8" t="s">
        <v>265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START_DATE VARCHAR(42);</v>
      </c>
      <c r="K599" s="25" t="str">
        <f t="shared" si="242"/>
        <v>T.START_DATE,</v>
      </c>
      <c r="L599" s="14"/>
      <c r="M599" s="18" t="str">
        <f t="shared" si="241"/>
        <v>START_DATE,</v>
      </c>
      <c r="N599" s="5" t="str">
        <f>CONCATENATE(B599," ",C599,"(",D599,")",",")</f>
        <v>START_DATE VARCHAR(42),</v>
      </c>
      <c r="O599" s="1" t="s">
        <v>289</v>
      </c>
      <c r="P599" t="s">
        <v>8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startDate</v>
      </c>
      <c r="X599" s="3" t="str">
        <f>CONCATENATE("""",W599,"""",":","""","""",",")</f>
        <v>"startDate":"",</v>
      </c>
      <c r="Y599" s="22" t="str">
        <f>CONCATENATE("public static String ",,B599,,"=","""",W599,""";")</f>
        <v>public static String START_DATE="startDate";</v>
      </c>
      <c r="Z599" s="7" t="str">
        <f>CONCATENATE("private String ",W599,"=","""""",";")</f>
        <v>private String startDate="";</v>
      </c>
    </row>
    <row r="600" spans="2:26" ht="19.2" x14ac:dyDescent="0.45">
      <c r="B600" s="8" t="s">
        <v>266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START_TIME VARCHAR(42);</v>
      </c>
      <c r="K600" s="25" t="str">
        <f t="shared" si="242"/>
        <v>T.START_TIME,</v>
      </c>
      <c r="L600" s="14"/>
      <c r="M600" s="18" t="str">
        <f t="shared" si="241"/>
        <v>START_TIME,</v>
      </c>
      <c r="N600" s="5" t="str">
        <f>CONCATENATE(B600," ",C600,"(",D600,")",",")</f>
        <v>START_TIME VARCHAR(42),</v>
      </c>
      <c r="O600" s="1" t="s">
        <v>289</v>
      </c>
      <c r="P600" t="s">
        <v>133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startTime</v>
      </c>
      <c r="X600" s="3" t="str">
        <f>CONCATENATE("""",W600,"""",":","""","""",",")</f>
        <v>"startTime":"",</v>
      </c>
      <c r="Y600" s="22" t="str">
        <f>CONCATENATE("public static String ",,B600,,"=","""",W600,""";")</f>
        <v>public static String START_TIME="startTime";</v>
      </c>
      <c r="Z600" s="7" t="str">
        <f>CONCATENATE("private String ",W600,"=","""""",";")</f>
        <v>private String startTime="";</v>
      </c>
    </row>
    <row r="601" spans="2:26" ht="19.2" x14ac:dyDescent="0.45">
      <c r="B601" s="8" t="s">
        <v>629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START_TYPE VARCHAR(42);</v>
      </c>
      <c r="K601" s="25" t="str">
        <f t="shared" si="242"/>
        <v>T.START_TYPE,</v>
      </c>
      <c r="L601" s="14"/>
      <c r="M601" s="18" t="str">
        <f t="shared" si="241"/>
        <v>START_TYPE,</v>
      </c>
      <c r="N601" s="5" t="str">
        <f>CONCATENATE(B601," ",C601,"(",D601,")",",")</f>
        <v>START_TYPE VARCHAR(42),</v>
      </c>
      <c r="O601" s="1" t="s">
        <v>289</v>
      </c>
      <c r="P601" t="s">
        <v>51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startType</v>
      </c>
      <c r="X601" s="3" t="str">
        <f>CONCATENATE("""",W601,"""",":","""","""",",")</f>
        <v>"startType":"",</v>
      </c>
      <c r="Y601" s="22" t="str">
        <f>CONCATENATE("public static String ",,B601,,"=","""",W601,""";")</f>
        <v>public static String START_TYPE="startType";</v>
      </c>
      <c r="Z601" s="7" t="str">
        <f>CONCATENATE("private String ",W601,"=","""""",";")</f>
        <v>private String startType="";</v>
      </c>
    </row>
    <row r="602" spans="2:26" ht="19.2" x14ac:dyDescent="0.45">
      <c r="B602" s="8" t="s">
        <v>620</v>
      </c>
      <c r="C602" s="1" t="s">
        <v>1</v>
      </c>
      <c r="D602" s="12">
        <v>42</v>
      </c>
      <c r="I602">
        <f>I597</f>
        <v>0</v>
      </c>
      <c r="J602" t="str">
        <f>CONCATENATE(LEFT(CONCATENATE(" ADD "," ",N602,";"),LEN(CONCATENATE(" ADD "," ",N602,";"))-2),";")</f>
        <v xml:space="preserve"> ADD  IS_NOTIFIED_BUG VARCHAR(42);</v>
      </c>
      <c r="K602" s="25" t="str">
        <f t="shared" si="242"/>
        <v>T.IS_NOTIFIED_BUG,</v>
      </c>
      <c r="L602" s="14"/>
      <c r="M602" s="18" t="str">
        <f>CONCATENATE(B602,",")</f>
        <v>IS_NOTIFIED_BUG,</v>
      </c>
      <c r="N602" s="5" t="str">
        <f>CONCATENATE(B602," ",C602,"(",D602,")",",")</f>
        <v>IS_NOTIFIED_BUG VARCHAR(42),</v>
      </c>
      <c r="O602" s="1" t="s">
        <v>112</v>
      </c>
      <c r="P602" t="s">
        <v>574</v>
      </c>
      <c r="Q602" t="s">
        <v>409</v>
      </c>
      <c r="W602" s="17" t="str">
        <f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isNotifiedBug</v>
      </c>
      <c r="X602" s="3" t="str">
        <f>CONCATENATE("""",W602,"""",":","""","""",",")</f>
        <v>"isNotifiedBug":"",</v>
      </c>
      <c r="Y602" s="22" t="str">
        <f>CONCATENATE("public static String ",,B602,,"=","""",W602,""";")</f>
        <v>public static String IS_NOTIFIED_BUG="isNotifiedBug";</v>
      </c>
      <c r="Z602" s="7" t="str">
        <f>CONCATENATE("private String ",W602,"=","""""",";")</f>
        <v>private String isNotifiedBug="";</v>
      </c>
    </row>
    <row r="603" spans="2:26" ht="19.2" x14ac:dyDescent="0.45">
      <c r="B603" s="8" t="s">
        <v>403</v>
      </c>
      <c r="C603" s="1" t="s">
        <v>1</v>
      </c>
      <c r="D603" s="12">
        <v>42</v>
      </c>
      <c r="K603" s="25" t="str">
        <f t="shared" si="242"/>
        <v>T.IS_DETECTED_BUG,</v>
      </c>
      <c r="L603" s="14"/>
      <c r="M603" s="18" t="str">
        <f t="shared" si="241"/>
        <v>IS_DETECTED_BUG,</v>
      </c>
      <c r="N603" s="5" t="str">
        <f t="shared" si="236"/>
        <v>IS_DETECTED_BUG VARCHAR(42),</v>
      </c>
      <c r="O603" s="1" t="s">
        <v>112</v>
      </c>
      <c r="P603" t="s">
        <v>408</v>
      </c>
      <c r="Q603" t="s">
        <v>409</v>
      </c>
      <c r="W603" s="17" t="str">
        <f t="shared" si="234"/>
        <v>isDetectedBug</v>
      </c>
      <c r="X603" s="3" t="str">
        <f t="shared" si="237"/>
        <v>"isDetectedBug":"",</v>
      </c>
      <c r="Y603" s="22" t="str">
        <f t="shared" si="238"/>
        <v>public static String IS_DETECTED_BUG="isDetectedBug";</v>
      </c>
      <c r="Z603" s="7" t="str">
        <f t="shared" si="239"/>
        <v>private String isDetectedBug="";</v>
      </c>
    </row>
    <row r="604" spans="2:26" ht="19.2" x14ac:dyDescent="0.45">
      <c r="B604" s="8" t="s">
        <v>469</v>
      </c>
      <c r="C604" s="1" t="s">
        <v>1</v>
      </c>
      <c r="D604" s="12">
        <v>42</v>
      </c>
      <c r="I604">
        <f>I598</f>
        <v>0</v>
      </c>
      <c r="J604" t="str">
        <f t="shared" ref="J604:J610" si="243">CONCATENATE(LEFT(CONCATENATE(" ADD "," ",N604,";"),LEN(CONCATENATE(" ADD "," ",N604,";"))-2),";")</f>
        <v xml:space="preserve"> ADD  IS_GENERAL VARCHAR(42);</v>
      </c>
      <c r="K604" s="25" t="str">
        <f t="shared" si="242"/>
        <v>T.IS_GENERAL,</v>
      </c>
      <c r="L604" s="14"/>
      <c r="M604" s="18" t="str">
        <f t="shared" si="241"/>
        <v>IS_GENERAL,</v>
      </c>
      <c r="N604" s="5" t="str">
        <f t="shared" si="236"/>
        <v>IS_GENERAL VARCHAR(42),</v>
      </c>
      <c r="O604" s="1" t="s">
        <v>112</v>
      </c>
      <c r="P604" t="s">
        <v>470</v>
      </c>
      <c r="W604" s="17" t="str">
        <f t="shared" si="234"/>
        <v>isGeneral</v>
      </c>
      <c r="X604" s="3" t="str">
        <f t="shared" si="237"/>
        <v>"isGeneral":"",</v>
      </c>
      <c r="Y604" s="22" t="str">
        <f t="shared" si="238"/>
        <v>public static String IS_GENERAL="isGeneral";</v>
      </c>
      <c r="Z604" s="7" t="str">
        <f t="shared" si="239"/>
        <v>private String isGeneral="";</v>
      </c>
    </row>
    <row r="605" spans="2:26" ht="19.2" x14ac:dyDescent="0.45">
      <c r="B605" s="8" t="s">
        <v>703</v>
      </c>
      <c r="C605" s="1" t="s">
        <v>1</v>
      </c>
      <c r="D605" s="12">
        <v>333</v>
      </c>
      <c r="I605">
        <f>I598</f>
        <v>0</v>
      </c>
      <c r="J605" t="str">
        <f t="shared" si="243"/>
        <v xml:space="preserve"> ADD  JIRA_ISSUE_ID VARCHAR(333);</v>
      </c>
      <c r="K605" s="25" t="str">
        <f t="shared" si="242"/>
        <v>T.JIRA_ISSUE_ID,</v>
      </c>
      <c r="L605" s="14"/>
      <c r="M605" s="18" t="str">
        <f t="shared" si="241"/>
        <v>JIRA_ISSUE_ID,</v>
      </c>
      <c r="N605" s="5" t="str">
        <f t="shared" si="236"/>
        <v>JIRA_ISSUE_ID VARCHAR(333),</v>
      </c>
      <c r="O605" s="1" t="s">
        <v>699</v>
      </c>
      <c r="P605" t="s">
        <v>705</v>
      </c>
      <c r="Q605" t="s">
        <v>2</v>
      </c>
      <c r="W605" s="17" t="str">
        <f t="shared" si="234"/>
        <v>jiraIssueId</v>
      </c>
      <c r="X605" s="3" t="str">
        <f t="shared" si="237"/>
        <v>"jiraIssueId":"",</v>
      </c>
      <c r="Y605" s="22" t="str">
        <f t="shared" si="238"/>
        <v>public static String JIRA_ISSUE_ID="jiraIssueId";</v>
      </c>
      <c r="Z605" s="7" t="str">
        <f t="shared" si="239"/>
        <v>private String jiraIssueId="";</v>
      </c>
    </row>
    <row r="606" spans="2:26" ht="19.2" x14ac:dyDescent="0.45">
      <c r="B606" s="1" t="s">
        <v>829</v>
      </c>
      <c r="C606" s="1" t="s">
        <v>701</v>
      </c>
      <c r="D606" s="4"/>
      <c r="I606">
        <f>I605</f>
        <v>0</v>
      </c>
      <c r="J606" t="str">
        <f t="shared" si="243"/>
        <v xml:space="preserve"> ADD  ESTIMATED_COUNTER TEXT;</v>
      </c>
      <c r="K606" s="25" t="str">
        <f t="shared" si="242"/>
        <v>T.ESTIMATED_COUNTER,</v>
      </c>
      <c r="L606" s="12"/>
      <c r="M606" s="18" t="str">
        <f t="shared" si="241"/>
        <v>ESTIMATED_COUNTER,</v>
      </c>
      <c r="N606" s="5" t="str">
        <f>CONCATENATE(B606," ",C606,"",D606,"",",")</f>
        <v>ESTIMATED_COUNTER TEXT,</v>
      </c>
      <c r="O606" s="1" t="s">
        <v>405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estimatedCounter</v>
      </c>
      <c r="X606" s="3" t="str">
        <f>CONCATENATE("""",W606,"""",":","""","""",",")</f>
        <v>"estimatedCounter":"",</v>
      </c>
      <c r="Y606" s="22" t="str">
        <f>CONCATENATE("public static String ",,B606,,"=","""",W606,""";")</f>
        <v>public static String ESTIMATED_COUNTER="estimatedCounter";</v>
      </c>
      <c r="Z606" s="7" t="str">
        <f>CONCATENATE("private String ",W606,"=","""""",";")</f>
        <v>private String estimatedCounter="";</v>
      </c>
    </row>
    <row r="607" spans="2:26" ht="19.2" x14ac:dyDescent="0.45">
      <c r="B607" s="1" t="s">
        <v>830</v>
      </c>
      <c r="C607" s="1" t="s">
        <v>701</v>
      </c>
      <c r="D607" s="4"/>
      <c r="I607">
        <f>I606</f>
        <v>0</v>
      </c>
      <c r="J607" t="str">
        <f t="shared" si="243"/>
        <v xml:space="preserve"> ADD  EXECUTED_COUNTER TEXT;</v>
      </c>
      <c r="K607" s="25" t="str">
        <f t="shared" si="242"/>
        <v>T.EXECUTED_COUNTER,</v>
      </c>
      <c r="L607" s="12"/>
      <c r="M607" s="18" t="str">
        <f t="shared" si="241"/>
        <v>EXECUTED_COUNTER,</v>
      </c>
      <c r="N607" s="5" t="str">
        <f>CONCATENATE(B607," ",C607,"",D607,"",",")</f>
        <v>EXECUTED_COUNTER TEXT,</v>
      </c>
      <c r="O607" s="1" t="s">
        <v>833</v>
      </c>
      <c r="P607" t="s">
        <v>834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executedCounter</v>
      </c>
      <c r="X607" s="3" t="str">
        <f>CONCATENATE("""",W607,"""",":","""","""",",")</f>
        <v>"executedCounter":"",</v>
      </c>
      <c r="Y607" s="22" t="str">
        <f>CONCATENATE("public static String ",,B607,,"=","""",W607,""";")</f>
        <v>public static String EXECUTED_COUNTER="executedCounter";</v>
      </c>
      <c r="Z607" s="7" t="str">
        <f>CONCATENATE("private String ",W607,"=","""""",";")</f>
        <v>private String executedCounter="";</v>
      </c>
    </row>
    <row r="608" spans="2:26" ht="19.2" x14ac:dyDescent="0.45">
      <c r="B608" s="1" t="s">
        <v>831</v>
      </c>
      <c r="C608" s="1" t="s">
        <v>701</v>
      </c>
      <c r="D608" s="4"/>
      <c r="I608">
        <f>I607</f>
        <v>0</v>
      </c>
      <c r="J608" t="str">
        <f t="shared" si="243"/>
        <v xml:space="preserve"> ADD  ESTIMATED_BUDGET TEXT;</v>
      </c>
      <c r="K608" s="25" t="str">
        <f t="shared" si="242"/>
        <v>T.ESTIMATED_BUDGET,</v>
      </c>
      <c r="L608" s="12"/>
      <c r="M608" s="18" t="str">
        <f t="shared" si="241"/>
        <v>ESTIMATED_BUDGET,</v>
      </c>
      <c r="N608" s="5" t="str">
        <f>CONCATENATE(B608," ",C608,"",D608,"",",")</f>
        <v>ESTIMATED_BUDGET TEXT,</v>
      </c>
      <c r="O608" s="1" t="s">
        <v>405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estimatedBudget</v>
      </c>
      <c r="X608" s="3" t="str">
        <f>CONCATENATE("""",W608,"""",":","""","""",",")</f>
        <v>"estimatedBudget":"",</v>
      </c>
      <c r="Y608" s="22" t="str">
        <f>CONCATENATE("public static String ",,B608,,"=","""",W608,""";")</f>
        <v>public static String ESTIMATED_BUDGET="estimatedBudget";</v>
      </c>
      <c r="Z608" s="7" t="str">
        <f>CONCATENATE("private String ",W608,"=","""""",";")</f>
        <v>private String estimatedBudget="";</v>
      </c>
    </row>
    <row r="609" spans="2:26" ht="19.2" x14ac:dyDescent="0.45">
      <c r="B609" s="1" t="s">
        <v>832</v>
      </c>
      <c r="C609" s="1" t="s">
        <v>701</v>
      </c>
      <c r="D609" s="4"/>
      <c r="I609">
        <f>I608</f>
        <v>0</v>
      </c>
      <c r="J609" t="str">
        <f t="shared" si="243"/>
        <v xml:space="preserve"> ADD  SPENT_BUDGET TEXT;</v>
      </c>
      <c r="K609" s="25" t="str">
        <f t="shared" si="242"/>
        <v>T.SPENT_BUDGET,</v>
      </c>
      <c r="L609" s="12"/>
      <c r="M609" s="18" t="str">
        <f t="shared" si="241"/>
        <v>SPENT_BUDGET,</v>
      </c>
      <c r="N609" s="5" t="str">
        <f>CONCATENATE(B609," ",C609,"",D609,"",",")</f>
        <v>SPENT_BUDGET TEXT,</v>
      </c>
      <c r="O609" s="1" t="s">
        <v>407</v>
      </c>
      <c r="P609" t="s">
        <v>835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spentBudget</v>
      </c>
      <c r="X609" s="3" t="str">
        <f>CONCATENATE("""",W609,"""",":","""","""",",")</f>
        <v>"spentBudget":"",</v>
      </c>
      <c r="Y609" s="22" t="str">
        <f>CONCATENATE("public static String ",,B609,,"=","""",W609,""";")</f>
        <v>public static String SPENT_BUDGET="spentBudget";</v>
      </c>
      <c r="Z609" s="7" t="str">
        <f>CONCATENATE("private String ",W609,"=","""""",";")</f>
        <v>private String spentBudget="";</v>
      </c>
    </row>
    <row r="610" spans="2:26" ht="19.2" x14ac:dyDescent="0.45">
      <c r="B610" s="8" t="s">
        <v>704</v>
      </c>
      <c r="C610" s="1" t="s">
        <v>1</v>
      </c>
      <c r="D610" s="12">
        <v>333</v>
      </c>
      <c r="I610">
        <f>I599</f>
        <v>0</v>
      </c>
      <c r="J610" t="str">
        <f t="shared" si="243"/>
        <v xml:space="preserve"> ADD  JIRA_ISSUE_KEY VARCHAR(333);</v>
      </c>
      <c r="K610" s="25" t="str">
        <f t="shared" si="242"/>
        <v>T.JIRA_ISSUE_KEY,</v>
      </c>
      <c r="L610" s="14"/>
      <c r="M610" s="18" t="str">
        <f t="shared" si="241"/>
        <v>JIRA_ISSUE_KEY,</v>
      </c>
      <c r="N610" s="5" t="str">
        <f t="shared" si="236"/>
        <v>JIRA_ISSUE_KEY VARCHAR(333),</v>
      </c>
      <c r="O610" s="1" t="s">
        <v>699</v>
      </c>
      <c r="P610" t="s">
        <v>705</v>
      </c>
      <c r="Q610" t="s">
        <v>43</v>
      </c>
      <c r="W610" s="17" t="str">
        <f t="shared" si="234"/>
        <v>jiraIssueKey</v>
      </c>
      <c r="X610" s="3" t="str">
        <f t="shared" si="237"/>
        <v>"jiraIssueKey":"",</v>
      </c>
      <c r="Y610" s="22" t="str">
        <f t="shared" si="238"/>
        <v>public static String JIRA_ISSUE_KEY="jiraIssueKey";</v>
      </c>
      <c r="Z610" s="7" t="str">
        <f t="shared" si="239"/>
        <v>private String jiraIssueKey="";</v>
      </c>
    </row>
    <row r="611" spans="2:26" ht="19.2" x14ac:dyDescent="0.45">
      <c r="B611" s="8" t="s">
        <v>404</v>
      </c>
      <c r="C611" s="1" t="s">
        <v>1</v>
      </c>
      <c r="D611" s="12">
        <v>42</v>
      </c>
      <c r="K611" s="25" t="str">
        <f>CONCATENATE("T.",B611,"")</f>
        <v>T.IS_UPDATE_REQUIRED</v>
      </c>
      <c r="L611" s="14"/>
      <c r="M611" s="18" t="str">
        <f t="shared" si="241"/>
        <v>IS_UPDATE_REQUIRED,</v>
      </c>
      <c r="N611" s="5" t="str">
        <f t="shared" si="236"/>
        <v>IS_UPDATE_REQUIRED VARCHAR(42),</v>
      </c>
      <c r="O611" s="1" t="s">
        <v>112</v>
      </c>
      <c r="P611" t="s">
        <v>410</v>
      </c>
      <c r="Q611" t="s">
        <v>411</v>
      </c>
      <c r="W611" s="17" t="str">
        <f t="shared" si="234"/>
        <v>isUpdateRequired</v>
      </c>
      <c r="X611" s="3" t="str">
        <f t="shared" si="237"/>
        <v>"isUpdateRequired":"",</v>
      </c>
      <c r="Y611" s="22" t="str">
        <f t="shared" si="238"/>
        <v>public static String IS_UPDATE_REQUIRED="isUpdateRequired";</v>
      </c>
      <c r="Z611" s="7" t="str">
        <f t="shared" si="239"/>
        <v>private String isUpdateRequired="";</v>
      </c>
    </row>
    <row r="612" spans="2:26" ht="19.2" x14ac:dyDescent="0.45">
      <c r="C612" s="1"/>
      <c r="D612" s="8"/>
      <c r="K612" s="29" t="s">
        <v>466</v>
      </c>
      <c r="M612" s="18"/>
      <c r="N612" s="33" t="s">
        <v>130</v>
      </c>
      <c r="O612" s="1"/>
      <c r="W612" s="17"/>
    </row>
    <row r="613" spans="2:26" ht="19.2" x14ac:dyDescent="0.45">
      <c r="C613" s="14"/>
      <c r="D613" s="9"/>
      <c r="K613" s="29" t="s">
        <v>467</v>
      </c>
      <c r="M613" s="20"/>
      <c r="N613" s="33"/>
      <c r="O613" s="14"/>
      <c r="W613" s="17"/>
    </row>
    <row r="614" spans="2:26" ht="19.2" x14ac:dyDescent="0.45">
      <c r="C614" s="14"/>
      <c r="D614" s="9"/>
      <c r="K614" s="21" t="s">
        <v>468</v>
      </c>
      <c r="M614" s="20"/>
      <c r="N614" s="33"/>
      <c r="O614" s="14"/>
      <c r="W614" s="17"/>
    </row>
    <row r="615" spans="2:26" ht="19.2" x14ac:dyDescent="0.45">
      <c r="C615" s="14"/>
      <c r="D615" s="9"/>
      <c r="M615" s="20"/>
      <c r="N615" s="33"/>
      <c r="O615" s="14"/>
      <c r="W615" s="17"/>
    </row>
    <row r="616" spans="2:26" x14ac:dyDescent="0.3">
      <c r="B616" s="2" t="s">
        <v>412</v>
      </c>
      <c r="I616" t="str">
        <f>CONCATENATE("ALTER TABLE"," ",B616)</f>
        <v>ALTER TABLE TM_BACKLOG_TASK_NOTIFIER</v>
      </c>
      <c r="N616" s="5" t="str">
        <f>CONCATENATE("CREATE TABLE ",B616," ","(")</f>
        <v>CREATE TABLE TM_BACKLOG_TASK_NOTIFIER (</v>
      </c>
    </row>
    <row r="617" spans="2:26" ht="19.2" x14ac:dyDescent="0.45">
      <c r="B617" s="1" t="s">
        <v>2</v>
      </c>
      <c r="C617" s="1" t="s">
        <v>1</v>
      </c>
      <c r="D617" s="4">
        <v>30</v>
      </c>
      <c r="E617" s="24" t="s">
        <v>113</v>
      </c>
      <c r="I617" t="str">
        <f>I616</f>
        <v>ALTER TABLE TM_BACKLOG_TASK_NOTIFIER</v>
      </c>
      <c r="J617" t="str">
        <f t="shared" ref="J617:J622" si="244">CONCATENATE(LEFT(CONCATENATE(" ADD "," ",N617,";"),LEN(CONCATENATE(" ADD "," ",N617,";"))-2),";")</f>
        <v xml:space="preserve"> ADD  ID VARCHAR(30) NOT NULL ;</v>
      </c>
      <c r="K617" s="21" t="str">
        <f t="shared" ref="K617:K622" si="245">CONCATENATE(LEFT(CONCATENATE("  ALTER COLUMN  "," ",N617,";"),LEN(CONCATENATE("  ALTER COLUMN  "," ",N617,";"))-2),";")</f>
        <v xml:space="preserve">  ALTER COLUMN   ID VARCHAR(30) NOT NULL ;</v>
      </c>
      <c r="L617" s="12"/>
      <c r="M617" s="18" t="str">
        <f t="shared" ref="M617:M622" si="246">CONCATENATE(B617,",")</f>
        <v>ID,</v>
      </c>
      <c r="N617" s="5" t="str">
        <f>CONCATENATE(B617," ",C617,"(",D617,") ",E617," ,")</f>
        <v>ID VARCHAR(30) NOT NULL ,</v>
      </c>
      <c r="O617" s="1" t="s">
        <v>2</v>
      </c>
      <c r="P617" s="6"/>
      <c r="Q617" s="6"/>
      <c r="R617" s="6"/>
      <c r="S617" s="6"/>
      <c r="T617" s="6"/>
      <c r="U617" s="6"/>
      <c r="V617" s="6"/>
      <c r="W617" s="17" t="str">
        <f t="shared" ref="W617:W622" si="247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id</v>
      </c>
      <c r="X617" s="3" t="str">
        <f t="shared" ref="X617:X622" si="248">CONCATENATE("""",W617,"""",":","""","""",",")</f>
        <v>"id":"",</v>
      </c>
      <c r="Y617" s="22" t="str">
        <f t="shared" ref="Y617:Y622" si="249">CONCATENATE("public static String ",,B617,,"=","""",W617,""";")</f>
        <v>public static String ID="id";</v>
      </c>
      <c r="Z617" s="7" t="str">
        <f t="shared" ref="Z617:Z622" si="250">CONCATENATE("private String ",W617,"=","""""",";")</f>
        <v>private String id="";</v>
      </c>
    </row>
    <row r="618" spans="2:26" ht="19.2" x14ac:dyDescent="0.45">
      <c r="B618" s="1" t="s">
        <v>3</v>
      </c>
      <c r="C618" s="1" t="s">
        <v>1</v>
      </c>
      <c r="D618" s="4">
        <v>10</v>
      </c>
      <c r="I618" t="str">
        <f>I617</f>
        <v>ALTER TABLE TM_BACKLOG_TASK_NOTIFIER</v>
      </c>
      <c r="J618" t="str">
        <f t="shared" si="244"/>
        <v xml:space="preserve"> ADD  STATUS VARCHAR(10);</v>
      </c>
      <c r="K618" s="21" t="str">
        <f t="shared" si="245"/>
        <v xml:space="preserve">  ALTER COLUMN   STATUS VARCHAR(10);</v>
      </c>
      <c r="L618" s="12"/>
      <c r="M618" s="18" t="str">
        <f t="shared" si="246"/>
        <v>STATUS,</v>
      </c>
      <c r="N618" s="5" t="str">
        <f>CONCATENATE(B618," ",C618,"(",D618,")",",")</f>
        <v>STATUS VARCHAR(10),</v>
      </c>
      <c r="O618" s="1" t="s">
        <v>3</v>
      </c>
      <c r="W618" s="17" t="str">
        <f t="shared" si="247"/>
        <v>status</v>
      </c>
      <c r="X618" s="3" t="str">
        <f t="shared" si="248"/>
        <v>"status":"",</v>
      </c>
      <c r="Y618" s="22" t="str">
        <f t="shared" si="249"/>
        <v>public static String STATUS="status";</v>
      </c>
      <c r="Z618" s="7" t="str">
        <f t="shared" si="250"/>
        <v>private String status="";</v>
      </c>
    </row>
    <row r="619" spans="2:26" ht="19.2" x14ac:dyDescent="0.45">
      <c r="B619" s="1" t="s">
        <v>4</v>
      </c>
      <c r="C619" s="1" t="s">
        <v>1</v>
      </c>
      <c r="D619" s="4">
        <v>20</v>
      </c>
      <c r="I619" t="str">
        <f>I618</f>
        <v>ALTER TABLE TM_BACKLOG_TASK_NOTIFIER</v>
      </c>
      <c r="J619" t="str">
        <f t="shared" si="244"/>
        <v xml:space="preserve"> ADD  INSERT_DATE VARCHAR(20);</v>
      </c>
      <c r="K619" s="21" t="str">
        <f t="shared" si="245"/>
        <v xml:space="preserve">  ALTER COLUMN   INSERT_DATE VARCHAR(20);</v>
      </c>
      <c r="L619" s="12"/>
      <c r="M619" s="18" t="str">
        <f t="shared" si="246"/>
        <v>INSERT_DATE,</v>
      </c>
      <c r="N619" s="5" t="str">
        <f>CONCATENATE(B619," ",C619,"(",D619,")",",")</f>
        <v>INSERT_DATE VARCHAR(20),</v>
      </c>
      <c r="O619" s="1" t="s">
        <v>7</v>
      </c>
      <c r="P619" t="s">
        <v>8</v>
      </c>
      <c r="W619" s="17" t="str">
        <f t="shared" si="247"/>
        <v>insertDate</v>
      </c>
      <c r="X619" s="3" t="str">
        <f t="shared" si="248"/>
        <v>"insertDate":"",</v>
      </c>
      <c r="Y619" s="22" t="str">
        <f t="shared" si="249"/>
        <v>public static String INSERT_DATE="insertDate";</v>
      </c>
      <c r="Z619" s="7" t="str">
        <f t="shared" si="250"/>
        <v>private String insertDate="";</v>
      </c>
    </row>
    <row r="620" spans="2:26" ht="19.2" x14ac:dyDescent="0.45">
      <c r="B620" s="1" t="s">
        <v>5</v>
      </c>
      <c r="C620" s="1" t="s">
        <v>1</v>
      </c>
      <c r="D620" s="4">
        <v>20</v>
      </c>
      <c r="I620" t="str">
        <f>I617</f>
        <v>ALTER TABLE TM_BACKLOG_TASK_NOTIFIER</v>
      </c>
      <c r="J620" t="str">
        <f t="shared" si="244"/>
        <v xml:space="preserve"> ADD  MODIFICATION_DATE VARCHAR(20);</v>
      </c>
      <c r="K620" s="21" t="str">
        <f t="shared" si="245"/>
        <v xml:space="preserve">  ALTER COLUMN   MODIFICATION_DATE VARCHAR(20);</v>
      </c>
      <c r="L620" s="12"/>
      <c r="M620" s="18" t="str">
        <f t="shared" si="246"/>
        <v>MODIFICATION_DATE,</v>
      </c>
      <c r="N620" s="5" t="str">
        <f>CONCATENATE(B620," ",C620,"(",D620,")",",")</f>
        <v>MODIFICATION_DATE VARCHAR(20),</v>
      </c>
      <c r="O620" s="1" t="s">
        <v>9</v>
      </c>
      <c r="P620" t="s">
        <v>8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modificationDate</v>
      </c>
      <c r="X620" s="3" t="str">
        <f t="shared" si="248"/>
        <v>"modificationDate":"",</v>
      </c>
      <c r="Y620" s="22" t="str">
        <f t="shared" si="249"/>
        <v>public static String MODIFICATION_DATE="modificationDate";</v>
      </c>
      <c r="Z620" s="7" t="str">
        <f t="shared" si="250"/>
        <v>private String modificationDate="";</v>
      </c>
    </row>
    <row r="621" spans="2:26" ht="19.2" x14ac:dyDescent="0.45">
      <c r="B621" s="1" t="s">
        <v>413</v>
      </c>
      <c r="C621" s="1" t="s">
        <v>1</v>
      </c>
      <c r="D621" s="4">
        <v>43</v>
      </c>
      <c r="I621" t="e">
        <f>#REF!</f>
        <v>#REF!</v>
      </c>
      <c r="J621" t="str">
        <f t="shared" si="244"/>
        <v xml:space="preserve"> ADD  FK_BACKLOG_TASK_ID VARCHAR(43);</v>
      </c>
      <c r="K621" s="21" t="str">
        <f t="shared" si="245"/>
        <v xml:space="preserve">  ALTER COLUMN   FK_BACKLOG_TASK_ID VARCHAR(43);</v>
      </c>
      <c r="L621" s="12"/>
      <c r="M621" s="18" t="str">
        <f t="shared" si="246"/>
        <v>FK_BACKLOG_TASK_ID,</v>
      </c>
      <c r="N621" s="5" t="str">
        <f>CONCATENATE(B621," ",C621,"(",D621,")",",")</f>
        <v>FK_BACKLOG_TASK_ID VARCHAR(43),</v>
      </c>
      <c r="O621" s="1" t="s">
        <v>10</v>
      </c>
      <c r="P621" t="s">
        <v>354</v>
      </c>
      <c r="Q621" t="s">
        <v>311</v>
      </c>
      <c r="R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fkBacklogTaskId</v>
      </c>
      <c r="X621" s="3" t="str">
        <f t="shared" si="248"/>
        <v>"fkBacklogTaskId":"",</v>
      </c>
      <c r="Y621" s="22" t="str">
        <f t="shared" si="249"/>
        <v>public static String FK_BACKLOG_TASK_ID="fkBacklogTaskId";</v>
      </c>
      <c r="Z621" s="7" t="str">
        <f t="shared" si="250"/>
        <v>private String fkBacklogTaskId="";</v>
      </c>
    </row>
    <row r="622" spans="2:26" ht="19.2" x14ac:dyDescent="0.45">
      <c r="B622" s="1" t="s">
        <v>414</v>
      </c>
      <c r="C622" s="1" t="s">
        <v>1</v>
      </c>
      <c r="D622" s="4">
        <v>20</v>
      </c>
      <c r="I622" t="str">
        <f>I619</f>
        <v>ALTER TABLE TM_BACKLOG_TASK_NOTIFIER</v>
      </c>
      <c r="J622" t="str">
        <f t="shared" si="244"/>
        <v xml:space="preserve"> ADD  FK_NOTIFIER_ID VARCHAR(20);</v>
      </c>
      <c r="K622" s="21" t="str">
        <f t="shared" si="245"/>
        <v xml:space="preserve">  ALTER COLUMN   FK_NOTIFIER_ID VARCHAR(20);</v>
      </c>
      <c r="L622" s="12"/>
      <c r="M622" s="18" t="str">
        <f t="shared" si="246"/>
        <v>FK_NOTIFIER_ID,</v>
      </c>
      <c r="N622" s="5" t="str">
        <f>CONCATENATE(B622," ",C622,"(",D622,")",",")</f>
        <v>FK_NOTIFIER_ID VARCHAR(20),</v>
      </c>
      <c r="O622" s="1" t="s">
        <v>10</v>
      </c>
      <c r="P622" t="s">
        <v>415</v>
      </c>
      <c r="Q622" t="s">
        <v>2</v>
      </c>
      <c r="W622" s="17" t="str">
        <f t="shared" si="247"/>
        <v>fkNotifierId</v>
      </c>
      <c r="X622" s="3" t="str">
        <f t="shared" si="248"/>
        <v>"fkNotifierId":"",</v>
      </c>
      <c r="Y622" s="22" t="str">
        <f t="shared" si="249"/>
        <v>public static String FK_NOTIFIER_ID="fkNotifierId";</v>
      </c>
      <c r="Z622" s="7" t="str">
        <f t="shared" si="250"/>
        <v>private String fkNotifierId="";</v>
      </c>
    </row>
    <row r="623" spans="2:26" ht="19.2" x14ac:dyDescent="0.45">
      <c r="C623" s="1"/>
      <c r="D623" s="8"/>
      <c r="M623" s="18"/>
      <c r="N623" s="31" t="s">
        <v>126</v>
      </c>
      <c r="O623" s="1"/>
      <c r="W623" s="17"/>
    </row>
    <row r="624" spans="2:26" ht="19.2" x14ac:dyDescent="0.45">
      <c r="C624" s="14"/>
      <c r="D624" s="9"/>
      <c r="K624" s="29"/>
      <c r="M624" s="20"/>
      <c r="N624" s="33"/>
      <c r="O624" s="14"/>
      <c r="W624" s="17"/>
    </row>
    <row r="625" spans="2:26" x14ac:dyDescent="0.3">
      <c r="B625" s="2" t="s">
        <v>373</v>
      </c>
      <c r="I625" t="str">
        <f>CONCATENATE("ALTER TABLE"," ",B625)</f>
        <v>ALTER TABLE TM_COMMENT_FILE</v>
      </c>
      <c r="N625" s="5" t="str">
        <f>CONCATENATE("CREATE TABLE ",B625," ","(")</f>
        <v>CREATE TABLE TM_COMMENT_FILE (</v>
      </c>
    </row>
    <row r="626" spans="2:26" ht="19.2" x14ac:dyDescent="0.45">
      <c r="B626" s="1" t="s">
        <v>2</v>
      </c>
      <c r="C626" s="1" t="s">
        <v>1</v>
      </c>
      <c r="D626" s="4">
        <v>30</v>
      </c>
      <c r="E626" s="24" t="s">
        <v>113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ID VARCHAR(30) NOT NULL ;</v>
      </c>
      <c r="K626" s="21" t="str">
        <f>CONCATENATE(LEFT(CONCATENATE("  ALTER COLUMN  "," ",N626,";"),LEN(CONCATENATE("  ALTER COLUMN  "," ",N626,";"))-2),";")</f>
        <v xml:space="preserve">  ALTER COLUMN   ID VARCHAR(30) NOT NULL ;</v>
      </c>
      <c r="L626" s="12"/>
      <c r="M626" s="18" t="str">
        <f>CONCATENATE(B626,",")</f>
        <v>ID,</v>
      </c>
      <c r="N626" s="5" t="str">
        <f>CONCATENATE(B626," ",C626,"(",D626,") ",E626," ,")</f>
        <v>ID VARCHAR(30) NOT NULL ,</v>
      </c>
      <c r="O626" s="1" t="s">
        <v>2</v>
      </c>
      <c r="P626" s="6"/>
      <c r="Q626" s="6"/>
      <c r="R626" s="6"/>
      <c r="S626" s="6"/>
      <c r="T626" s="6"/>
      <c r="U626" s="6"/>
      <c r="V626" s="6"/>
      <c r="W626" s="17" t="str">
        <f t="shared" ref="W626:W632" si="251">CONCATENATE(,LOWER(O626),UPPER(LEFT(P626,1)),LOWER(RIGHT(P626,LEN(P626)-IF(LEN(P626)&gt;0,1,LEN(P626)))),UPPER(LEFT(Q626,1)),LOWER(RIGHT(Q626,LEN(Q626)-IF(LEN(Q626)&gt;0,1,LEN(Q626)))),UPPER(LEFT(R626,1)),LOWER(RIGHT(R626,LEN(R626)-IF(LEN(R626)&gt;0,1,LEN(R626)))),UPPER(LEFT(S626,1)),LOWER(RIGHT(S626,LEN(S626)-IF(LEN(S626)&gt;0,1,LEN(S626)))),UPPER(LEFT(T626,1)),LOWER(RIGHT(T626,LEN(T626)-IF(LEN(T626)&gt;0,1,LEN(T626)))),UPPER(LEFT(U626,1)),LOWER(RIGHT(U626,LEN(U626)-IF(LEN(U626)&gt;0,1,LEN(U626)))),UPPER(LEFT(V626,1)),LOWER(RIGHT(V626,LEN(V626)-IF(LEN(V626)&gt;0,1,LEN(V626)))))</f>
        <v>id</v>
      </c>
      <c r="X626" s="3" t="str">
        <f t="shared" ref="X626:X632" si="252">CONCATENATE("""",W626,"""",":","""","""",",")</f>
        <v>"id":"",</v>
      </c>
      <c r="Y626" s="22" t="str">
        <f t="shared" ref="Y626:Y632" si="253">CONCATENATE("public static String ",,B626,,"=","""",W626,""";")</f>
        <v>public static String ID="id";</v>
      </c>
      <c r="Z626" s="7" t="str">
        <f t="shared" ref="Z626:Z632" si="254">CONCATENATE("private String ",W626,"=","""""",";")</f>
        <v>private String id="";</v>
      </c>
    </row>
    <row r="627" spans="2:26" ht="19.2" x14ac:dyDescent="0.45">
      <c r="B627" s="1" t="s">
        <v>3</v>
      </c>
      <c r="C627" s="1" t="s">
        <v>1</v>
      </c>
      <c r="D627" s="4">
        <v>10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STATUS VARCHAR(10);</v>
      </c>
      <c r="K627" s="21" t="str">
        <f>CONCATENATE(LEFT(CONCATENATE("  ALTER COLUMN  "," ",N627,";"),LEN(CONCATENATE("  ALTER COLUMN  "," ",N627,";"))-2),";")</f>
        <v xml:space="preserve">  ALTER COLUMN   STATUS VARCHAR(10);</v>
      </c>
      <c r="L627" s="12"/>
      <c r="M627" s="18" t="str">
        <f>CONCATENATE(B627,",")</f>
        <v>STATUS,</v>
      </c>
      <c r="N627" s="5" t="str">
        <f t="shared" ref="N627:N632" si="255">CONCATENATE(B627," ",C627,"(",D627,")",",")</f>
        <v>STATUS VARCHAR(10),</v>
      </c>
      <c r="O627" s="1" t="s">
        <v>3</v>
      </c>
      <c r="W627" s="17" t="str">
        <f t="shared" si="251"/>
        <v>status</v>
      </c>
      <c r="X627" s="3" t="str">
        <f t="shared" si="252"/>
        <v>"status":"",</v>
      </c>
      <c r="Y627" s="22" t="str">
        <f t="shared" si="253"/>
        <v>public static String STATUS="status";</v>
      </c>
      <c r="Z627" s="7" t="str">
        <f t="shared" si="254"/>
        <v>private String status="";</v>
      </c>
    </row>
    <row r="628" spans="2:26" ht="19.2" x14ac:dyDescent="0.45">
      <c r="B628" s="1" t="s">
        <v>4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INSERT_DATE VARCHAR(30);</v>
      </c>
      <c r="K628" s="21" t="str">
        <f>CONCATENATE(LEFT(CONCATENATE("  ALTER COLUMN  "," ",N628,";"),LEN(CONCATENATE("  ALTER COLUMN  "," ",N628,";"))-2),";")</f>
        <v xml:space="preserve">  ALTER COLUMN   INSERT_DATE VARCHAR(30);</v>
      </c>
      <c r="L628" s="12"/>
      <c r="M628" s="18" t="str">
        <f>CONCATENATE(B628,",")</f>
        <v>INSERT_DATE,</v>
      </c>
      <c r="N628" s="5" t="str">
        <f t="shared" si="255"/>
        <v>INSERT_DATE VARCHAR(30),</v>
      </c>
      <c r="O628" s="1" t="s">
        <v>7</v>
      </c>
      <c r="P628" t="s">
        <v>8</v>
      </c>
      <c r="W628" s="17" t="str">
        <f t="shared" si="251"/>
        <v>insertDate</v>
      </c>
      <c r="X628" s="3" t="str">
        <f t="shared" si="252"/>
        <v>"insertDate":"",</v>
      </c>
      <c r="Y628" s="22" t="str">
        <f t="shared" si="253"/>
        <v>public static String INSERT_DATE="insertDate";</v>
      </c>
      <c r="Z628" s="7" t="str">
        <f t="shared" si="254"/>
        <v>private String insertDate="";</v>
      </c>
    </row>
    <row r="629" spans="2:26" ht="19.2" x14ac:dyDescent="0.45">
      <c r="B629" s="1" t="s">
        <v>5</v>
      </c>
      <c r="C629" s="1" t="s">
        <v>1</v>
      </c>
      <c r="D629" s="4">
        <v>30</v>
      </c>
      <c r="I629" t="str">
        <f>I628</f>
        <v>ALTER TABLE TM_COMMENT_FILE</v>
      </c>
      <c r="J629" t="str">
        <f>CONCATENATE(LEFT(CONCATENATE(" ADD "," ",N629,";"),LEN(CONCATENATE(" ADD "," ",N629,";"))-2),";")</f>
        <v xml:space="preserve"> ADD  MODIFICATION_DATE VARCHAR(30);</v>
      </c>
      <c r="K629" s="21" t="str">
        <f>CONCATENATE(LEFT(CONCATENATE("  ALTER COLUMN  "," ",N629,";"),LEN(CONCATENATE("  ALTER COLUMN  "," ",N629,";"))-2),";")</f>
        <v xml:space="preserve">  ALTER COLUMN   MODIFICATION_DATE VARCHAR(30);</v>
      </c>
      <c r="L629" s="12"/>
      <c r="M629" s="18" t="str">
        <f>CONCATENATE(B629,",")</f>
        <v>MODIFICATION_DATE,</v>
      </c>
      <c r="N629" s="5" t="str">
        <f t="shared" si="255"/>
        <v>MODIFICATION_DATE VARCHAR(30),</v>
      </c>
      <c r="O629" s="1" t="s">
        <v>9</v>
      </c>
      <c r="P629" t="s">
        <v>8</v>
      </c>
      <c r="W629" s="17" t="str">
        <f t="shared" si="251"/>
        <v>modificationDate</v>
      </c>
      <c r="X629" s="3" t="str">
        <f t="shared" si="252"/>
        <v>"modificationDate":"",</v>
      </c>
      <c r="Y629" s="22" t="str">
        <f t="shared" si="253"/>
        <v>public static String MODIFICATION_DATE="modificationDate";</v>
      </c>
      <c r="Z629" s="7" t="str">
        <f t="shared" si="254"/>
        <v>private String modificationDate="";</v>
      </c>
    </row>
    <row r="630" spans="2:26" ht="19.2" x14ac:dyDescent="0.45">
      <c r="B630" s="1" t="s">
        <v>322</v>
      </c>
      <c r="C630" s="1" t="s">
        <v>1</v>
      </c>
      <c r="D630" s="4">
        <v>43</v>
      </c>
      <c r="I630" t="str">
        <f>I452</f>
        <v>ALTER TABLE TM_TASK</v>
      </c>
      <c r="J630" t="str">
        <f>CONCATENATE(LEFT(CONCATENATE(" ADD "," ",N630,";"),LEN(CONCATENATE(" ADD "," ",N630,";"))-2),";")</f>
        <v xml:space="preserve"> ADD  FK_COMMENT_ID VARCHAR(43);</v>
      </c>
      <c r="K630" s="21" t="str">
        <f>CONCATENATE(LEFT(CONCATENATE("  ALTER COLUMN  "," ",N630,";"),LEN(CONCATENATE("  ALTER COLUMN  "," ",N630,";"))-2),";")</f>
        <v xml:space="preserve">  ALTER COLUMN   FK_COMMENT_ID VARCHAR(43);</v>
      </c>
      <c r="L630" s="12"/>
      <c r="M630" s="18" t="str">
        <f>CONCATENATE(B630,",")</f>
        <v>FK_COMMENT_ID,</v>
      </c>
      <c r="N630" s="5" t="str">
        <f t="shared" si="255"/>
        <v>FK_COMMENT_ID VARCHAR(43),</v>
      </c>
      <c r="O630" s="1" t="s">
        <v>10</v>
      </c>
      <c r="P630" t="s">
        <v>323</v>
      </c>
      <c r="Q630" t="s">
        <v>2</v>
      </c>
      <c r="W630" s="17" t="str">
        <f t="shared" si="251"/>
        <v>fkCommentId</v>
      </c>
      <c r="X630" s="3" t="str">
        <f t="shared" si="252"/>
        <v>"fkCommentId":"",</v>
      </c>
      <c r="Y630" s="22" t="str">
        <f t="shared" si="253"/>
        <v>public static String FK_COMMENT_ID="fkCommentId";</v>
      </c>
      <c r="Z630" s="7" t="str">
        <f t="shared" si="254"/>
        <v>private String fkCommentId="";</v>
      </c>
    </row>
    <row r="631" spans="2:26" ht="19.2" x14ac:dyDescent="0.45">
      <c r="B631" s="1" t="s">
        <v>374</v>
      </c>
      <c r="C631" s="1" t="s">
        <v>1</v>
      </c>
      <c r="D631" s="4">
        <v>444</v>
      </c>
      <c r="L631" s="12"/>
      <c r="M631" s="18"/>
      <c r="N631" s="5" t="str">
        <f t="shared" si="255"/>
        <v>FILE_NAME VARCHAR(444),</v>
      </c>
      <c r="O631" s="1" t="s">
        <v>324</v>
      </c>
      <c r="P631" t="s">
        <v>0</v>
      </c>
      <c r="W631" s="17" t="str">
        <f t="shared" si="251"/>
        <v>fileName</v>
      </c>
      <c r="X631" s="3" t="str">
        <f t="shared" si="252"/>
        <v>"fileName":"",</v>
      </c>
      <c r="Y631" s="22" t="str">
        <f t="shared" si="253"/>
        <v>public static String FILE_NAME="fileName";</v>
      </c>
      <c r="Z631" s="7" t="str">
        <f t="shared" si="254"/>
        <v>private String fileName="";</v>
      </c>
    </row>
    <row r="632" spans="2:26" ht="19.2" x14ac:dyDescent="0.45">
      <c r="B632" s="1" t="s">
        <v>375</v>
      </c>
      <c r="C632" s="1" t="s">
        <v>1</v>
      </c>
      <c r="D632" s="4">
        <v>33</v>
      </c>
      <c r="L632" s="12"/>
      <c r="M632" s="18"/>
      <c r="N632" s="5" t="str">
        <f t="shared" si="255"/>
        <v>UPLOAD_DATE VARCHAR(33),</v>
      </c>
      <c r="O632" s="1" t="s">
        <v>379</v>
      </c>
      <c r="P632" t="s">
        <v>8</v>
      </c>
      <c r="W632" s="17" t="str">
        <f t="shared" si="251"/>
        <v>uploadDate</v>
      </c>
      <c r="X632" s="3" t="str">
        <f t="shared" si="252"/>
        <v>"uploadDate":"",</v>
      </c>
      <c r="Y632" s="22" t="str">
        <f t="shared" si="253"/>
        <v>public static String UPLOAD_DATE="uploadDate";</v>
      </c>
      <c r="Z632" s="7" t="str">
        <f t="shared" si="254"/>
        <v>private String uploadDate="";</v>
      </c>
    </row>
    <row r="633" spans="2:26" ht="19.2" x14ac:dyDescent="0.45">
      <c r="B633" s="1" t="s">
        <v>376</v>
      </c>
      <c r="C633" s="1" t="s">
        <v>1</v>
      </c>
      <c r="D633" s="4">
        <v>43</v>
      </c>
      <c r="I633" t="str">
        <f>I459</f>
        <v>ALTER TABLE TM_TASK</v>
      </c>
      <c r="J633" t="str">
        <f>CONCATENATE(LEFT(CONCATENATE(" ADD "," ",N633,";"),LEN(CONCATENATE(" ADD "," ",N633,";"))-2),";")</f>
        <v xml:space="preserve"> ADD  UPLOAD_TIME VARCHAR(43);</v>
      </c>
      <c r="K633" s="21" t="str">
        <f>CONCATENATE(LEFT(CONCATENATE("  ALTER COLUMN  "," ",N633,";"),LEN(CONCATENATE("  ALTER COLUMN  "," ",N633,";"))-2),";")</f>
        <v xml:space="preserve">  ALTER COLUMN   UPLOAD_TIME VARCHAR(43);</v>
      </c>
      <c r="L633" s="12"/>
      <c r="M633" s="18" t="str">
        <f>CONCATENATE(B633,",")</f>
        <v>UPLOAD_TIME,</v>
      </c>
      <c r="N633" s="5" t="str">
        <f>CONCATENATE(B633," ",C633,"(",D633,")",",")</f>
        <v>UPLOAD_TIME VARCHAR(43),</v>
      </c>
      <c r="O633" s="1" t="s">
        <v>379</v>
      </c>
      <c r="P633" t="s">
        <v>133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uploadTime</v>
      </c>
      <c r="X633" s="3" t="str">
        <f>CONCATENATE("""",W633,"""",":","""","""",",")</f>
        <v>"uploadTime":"",</v>
      </c>
      <c r="Y633" s="22" t="str">
        <f>CONCATENATE("public static String ",,B633,,"=","""",W633,""";")</f>
        <v>public static String UPLOAD_TIME="uploadTime";</v>
      </c>
      <c r="Z633" s="7" t="str">
        <f>CONCATENATE("private String ",W633,"=","""""",";")</f>
        <v>private String uploadTime="";</v>
      </c>
    </row>
    <row r="634" spans="2:26" ht="19.2" x14ac:dyDescent="0.45">
      <c r="B634" s="1" t="s">
        <v>377</v>
      </c>
      <c r="C634" s="1" t="s">
        <v>1</v>
      </c>
      <c r="D634" s="4">
        <v>333</v>
      </c>
      <c r="I634" t="str">
        <f>I460</f>
        <v>ALTER TABLE TM_TASK</v>
      </c>
      <c r="J634" t="str">
        <f>CONCATENATE(LEFT(CONCATENATE(" ADD "," ",N634,";"),LEN(CONCATENATE(" ADD "," ",N634,";"))-2),";")</f>
        <v xml:space="preserve"> ADD  FILE_TITLE VARCHAR(333);</v>
      </c>
      <c r="K634" s="21" t="str">
        <f>CONCATENATE(LEFT(CONCATENATE("  ALTER COLUMN  "," ",N634,";"),LEN(CONCATENATE("  ALTER COLUMN  "," ",N634,";"))-2),";")</f>
        <v xml:space="preserve">  ALTER COLUMN   FILE_TITLE VARCHAR(333);</v>
      </c>
      <c r="L634" s="12"/>
      <c r="M634" s="18" t="str">
        <f>CONCATENATE(B634,",")</f>
        <v>FILE_TITLE,</v>
      </c>
      <c r="N634" s="5" t="str">
        <f>CONCATENATE(B634," ",C634,"(",D634,")",",")</f>
        <v>FILE_TITLE VARCHAR(333),</v>
      </c>
      <c r="O634" s="1" t="s">
        <v>324</v>
      </c>
      <c r="P634" t="s">
        <v>380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fileTitle</v>
      </c>
      <c r="X634" s="3" t="str">
        <f>CONCATENATE("""",W634,"""",":","""","""",",")</f>
        <v>"fileTitle":"",</v>
      </c>
      <c r="Y634" s="22" t="str">
        <f>CONCATENATE("public static String ",,B634,,"=","""",W634,""";")</f>
        <v>public static String FILE_TITLE="fileTitle";</v>
      </c>
      <c r="Z634" s="7" t="str">
        <f>CONCATENATE("private String ",W634,"=","""""",";")</f>
        <v>private String fileTitle="";</v>
      </c>
    </row>
    <row r="635" spans="2:26" ht="19.2" x14ac:dyDescent="0.45">
      <c r="B635" s="1" t="s">
        <v>378</v>
      </c>
      <c r="C635" s="1" t="s">
        <v>1</v>
      </c>
      <c r="D635" s="4">
        <v>444</v>
      </c>
      <c r="L635" s="12"/>
      <c r="M635" s="18"/>
      <c r="N635" s="5" t="str">
        <f>CONCATENATE(B635," ",C635,"(",D635,")",",")</f>
        <v>FILE_DESCRIPTION VARCHAR(444),</v>
      </c>
      <c r="O635" s="1" t="s">
        <v>324</v>
      </c>
      <c r="P635" t="s">
        <v>14</v>
      </c>
      <c r="W635" s="17" t="str">
        <f>CONCATENATE(,LOWER(O635),UPPER(LEFT(P635,1)),LOWER(RIGHT(P635,LEN(P635)-IF(LEN(P635)&gt;0,1,LEN(P635)))),UPPER(LEFT(Q635,1)),LOWER(RIGHT(Q635,LEN(Q635)-IF(LEN(Q635)&gt;0,1,LEN(Q635)))),UPPER(LEFT(R635,1)),LOWER(RIGHT(R635,LEN(R635)-IF(LEN(R635)&gt;0,1,LEN(R635)))),UPPER(LEFT(S635,1)),LOWER(RIGHT(S635,LEN(S635)-IF(LEN(S635)&gt;0,1,LEN(S635)))),UPPER(LEFT(T635,1)),LOWER(RIGHT(T635,LEN(T635)-IF(LEN(T635)&gt;0,1,LEN(T635)))),UPPER(LEFT(U635,1)),LOWER(RIGHT(U635,LEN(U635)-IF(LEN(U635)&gt;0,1,LEN(U635)))),UPPER(LEFT(V635,1)),LOWER(RIGHT(V635,LEN(V635)-IF(LEN(V635)&gt;0,1,LEN(V635)))))</f>
        <v>fileDescription</v>
      </c>
      <c r="X635" s="3" t="str">
        <f>CONCATENATE("""",W635,"""",":","""","""",",")</f>
        <v>"fileDescription":"",</v>
      </c>
      <c r="Y635" s="22" t="str">
        <f>CONCATENATE("public static String ",,B635,,"=","""",W635,""";")</f>
        <v>public static String FILE_DESCRIPTION="fileDescription";</v>
      </c>
      <c r="Z635" s="7" t="str">
        <f>CONCATENATE("private String ",W635,"=","""""",";")</f>
        <v>private String fileDescription="";</v>
      </c>
    </row>
    <row r="636" spans="2:26" ht="19.2" x14ac:dyDescent="0.45">
      <c r="C636" s="1"/>
      <c r="D636" s="8"/>
      <c r="M636" s="18"/>
      <c r="N636" s="33" t="s">
        <v>130</v>
      </c>
      <c r="O636" s="1"/>
      <c r="W636" s="17"/>
    </row>
    <row r="637" spans="2:26" ht="19.2" x14ac:dyDescent="0.45">
      <c r="C637" s="1"/>
      <c r="D637" s="8"/>
      <c r="M637" s="18"/>
      <c r="N637" s="31" t="s">
        <v>126</v>
      </c>
      <c r="O637" s="1"/>
      <c r="W637" s="17"/>
    </row>
    <row r="638" spans="2:26" ht="19.2" x14ac:dyDescent="0.45">
      <c r="C638" s="1"/>
      <c r="D638" s="8"/>
      <c r="M638" s="18"/>
      <c r="N638" s="31"/>
      <c r="O638" s="1"/>
      <c r="W638" s="17"/>
    </row>
    <row r="639" spans="2:26" x14ac:dyDescent="0.3">
      <c r="B639" s="2" t="s">
        <v>383</v>
      </c>
      <c r="I639" t="str">
        <f>CONCATENATE("ALTER TABLE"," ",B639)</f>
        <v>ALTER TABLE TM_INPUT</v>
      </c>
      <c r="N639" s="5" t="str">
        <f>CONCATENATE("CREATE TABLE ",B639," ","(")</f>
        <v>CREATE TABLE TM_INPUT (</v>
      </c>
    </row>
    <row r="640" spans="2:26" ht="19.2" x14ac:dyDescent="0.45">
      <c r="B640" s="1" t="s">
        <v>2</v>
      </c>
      <c r="C640" s="1" t="s">
        <v>1</v>
      </c>
      <c r="D640" s="4">
        <v>30</v>
      </c>
      <c r="E640" s="24" t="s">
        <v>113</v>
      </c>
      <c r="I640" t="str">
        <f>I639</f>
        <v>ALTER TABLE TM_INPUT</v>
      </c>
      <c r="J640" t="str">
        <f t="shared" ref="J640:J645" si="256">CONCATENATE(LEFT(CONCATENATE(" ADD "," ",N640,";"),LEN(CONCATENATE(" ADD "," ",N640,";"))-2),";")</f>
        <v xml:space="preserve"> ADD  ID VARCHAR(30) NOT NULL ;</v>
      </c>
      <c r="K640" s="21" t="str">
        <f t="shared" ref="K640:K645" si="257">CONCATENATE(LEFT(CONCATENATE("  ALTER COLUMN  "," ",N640,";"),LEN(CONCATENATE("  ALTER COLUMN  "," ",N640,";"))-2),";")</f>
        <v xml:space="preserve">  ALTER COLUMN   ID VARCHAR(30) NOT NULL ;</v>
      </c>
      <c r="L640" s="12"/>
      <c r="M640" s="18" t="str">
        <f t="shared" ref="M640:M645" si="258">CONCATENATE(B640,",")</f>
        <v>ID,</v>
      </c>
      <c r="N640" s="5" t="str">
        <f>CONCATENATE(B640," ",C640,"(",D640,") ",E640," ,")</f>
        <v>ID VARCHAR(30) NOT NULL ,</v>
      </c>
      <c r="O640" s="1" t="s">
        <v>2</v>
      </c>
      <c r="P640" s="6"/>
      <c r="Q640" s="6"/>
      <c r="R640" s="6"/>
      <c r="S640" s="6"/>
      <c r="T640" s="6"/>
      <c r="U640" s="6"/>
      <c r="V640" s="6"/>
      <c r="W640" s="17" t="str">
        <f t="shared" ref="W640:W649" si="259">CONCATENATE(,LOWER(O640),UPPER(LEFT(P640,1)),LOWER(RIGHT(P640,LEN(P640)-IF(LEN(P640)&gt;0,1,LEN(P640)))),UPPER(LEFT(Q640,1)),LOWER(RIGHT(Q640,LEN(Q640)-IF(LEN(Q640)&gt;0,1,LEN(Q640)))),UPPER(LEFT(R640,1)),LOWER(RIGHT(R640,LEN(R640)-IF(LEN(R640)&gt;0,1,LEN(R640)))),UPPER(LEFT(S640,1)),LOWER(RIGHT(S640,LEN(S640)-IF(LEN(S640)&gt;0,1,LEN(S640)))),UPPER(LEFT(T640,1)),LOWER(RIGHT(T640,LEN(T640)-IF(LEN(T640)&gt;0,1,LEN(T640)))),UPPER(LEFT(U640,1)),LOWER(RIGHT(U640,LEN(U640)-IF(LEN(U640)&gt;0,1,LEN(U640)))),UPPER(LEFT(V640,1)),LOWER(RIGHT(V640,LEN(V640)-IF(LEN(V640)&gt;0,1,LEN(V640)))))</f>
        <v>id</v>
      </c>
      <c r="X640" s="3" t="str">
        <f t="shared" ref="X640:X649" si="260">CONCATENATE("""",W640,"""",":","""","""",",")</f>
        <v>"id":"",</v>
      </c>
      <c r="Y640" s="22" t="str">
        <f t="shared" ref="Y640:Y649" si="261">CONCATENATE("public static String ",,B640,,"=","""",W640,""";")</f>
        <v>public static String ID="id";</v>
      </c>
      <c r="Z640" s="7" t="str">
        <f t="shared" ref="Z640:Z649" si="262">CONCATENATE("private String ",W640,"=","""""",";")</f>
        <v>private String id="";</v>
      </c>
    </row>
    <row r="641" spans="2:26" ht="19.2" x14ac:dyDescent="0.45">
      <c r="B641" s="1" t="s">
        <v>3</v>
      </c>
      <c r="C641" s="1" t="s">
        <v>1</v>
      </c>
      <c r="D641" s="4">
        <v>10</v>
      </c>
      <c r="I641" t="str">
        <f>I640</f>
        <v>ALTER TABLE TM_INPUT</v>
      </c>
      <c r="J641" t="str">
        <f t="shared" si="256"/>
        <v xml:space="preserve"> ADD  STATUS VARCHAR(10);</v>
      </c>
      <c r="K641" s="21" t="str">
        <f t="shared" si="257"/>
        <v xml:space="preserve">  ALTER COLUMN   STATUS VARCHAR(10);</v>
      </c>
      <c r="L641" s="12"/>
      <c r="M641" s="18" t="str">
        <f t="shared" si="258"/>
        <v>STATUS,</v>
      </c>
      <c r="N641" s="5" t="str">
        <f t="shared" ref="N641:N649" si="263">CONCATENATE(B641," ",C641,"(",D641,")",",")</f>
        <v>STATUS VARCHAR(10),</v>
      </c>
      <c r="O641" s="1" t="s">
        <v>3</v>
      </c>
      <c r="W641" s="17" t="str">
        <f t="shared" si="259"/>
        <v>status</v>
      </c>
      <c r="X641" s="3" t="str">
        <f t="shared" si="260"/>
        <v>"status":"",</v>
      </c>
      <c r="Y641" s="22" t="str">
        <f t="shared" si="261"/>
        <v>public static String STATUS="status";</v>
      </c>
      <c r="Z641" s="7" t="str">
        <f t="shared" si="262"/>
        <v>private String status="";</v>
      </c>
    </row>
    <row r="642" spans="2:26" ht="19.2" x14ac:dyDescent="0.45">
      <c r="B642" s="1" t="s">
        <v>4</v>
      </c>
      <c r="C642" s="1" t="s">
        <v>1</v>
      </c>
      <c r="D642" s="4">
        <v>30</v>
      </c>
      <c r="I642" t="str">
        <f>I641</f>
        <v>ALTER TABLE TM_INPUT</v>
      </c>
      <c r="J642" t="str">
        <f t="shared" si="256"/>
        <v xml:space="preserve"> ADD  INSERT_DATE VARCHAR(30);</v>
      </c>
      <c r="K642" s="21" t="str">
        <f t="shared" si="257"/>
        <v xml:space="preserve">  ALTER COLUMN   INSERT_DATE VARCHAR(30);</v>
      </c>
      <c r="L642" s="12"/>
      <c r="M642" s="18" t="str">
        <f t="shared" si="258"/>
        <v>INSERT_DATE,</v>
      </c>
      <c r="N642" s="5" t="str">
        <f t="shared" si="263"/>
        <v>INSERT_DATE VARCHAR(30),</v>
      </c>
      <c r="O642" s="1" t="s">
        <v>7</v>
      </c>
      <c r="P642" t="s">
        <v>8</v>
      </c>
      <c r="W642" s="17" t="str">
        <f t="shared" si="259"/>
        <v>insertDate</v>
      </c>
      <c r="X642" s="3" t="str">
        <f t="shared" si="260"/>
        <v>"insertDate":"",</v>
      </c>
      <c r="Y642" s="22" t="str">
        <f t="shared" si="261"/>
        <v>public static String INSERT_DATE="insertDate";</v>
      </c>
      <c r="Z642" s="7" t="str">
        <f t="shared" si="262"/>
        <v>private String insertDate="";</v>
      </c>
    </row>
    <row r="643" spans="2:26" ht="19.2" x14ac:dyDescent="0.45">
      <c r="B643" s="1" t="s">
        <v>5</v>
      </c>
      <c r="C643" s="1" t="s">
        <v>1</v>
      </c>
      <c r="D643" s="4">
        <v>30</v>
      </c>
      <c r="I643" t="str">
        <f>I642</f>
        <v>ALTER TABLE TM_INPUT</v>
      </c>
      <c r="J643" t="str">
        <f t="shared" si="256"/>
        <v xml:space="preserve"> ADD  MODIFICATION_DATE VARCHAR(30);</v>
      </c>
      <c r="K643" s="21" t="str">
        <f t="shared" si="257"/>
        <v xml:space="preserve">  ALTER COLUMN   MODIFICATION_DATE VARCHAR(30);</v>
      </c>
      <c r="L643" s="12"/>
      <c r="M643" s="18" t="str">
        <f t="shared" si="258"/>
        <v>MODIFICATION_DATE,</v>
      </c>
      <c r="N643" s="5" t="str">
        <f t="shared" si="263"/>
        <v>MODIFICATION_DATE VARCHAR(30),</v>
      </c>
      <c r="O643" s="1" t="s">
        <v>9</v>
      </c>
      <c r="P643" t="s">
        <v>8</v>
      </c>
      <c r="W643" s="17" t="str">
        <f t="shared" si="259"/>
        <v>modificationDate</v>
      </c>
      <c r="X643" s="3" t="str">
        <f t="shared" si="260"/>
        <v>"modificationDate":"",</v>
      </c>
      <c r="Y643" s="22" t="str">
        <f t="shared" si="261"/>
        <v>public static String MODIFICATION_DATE="modificationDate";</v>
      </c>
      <c r="Z643" s="7" t="str">
        <f t="shared" si="262"/>
        <v>private String modificationDate="";</v>
      </c>
    </row>
    <row r="644" spans="2:26" ht="19.2" x14ac:dyDescent="0.45">
      <c r="B644" s="1" t="s">
        <v>384</v>
      </c>
      <c r="C644" s="1" t="s">
        <v>1</v>
      </c>
      <c r="D644" s="4">
        <v>444</v>
      </c>
      <c r="I644" t="str">
        <f>I642</f>
        <v>ALTER TABLE TM_INPUT</v>
      </c>
      <c r="J644" t="str">
        <f t="shared" si="256"/>
        <v xml:space="preserve"> ADD  INPUT_NAME VARCHAR(444);</v>
      </c>
      <c r="K644" s="21" t="str">
        <f t="shared" si="257"/>
        <v xml:space="preserve">  ALTER COLUMN   INPUT_NAME VARCHAR(444);</v>
      </c>
      <c r="L644" s="12"/>
      <c r="M644" s="18" t="str">
        <f t="shared" si="258"/>
        <v>INPUT_NAME,</v>
      </c>
      <c r="N644" s="5" t="str">
        <f t="shared" si="263"/>
        <v>INPUT_NAME VARCHAR(444),</v>
      </c>
      <c r="O644" s="1" t="s">
        <v>387</v>
      </c>
      <c r="P644" t="s">
        <v>0</v>
      </c>
      <c r="W644" s="17" t="str">
        <f t="shared" si="259"/>
        <v>inputName</v>
      </c>
      <c r="X644" s="3" t="str">
        <f t="shared" si="260"/>
        <v>"inputName":"",</v>
      </c>
      <c r="Y644" s="22" t="str">
        <f t="shared" si="261"/>
        <v>public static String INPUT_NAME="inputName";</v>
      </c>
      <c r="Z644" s="7" t="str">
        <f t="shared" si="262"/>
        <v>private String inputName="";</v>
      </c>
    </row>
    <row r="645" spans="2:26" ht="19.2" x14ac:dyDescent="0.45">
      <c r="B645" s="1" t="s">
        <v>367</v>
      </c>
      <c r="C645" s="1" t="s">
        <v>1</v>
      </c>
      <c r="D645" s="4">
        <v>43</v>
      </c>
      <c r="I645" t="str">
        <f t="shared" ref="I645:I675" si="264">I643</f>
        <v>ALTER TABLE TM_INPUT</v>
      </c>
      <c r="J645" t="str">
        <f t="shared" si="256"/>
        <v xml:space="preserve"> ADD  FK_BACKLOG_ID VARCHAR(43);</v>
      </c>
      <c r="K645" s="21" t="str">
        <f t="shared" si="257"/>
        <v xml:space="preserve">  ALTER COLUMN   FK_BACKLOG_ID VARCHAR(43);</v>
      </c>
      <c r="L645" s="12"/>
      <c r="M645" s="18" t="str">
        <f t="shared" si="258"/>
        <v>FK_BACKLOG_ID,</v>
      </c>
      <c r="N645" s="5" t="str">
        <f t="shared" si="263"/>
        <v>FK_BACKLOG_ID VARCHAR(43),</v>
      </c>
      <c r="O645" s="1" t="s">
        <v>10</v>
      </c>
      <c r="P645" t="s">
        <v>354</v>
      </c>
      <c r="Q645" t="s">
        <v>2</v>
      </c>
      <c r="W645" s="17" t="str">
        <f t="shared" si="259"/>
        <v>fkBacklogId</v>
      </c>
      <c r="X645" s="3" t="str">
        <f t="shared" si="260"/>
        <v>"fkBacklogId":"",</v>
      </c>
      <c r="Y645" s="22" t="str">
        <f t="shared" si="261"/>
        <v>public static String FK_BACKLOG_ID="fkBacklogId";</v>
      </c>
      <c r="Z645" s="7" t="str">
        <f t="shared" si="262"/>
        <v>private String fkBacklogId="";</v>
      </c>
    </row>
    <row r="646" spans="2:26" ht="19.2" x14ac:dyDescent="0.45">
      <c r="B646" s="1" t="s">
        <v>385</v>
      </c>
      <c r="C646" s="1" t="s">
        <v>1</v>
      </c>
      <c r="D646" s="4">
        <v>44</v>
      </c>
      <c r="I646" t="str">
        <f t="shared" si="264"/>
        <v>ALTER TABLE TM_INPUT</v>
      </c>
      <c r="L646" s="12"/>
      <c r="M646" s="18"/>
      <c r="N646" s="5" t="str">
        <f>CONCATENATE(B646," ",C646,"(",D646,")",",")</f>
        <v>FK_DEPENDENT_BACKLOG_ID VARCHAR(44),</v>
      </c>
      <c r="O646" s="1" t="s">
        <v>10</v>
      </c>
      <c r="P646" t="s">
        <v>388</v>
      </c>
      <c r="Q646" t="s">
        <v>354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fkDependentBacklogId</v>
      </c>
      <c r="X646" s="3" t="str">
        <f>CONCATENATE("""",W646,"""",":","""","""",",")</f>
        <v>"fkDependentBacklogId":"",</v>
      </c>
      <c r="Y646" s="22" t="str">
        <f>CONCATENATE("public static String ",,B646,,"=","""",W646,""";")</f>
        <v>public static String FK_DEPENDENT_BACKLOG_ID="fkDependentBacklogId";</v>
      </c>
      <c r="Z646" s="7" t="str">
        <f>CONCATENATE("private String ",W646,"=","""""",";")</f>
        <v>private String fkDependentBacklogId="";</v>
      </c>
    </row>
    <row r="647" spans="2:26" ht="19.2" x14ac:dyDescent="0.45">
      <c r="B647" s="1" t="s">
        <v>386</v>
      </c>
      <c r="C647" s="1" t="s">
        <v>1</v>
      </c>
      <c r="D647" s="4">
        <v>44</v>
      </c>
      <c r="I647" t="str">
        <f>I644</f>
        <v>ALTER TABLE TM_INPUT</v>
      </c>
      <c r="L647" s="12"/>
      <c r="M647" s="18"/>
      <c r="N647" s="5" t="str">
        <f>CONCATENATE(B647," ",C647,"(",D647,")",",")</f>
        <v>FK_DEPENDENT_OUTPUT_ID VARCHAR(44),</v>
      </c>
      <c r="O647" s="1" t="s">
        <v>10</v>
      </c>
      <c r="P647" t="s">
        <v>388</v>
      </c>
      <c r="Q647" t="s">
        <v>389</v>
      </c>
      <c r="R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fkDependentOutputId</v>
      </c>
      <c r="X647" s="3" t="str">
        <f>CONCATENATE("""",W647,"""",":","""","""",",")</f>
        <v>"fkDependentOutputId":"",</v>
      </c>
      <c r="Y647" s="22" t="str">
        <f>CONCATENATE("public static String ",,B647,,"=","""",W647,""";")</f>
        <v>public static String FK_DEPENDENT_OUTPUT_ID="fkDependentOutputId";</v>
      </c>
      <c r="Z647" s="7" t="str">
        <f>CONCATENATE("private String ",W647,"=","""""",";")</f>
        <v>private String fkDependentOutputId="";</v>
      </c>
    </row>
    <row r="648" spans="2:26" ht="19.2" x14ac:dyDescent="0.45">
      <c r="B648" s="1" t="s">
        <v>762</v>
      </c>
      <c r="C648" s="1" t="s">
        <v>1</v>
      </c>
      <c r="D648" s="4">
        <v>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FK_RELATED_COMP_ID VARCHAR(44);</v>
      </c>
      <c r="L648" s="12"/>
      <c r="M648" s="18"/>
      <c r="N648" s="5" t="str">
        <f t="shared" si="263"/>
        <v>FK_RELATED_COMP_ID VARCHAR(44),</v>
      </c>
      <c r="O648" s="1" t="s">
        <v>10</v>
      </c>
      <c r="P648" t="s">
        <v>763</v>
      </c>
      <c r="Q648" t="s">
        <v>764</v>
      </c>
      <c r="R648" t="s">
        <v>2</v>
      </c>
      <c r="W648" s="17" t="str">
        <f t="shared" si="259"/>
        <v>fkRelatedCompId</v>
      </c>
      <c r="X648" s="3" t="str">
        <f t="shared" si="260"/>
        <v>"fkRelatedCompId":"",</v>
      </c>
      <c r="Y648" s="22" t="str">
        <f t="shared" si="261"/>
        <v>public static String FK_RELATED_COMP_ID="fkRelatedCompId";</v>
      </c>
      <c r="Z648" s="7" t="str">
        <f t="shared" si="262"/>
        <v>private String fkRelatedCompId="";</v>
      </c>
    </row>
    <row r="649" spans="2:26" ht="19.2" x14ac:dyDescent="0.45">
      <c r="B649" s="1" t="s">
        <v>215</v>
      </c>
      <c r="C649" s="1" t="s">
        <v>1</v>
      </c>
      <c r="D649" s="4">
        <v>444</v>
      </c>
      <c r="I649" t="str">
        <f>I646</f>
        <v>ALTER TABLE TM_INPUT</v>
      </c>
      <c r="J649" t="str">
        <f>CONCATENATE(LEFT(CONCATENATE(" ADD "," ",N649,";"),LEN(CONCATENATE(" ADD "," ",N649,";"))-2),";")</f>
        <v xml:space="preserve"> ADD  TABLE_NAME VARCHAR(444);</v>
      </c>
      <c r="L649" s="12"/>
      <c r="M649" s="18"/>
      <c r="N649" s="5" t="str">
        <f t="shared" si="263"/>
        <v>TABLE_NAME VARCHAR(444),</v>
      </c>
      <c r="O649" s="1" t="s">
        <v>220</v>
      </c>
      <c r="P649" t="s">
        <v>0</v>
      </c>
      <c r="W649" s="17" t="str">
        <f t="shared" si="259"/>
        <v>tableName</v>
      </c>
      <c r="X649" s="3" t="str">
        <f t="shared" si="260"/>
        <v>"tableName":"",</v>
      </c>
      <c r="Y649" s="22" t="str">
        <f t="shared" si="261"/>
        <v>public static String TABLE_NAME="tableName";</v>
      </c>
      <c r="Z649" s="7" t="str">
        <f t="shared" si="262"/>
        <v>private String tableName="";</v>
      </c>
    </row>
    <row r="650" spans="2:26" ht="19.2" x14ac:dyDescent="0.45">
      <c r="B650" s="1" t="s">
        <v>390</v>
      </c>
      <c r="C650" s="1" t="s">
        <v>1</v>
      </c>
      <c r="D650" s="4">
        <v>44</v>
      </c>
      <c r="I650" t="str">
        <f t="shared" si="264"/>
        <v>ALTER TABLE TM_INPUT</v>
      </c>
      <c r="J650" t="str">
        <f t="shared" ref="J650:J676" si="265">CONCATENATE(LEFT(CONCATENATE(" ADD "," ",N650,";"),LEN(CONCATENATE(" ADD "," ",N650,";"))-2),";")</f>
        <v xml:space="preserve"> ADD  INPUT_TYPE VARCHAR(44);</v>
      </c>
      <c r="K650" s="21" t="str">
        <f t="shared" ref="K650:K666" si="266">CONCATENATE(LEFT(CONCATENATE("  ALTER COLUMN  "," ",N650,";"),LEN(CONCATENATE("  ALTER COLUMN  "," ",N650,";"))-2),";")</f>
        <v xml:space="preserve">  ALTER COLUMN   INPUT_TYPE VARCHAR(44);</v>
      </c>
      <c r="L650" s="12"/>
      <c r="M650" s="18" t="str">
        <f t="shared" ref="M650:M662" si="267">CONCATENATE(B650,",")</f>
        <v>INPUT_TYPE,</v>
      </c>
      <c r="N650" s="5" t="str">
        <f t="shared" ref="N650:N662" si="268">CONCATENATE(B650," ",C650,"(",D650,")",",")</f>
        <v>INPUT_TYPE VARCHAR(44),</v>
      </c>
      <c r="O650" s="1" t="s">
        <v>13</v>
      </c>
      <c r="P650" t="s">
        <v>51</v>
      </c>
      <c r="W650" s="17" t="str">
        <f t="shared" ref="W650:W666" si="269"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inputType</v>
      </c>
      <c r="X650" s="3" t="str">
        <f t="shared" ref="X650:X666" si="270">CONCATENATE("""",W650,"""",":","""","""",",")</f>
        <v>"inputType":"",</v>
      </c>
      <c r="Y650" s="22" t="str">
        <f t="shared" ref="Y650:Y662" si="271">CONCATENATE("public static String ",,B650,,"=","""",W650,""";")</f>
        <v>public static String INPUT_TYPE="inputType";</v>
      </c>
      <c r="Z650" s="7" t="str">
        <f t="shared" ref="Z650:Z666" si="272">CONCATENATE("private String ",W650,"=","""""",";")</f>
        <v>private String inputType="";</v>
      </c>
    </row>
    <row r="651" spans="2:26" ht="19.2" x14ac:dyDescent="0.45">
      <c r="B651" s="1" t="s">
        <v>258</v>
      </c>
      <c r="C651" s="1" t="s">
        <v>1</v>
      </c>
      <c r="D651" s="4">
        <v>222</v>
      </c>
      <c r="I651" t="str">
        <f t="shared" si="264"/>
        <v>ALTER TABLE TM_INPUT</v>
      </c>
      <c r="J651" t="str">
        <f t="shared" si="265"/>
        <v xml:space="preserve"> ADD  ORDER_NO VARCHAR(222);</v>
      </c>
      <c r="K651" s="21" t="str">
        <f t="shared" si="266"/>
        <v xml:space="preserve">  ALTER COLUMN   ORDER_NO VARCHAR(222);</v>
      </c>
      <c r="L651" s="12"/>
      <c r="M651" s="18" t="str">
        <f t="shared" si="267"/>
        <v>ORDER_NO,</v>
      </c>
      <c r="N651" s="5" t="str">
        <f t="shared" si="268"/>
        <v>ORDER_NO VARCHAR(222),</v>
      </c>
      <c r="O651" s="1" t="s">
        <v>259</v>
      </c>
      <c r="P651" t="s">
        <v>173</v>
      </c>
      <c r="W651" s="17" t="str">
        <f t="shared" si="269"/>
        <v>orderNo</v>
      </c>
      <c r="X651" s="3" t="str">
        <f t="shared" si="270"/>
        <v>"orderNo":"",</v>
      </c>
      <c r="Y651" s="22" t="str">
        <f t="shared" si="271"/>
        <v>public static String ORDER_NO="orderNo";</v>
      </c>
      <c r="Z651" s="7" t="str">
        <f t="shared" si="272"/>
        <v>private String orderNo="";</v>
      </c>
    </row>
    <row r="652" spans="2:26" ht="19.2" x14ac:dyDescent="0.45">
      <c r="B652" s="1" t="s">
        <v>549</v>
      </c>
      <c r="C652" s="1" t="s">
        <v>1</v>
      </c>
      <c r="D652" s="4">
        <v>222</v>
      </c>
      <c r="I652" t="str">
        <f t="shared" si="264"/>
        <v>ALTER TABLE TM_INPUT</v>
      </c>
      <c r="J652" t="str">
        <f t="shared" si="265"/>
        <v xml:space="preserve"> ADD  CELL_NO VARCHAR(222);</v>
      </c>
      <c r="K652" s="21" t="str">
        <f t="shared" si="266"/>
        <v xml:space="preserve">  ALTER COLUMN   CELL_NO VARCHAR(222);</v>
      </c>
      <c r="L652" s="12"/>
      <c r="M652" s="18" t="str">
        <f t="shared" si="267"/>
        <v>CELL_NO,</v>
      </c>
      <c r="N652" s="5" t="str">
        <f t="shared" si="268"/>
        <v>CELL_NO VARCHAR(222),</v>
      </c>
      <c r="O652" s="1" t="s">
        <v>553</v>
      </c>
      <c r="P652" t="s">
        <v>173</v>
      </c>
      <c r="W652" s="17" t="str">
        <f t="shared" si="269"/>
        <v>cellNo</v>
      </c>
      <c r="X652" s="3" t="str">
        <f t="shared" si="270"/>
        <v>"cellNo":"",</v>
      </c>
      <c r="Y652" s="22" t="str">
        <f t="shared" si="271"/>
        <v>public static String CELL_NO="cellNo";</v>
      </c>
      <c r="Z652" s="7" t="str">
        <f t="shared" si="272"/>
        <v>private String cellNo="";</v>
      </c>
    </row>
    <row r="653" spans="2:26" ht="19.2" x14ac:dyDescent="0.45">
      <c r="B653" s="1" t="s">
        <v>550</v>
      </c>
      <c r="C653" s="1" t="s">
        <v>1</v>
      </c>
      <c r="D653" s="4">
        <v>222</v>
      </c>
      <c r="I653" t="str">
        <f t="shared" si="264"/>
        <v>ALTER TABLE TM_INPUT</v>
      </c>
      <c r="J653" t="str">
        <f t="shared" si="265"/>
        <v xml:space="preserve"> ADD  ALIGN VARCHAR(222);</v>
      </c>
      <c r="K653" s="21" t="str">
        <f t="shared" si="266"/>
        <v xml:space="preserve">  ALTER COLUMN   ALIGN VARCHAR(222);</v>
      </c>
      <c r="L653" s="12"/>
      <c r="M653" s="18" t="str">
        <f t="shared" si="267"/>
        <v>ALIGN,</v>
      </c>
      <c r="N653" s="5" t="str">
        <f t="shared" si="268"/>
        <v>ALIGN VARCHAR(222),</v>
      </c>
      <c r="O653" s="1" t="s">
        <v>550</v>
      </c>
      <c r="W653" s="17" t="str">
        <f t="shared" si="269"/>
        <v>align</v>
      </c>
      <c r="X653" s="3" t="str">
        <f t="shared" si="270"/>
        <v>"align":"",</v>
      </c>
      <c r="Y653" s="22" t="str">
        <f t="shared" si="271"/>
        <v>public static String ALIGN="align";</v>
      </c>
      <c r="Z653" s="7" t="str">
        <f t="shared" si="272"/>
        <v>private String align="";</v>
      </c>
    </row>
    <row r="654" spans="2:26" ht="19.2" x14ac:dyDescent="0.45">
      <c r="B654" s="1" t="s">
        <v>551</v>
      </c>
      <c r="C654" s="1" t="s">
        <v>1</v>
      </c>
      <c r="D654" s="4">
        <v>4444</v>
      </c>
      <c r="I654" t="str">
        <f t="shared" si="264"/>
        <v>ALTER TABLE TM_INPUT</v>
      </c>
      <c r="J654" t="str">
        <f t="shared" si="265"/>
        <v xml:space="preserve"> ADD  CSS_STYLE VARCHAR(4444);</v>
      </c>
      <c r="K654" s="21" t="str">
        <f t="shared" si="266"/>
        <v xml:space="preserve">  ALTER COLUMN   CSS_STYLE VARCHAR(4444);</v>
      </c>
      <c r="L654" s="12"/>
      <c r="M654" s="18" t="str">
        <f t="shared" si="267"/>
        <v>CSS_STYLE,</v>
      </c>
      <c r="N654" s="5" t="str">
        <f t="shared" si="268"/>
        <v>CSS_STYLE VARCHAR(4444),</v>
      </c>
      <c r="O654" s="1" t="s">
        <v>554</v>
      </c>
      <c r="P654" t="s">
        <v>555</v>
      </c>
      <c r="W654" s="17" t="str">
        <f t="shared" si="269"/>
        <v>cssStyle</v>
      </c>
      <c r="X654" s="3" t="str">
        <f t="shared" si="270"/>
        <v>"cssStyle":"",</v>
      </c>
      <c r="Y654" s="22" t="str">
        <f t="shared" si="271"/>
        <v>public static String CSS_STYLE="cssStyle";</v>
      </c>
      <c r="Z654" s="7" t="str">
        <f t="shared" si="272"/>
        <v>private String cssStyle="";</v>
      </c>
    </row>
    <row r="655" spans="2:26" ht="19.2" x14ac:dyDescent="0.45">
      <c r="B655" s="1" t="s">
        <v>552</v>
      </c>
      <c r="C655" s="1" t="s">
        <v>1</v>
      </c>
      <c r="D655" s="4">
        <v>4444</v>
      </c>
      <c r="I655" t="str">
        <f t="shared" si="264"/>
        <v>ALTER TABLE TM_INPUT</v>
      </c>
      <c r="J655" t="str">
        <f t="shared" si="265"/>
        <v xml:space="preserve"> ADD  CSS_TEMPLATE_NAME VARCHAR(4444);</v>
      </c>
      <c r="K655" s="21" t="str">
        <f t="shared" si="266"/>
        <v xml:space="preserve">  ALTER COLUMN   CSS_TEMPLATE_NAME VARCHAR(4444);</v>
      </c>
      <c r="L655" s="12"/>
      <c r="M655" s="18" t="str">
        <f t="shared" si="267"/>
        <v>CSS_TEMPLATE_NAME,</v>
      </c>
      <c r="N655" s="5" t="str">
        <f t="shared" si="268"/>
        <v>CSS_TEMPLATE_NAME VARCHAR(4444),</v>
      </c>
      <c r="O655" s="1" t="s">
        <v>554</v>
      </c>
      <c r="P655" t="s">
        <v>556</v>
      </c>
      <c r="Q655" t="s">
        <v>0</v>
      </c>
      <c r="W655" s="17" t="str">
        <f t="shared" si="269"/>
        <v>cssTemplateName</v>
      </c>
      <c r="X655" s="3" t="str">
        <f t="shared" si="270"/>
        <v>"cssTemplateName":"",</v>
      </c>
      <c r="Y655" s="22" t="str">
        <f t="shared" si="271"/>
        <v>public static String CSS_TEMPLATE_NAME="cssTemplateName";</v>
      </c>
      <c r="Z655" s="7" t="str">
        <f t="shared" si="272"/>
        <v>private String cssTemplateName="";</v>
      </c>
    </row>
    <row r="656" spans="2:26" ht="19.2" x14ac:dyDescent="0.45">
      <c r="B656" s="1" t="s">
        <v>712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INPUT_EVENT TEXT();</v>
      </c>
      <c r="K656" s="21" t="str">
        <f t="shared" si="266"/>
        <v xml:space="preserve">  ALTER COLUMN   INPUT_EVENT TEXT();</v>
      </c>
      <c r="L656" s="12"/>
      <c r="M656" s="18" t="str">
        <f t="shared" si="267"/>
        <v>INPUT_EVENT,</v>
      </c>
      <c r="N656" s="5" t="str">
        <f t="shared" si="268"/>
        <v>INPUT_EVENT TEXT(),</v>
      </c>
      <c r="O656" s="1" t="s">
        <v>13</v>
      </c>
      <c r="P656" t="s">
        <v>708</v>
      </c>
      <c r="W656" s="17" t="str">
        <f t="shared" si="269"/>
        <v>inputEvent</v>
      </c>
      <c r="X656" s="3" t="str">
        <f t="shared" si="270"/>
        <v>"inputEvent":"",</v>
      </c>
      <c r="Y656" s="22" t="str">
        <f t="shared" si="271"/>
        <v>public static String INPUT_EVENT="inputEvent";</v>
      </c>
      <c r="Z656" s="7" t="str">
        <f t="shared" si="272"/>
        <v>private String inputEvent="";</v>
      </c>
    </row>
    <row r="657" spans="2:26" ht="19.2" x14ac:dyDescent="0.45">
      <c r="B657" s="1" t="s">
        <v>709</v>
      </c>
      <c r="C657" s="1" t="s">
        <v>701</v>
      </c>
      <c r="D657" s="4"/>
      <c r="I657" t="str">
        <f>I651</f>
        <v>ALTER TABLE TM_INPUT</v>
      </c>
      <c r="J657" t="str">
        <f>CONCATENATE(LEFT(CONCATENATE(" ADD "," ",N657,";"),LEN(CONCATENATE(" ADD "," ",N657,";"))-2),";")</f>
        <v xml:space="preserve"> ADD  ACTION TEXT();</v>
      </c>
      <c r="K657" s="21" t="str">
        <f t="shared" si="266"/>
        <v xml:space="preserve">  ALTER COLUMN   ACTION TEXT();</v>
      </c>
      <c r="L657" s="12"/>
      <c r="M657" s="18" t="str">
        <f t="shared" si="267"/>
        <v>ACTION,</v>
      </c>
      <c r="N657" s="5" t="str">
        <f t="shared" si="268"/>
        <v>ACTION TEXT(),</v>
      </c>
      <c r="O657" s="1" t="s">
        <v>709</v>
      </c>
      <c r="P657" t="s">
        <v>395</v>
      </c>
      <c r="W657" s="17" t="str">
        <f t="shared" si="269"/>
        <v xml:space="preserve">action </v>
      </c>
      <c r="X657" s="3" t="str">
        <f t="shared" si="270"/>
        <v>"action ":"",</v>
      </c>
      <c r="Y657" s="22" t="str">
        <f t="shared" si="271"/>
        <v>public static String ACTION="action ";</v>
      </c>
      <c r="Z657" s="7" t="str">
        <f t="shared" si="272"/>
        <v>private String action ="";</v>
      </c>
    </row>
    <row r="658" spans="2:26" ht="19.2" x14ac:dyDescent="0.45">
      <c r="B658" s="1" t="s">
        <v>710</v>
      </c>
      <c r="C658" s="1" t="s">
        <v>701</v>
      </c>
      <c r="D658" s="4"/>
      <c r="I658" t="str">
        <f t="shared" si="264"/>
        <v>ALTER TABLE TM_INPUT</v>
      </c>
      <c r="J658" t="str">
        <f>CONCATENATE(LEFT(CONCATENATE(" ADD "," ",N658,";"),LEN(CONCATENATE(" ADD "," ",N658,";"))-2),";")</f>
        <v xml:space="preserve"> ADD  SECTION TEXT();</v>
      </c>
      <c r="K658" s="21" t="str">
        <f t="shared" si="266"/>
        <v xml:space="preserve">  ALTER COLUMN   SECTION TEXT();</v>
      </c>
      <c r="L658" s="12"/>
      <c r="M658" s="18" t="str">
        <f t="shared" si="267"/>
        <v>SECTION,</v>
      </c>
      <c r="N658" s="5" t="str">
        <f t="shared" si="268"/>
        <v>SECTION TEXT(),</v>
      </c>
      <c r="O658" s="1" t="s">
        <v>710</v>
      </c>
      <c r="W658" s="17" t="str">
        <f t="shared" si="269"/>
        <v>section</v>
      </c>
      <c r="X658" s="3" t="str">
        <f t="shared" si="270"/>
        <v>"section":"",</v>
      </c>
      <c r="Y658" s="22" t="str">
        <f t="shared" si="271"/>
        <v>public static String SECTION="section";</v>
      </c>
      <c r="Z658" s="7" t="str">
        <f t="shared" si="272"/>
        <v>private String section="";</v>
      </c>
    </row>
    <row r="659" spans="2:26" ht="19.2" x14ac:dyDescent="0.45">
      <c r="B659" s="1" t="s">
        <v>711</v>
      </c>
      <c r="C659" s="1" t="s">
        <v>701</v>
      </c>
      <c r="D659" s="4"/>
      <c r="I659" t="str">
        <f t="shared" si="264"/>
        <v>ALTER TABLE TM_INPUT</v>
      </c>
      <c r="J659" t="str">
        <f>CONCATENATE(LEFT(CONCATENATE(" ADD "," ",N659,";"),LEN(CONCATENATE(" ADD "," ",N659,";"))-2),";")</f>
        <v xml:space="preserve"> ADD  INPUT_PARAM TEXT();</v>
      </c>
      <c r="K659" s="21" t="str">
        <f t="shared" si="266"/>
        <v xml:space="preserve">  ALTER COLUMN   INPUT_PARAM TEXT();</v>
      </c>
      <c r="L659" s="12"/>
      <c r="M659" s="18" t="str">
        <f t="shared" si="267"/>
        <v>INPUT_PARAM,</v>
      </c>
      <c r="N659" s="5" t="str">
        <f t="shared" si="268"/>
        <v>INPUT_PARAM TEXT(),</v>
      </c>
      <c r="O659" s="1" t="s">
        <v>13</v>
      </c>
      <c r="P659" t="s">
        <v>102</v>
      </c>
      <c r="W659" s="17" t="str">
        <f t="shared" si="269"/>
        <v>inputParam</v>
      </c>
      <c r="X659" s="3" t="str">
        <f t="shared" si="270"/>
        <v>"inputParam":"",</v>
      </c>
      <c r="Y659" s="22" t="str">
        <f t="shared" si="271"/>
        <v>public static String INPUT_PARAM="inputParam";</v>
      </c>
      <c r="Z659" s="7" t="str">
        <f t="shared" si="272"/>
        <v>private String inputParam="";</v>
      </c>
    </row>
    <row r="660" spans="2:26" ht="19.2" x14ac:dyDescent="0.45">
      <c r="B660" s="1" t="s">
        <v>97</v>
      </c>
      <c r="C660" s="1" t="s">
        <v>1</v>
      </c>
      <c r="D660" s="4">
        <v>44</v>
      </c>
      <c r="I660" t="str">
        <f>I654</f>
        <v>ALTER TABLE TM_INPUT</v>
      </c>
      <c r="J660" t="str">
        <f t="shared" si="265"/>
        <v xml:space="preserve"> ADD  PARAM_1 VARCHAR(44);</v>
      </c>
      <c r="K660" s="21" t="str">
        <f t="shared" si="266"/>
        <v xml:space="preserve">  ALTER COLUMN   PARAM_1 VARCHAR(44);</v>
      </c>
      <c r="L660" s="12"/>
      <c r="M660" s="18" t="str">
        <f t="shared" si="267"/>
        <v>PARAM_1,</v>
      </c>
      <c r="N660" s="5" t="str">
        <f t="shared" si="268"/>
        <v>PARAM_1 VARCHAR(44),</v>
      </c>
      <c r="O660" s="1" t="s">
        <v>102</v>
      </c>
      <c r="P660">
        <v>1</v>
      </c>
      <c r="W660" s="17" t="str">
        <f t="shared" si="269"/>
        <v>param1</v>
      </c>
      <c r="X660" s="3" t="str">
        <f t="shared" si="270"/>
        <v>"param1":"",</v>
      </c>
      <c r="Y660" s="22" t="str">
        <f t="shared" si="271"/>
        <v>public static String PARAM_1="param1";</v>
      </c>
      <c r="Z660" s="7" t="str">
        <f t="shared" si="272"/>
        <v>private String param1="";</v>
      </c>
    </row>
    <row r="661" spans="2:26" ht="19.2" x14ac:dyDescent="0.45">
      <c r="B661" s="1" t="s">
        <v>98</v>
      </c>
      <c r="C661" s="1" t="s">
        <v>1</v>
      </c>
      <c r="D661" s="4">
        <v>44</v>
      </c>
      <c r="I661" t="str">
        <f>I655</f>
        <v>ALTER TABLE TM_INPUT</v>
      </c>
      <c r="J661" t="str">
        <f t="shared" si="265"/>
        <v xml:space="preserve"> ADD  PARAM_2 VARCHAR(44);</v>
      </c>
      <c r="K661" s="21" t="str">
        <f t="shared" si="266"/>
        <v xml:space="preserve">  ALTER COLUMN   PARAM_2 VARCHAR(44);</v>
      </c>
      <c r="L661" s="12"/>
      <c r="M661" s="18" t="str">
        <f t="shared" si="267"/>
        <v>PARAM_2,</v>
      </c>
      <c r="N661" s="5" t="str">
        <f t="shared" si="268"/>
        <v>PARAM_2 VARCHAR(44),</v>
      </c>
      <c r="O661" s="1" t="s">
        <v>102</v>
      </c>
      <c r="P661">
        <v>2</v>
      </c>
      <c r="W661" s="17" t="str">
        <f t="shared" si="269"/>
        <v>param2</v>
      </c>
      <c r="X661" s="3" t="str">
        <f t="shared" si="270"/>
        <v>"param2":"",</v>
      </c>
      <c r="Y661" s="22" t="str">
        <f t="shared" si="271"/>
        <v>public static String PARAM_2="param2";</v>
      </c>
      <c r="Z661" s="7" t="str">
        <f t="shared" si="272"/>
        <v>private String param2="";</v>
      </c>
    </row>
    <row r="662" spans="2:26" ht="19.2" x14ac:dyDescent="0.45">
      <c r="B662" s="1" t="s">
        <v>99</v>
      </c>
      <c r="C662" s="1" t="s">
        <v>1</v>
      </c>
      <c r="D662" s="4">
        <v>4000</v>
      </c>
      <c r="I662" t="str">
        <f t="shared" si="264"/>
        <v>ALTER TABLE TM_INPUT</v>
      </c>
      <c r="J662" t="str">
        <f t="shared" si="265"/>
        <v xml:space="preserve"> ADD  PARAM_3 VARCHAR(4000);</v>
      </c>
      <c r="K662" s="21" t="str">
        <f t="shared" si="266"/>
        <v xml:space="preserve">  ALTER COLUMN   PARAM_3 VARCHAR(4000);</v>
      </c>
      <c r="L662" s="12"/>
      <c r="M662" s="18" t="str">
        <f t="shared" si="267"/>
        <v>PARAM_3,</v>
      </c>
      <c r="N662" s="5" t="str">
        <f t="shared" si="268"/>
        <v>PARAM_3 VARCHAR(4000),</v>
      </c>
      <c r="O662" s="1" t="s">
        <v>102</v>
      </c>
      <c r="P662">
        <v>3</v>
      </c>
      <c r="W662" s="17" t="str">
        <f t="shared" si="269"/>
        <v>param3</v>
      </c>
      <c r="X662" s="3" t="str">
        <f t="shared" si="270"/>
        <v>"param3":"",</v>
      </c>
      <c r="Y662" s="22" t="str">
        <f t="shared" si="271"/>
        <v>public static String PARAM_3="param3";</v>
      </c>
      <c r="Z662" s="7" t="str">
        <f t="shared" si="272"/>
        <v>private String param3="";</v>
      </c>
    </row>
    <row r="663" spans="2:26" ht="19.2" x14ac:dyDescent="0.45">
      <c r="B663" s="1" t="s">
        <v>101</v>
      </c>
      <c r="C663" s="1" t="s">
        <v>1</v>
      </c>
      <c r="D663" s="4">
        <v>4000</v>
      </c>
      <c r="I663" t="str">
        <f t="shared" si="264"/>
        <v>ALTER TABLE TM_INPUT</v>
      </c>
      <c r="J663" t="str">
        <f t="shared" si="265"/>
        <v xml:space="preserve"> ADD  SELECT_FROM_INPUT_ID VARCHAR(4000);</v>
      </c>
      <c r="K663" s="21" t="str">
        <f t="shared" si="266"/>
        <v xml:space="preserve">  ALTER COLUMN   SELECT_FROM_INPUT_ID VARCHAR(4000);</v>
      </c>
      <c r="L663" s="12"/>
      <c r="M663" s="18" t="str">
        <f>CONCATENATE(B664,",")</f>
        <v>SELECT_FROM_INPUT_ID,</v>
      </c>
      <c r="N663" s="5" t="str">
        <f>CONCATENATE(B664," ",C663,"(",D663,")",",")</f>
        <v>SELECT_FROM_INPUT_ID VARCHAR(4000),</v>
      </c>
      <c r="O663" s="1" t="s">
        <v>102</v>
      </c>
      <c r="P663">
        <v>4</v>
      </c>
      <c r="W663" s="17" t="str">
        <f t="shared" si="269"/>
        <v>param4</v>
      </c>
      <c r="X663" s="3" t="str">
        <f t="shared" si="270"/>
        <v>"param4":"",</v>
      </c>
      <c r="Y663" s="22" t="str">
        <f>CONCATENATE("public static String ",,B664,,"=","""",W663,""";")</f>
        <v>public static String SELECT_FROM_INPUT_ID="param4";</v>
      </c>
      <c r="Z663" s="7" t="str">
        <f t="shared" si="272"/>
        <v>private String param4="";</v>
      </c>
    </row>
    <row r="664" spans="2:26" ht="19.2" x14ac:dyDescent="0.45">
      <c r="B664" s="1" t="s">
        <v>804</v>
      </c>
      <c r="C664" s="1" t="s">
        <v>1</v>
      </c>
      <c r="D664" s="4">
        <v>30</v>
      </c>
      <c r="I664" t="str">
        <f>I658</f>
        <v>ALTER TABLE TM_INPUT</v>
      </c>
      <c r="J664" t="str">
        <f t="shared" si="265"/>
        <v xml:space="preserve"> ADD  SELECT_FROM_BACKLOG_ID VARCHAR(30);</v>
      </c>
      <c r="K664" s="21" t="str">
        <f t="shared" si="266"/>
        <v xml:space="preserve">  ALTER COLUMN   SELECT_FROM_BACKLOG_ID VARCHAR(30);</v>
      </c>
      <c r="L664" s="12"/>
      <c r="M664" s="18" t="str">
        <f>CONCATENATE(B665,",")</f>
        <v>SELECT_FROM_BACKLOG_ID,</v>
      </c>
      <c r="N664" s="5" t="str">
        <f>CONCATENATE(B665," ",C664,"(",D664,")",",")</f>
        <v>SELECT_FROM_BACKLOG_ID VARCHAR(30),</v>
      </c>
      <c r="O664" s="1" t="s">
        <v>578</v>
      </c>
      <c r="P664" t="s">
        <v>663</v>
      </c>
      <c r="Q664" t="s">
        <v>13</v>
      </c>
      <c r="R664" t="s">
        <v>2</v>
      </c>
      <c r="W664" s="17" t="str">
        <f t="shared" si="269"/>
        <v>selectFromInputId</v>
      </c>
      <c r="X664" s="3" t="str">
        <f t="shared" si="270"/>
        <v>"selectFromInputId":"",</v>
      </c>
      <c r="Y664" s="22" t="str">
        <f>CONCATENATE("public static String ",,B665,,"=","""",W664,""";")</f>
        <v>public static String SELECT_FROM_BACKLOG_ID="selectFromInputId";</v>
      </c>
      <c r="Z664" s="7" t="str">
        <f t="shared" si="272"/>
        <v>private String selectFromInputId="";</v>
      </c>
    </row>
    <row r="665" spans="2:26" ht="19.2" x14ac:dyDescent="0.45">
      <c r="B665" s="1" t="s">
        <v>805</v>
      </c>
      <c r="C665" s="1" t="s">
        <v>1</v>
      </c>
      <c r="D665" s="4">
        <v>30</v>
      </c>
      <c r="I665" t="str">
        <f t="shared" si="264"/>
        <v>ALTER TABLE TM_INPUT</v>
      </c>
      <c r="J665" t="str">
        <f t="shared" si="265"/>
        <v xml:space="preserve"> ADD  SELECT_FROM_PROJECT_ID VARCHAR(30);</v>
      </c>
      <c r="K665" s="21" t="str">
        <f t="shared" si="266"/>
        <v xml:space="preserve">  ALTER COLUMN   SELECT_FROM_PROJECT_ID VARCHAR(30);</v>
      </c>
      <c r="L665" s="12"/>
      <c r="M665" s="18" t="str">
        <f>CONCATENATE(B666,",")</f>
        <v>SELECT_FROM_PROJECT_ID,</v>
      </c>
      <c r="N665" s="5" t="str">
        <f>CONCATENATE(B666," ",C665,"(",D665,")",",")</f>
        <v>SELECT_FROM_PROJECT_ID VARCHAR(30),</v>
      </c>
      <c r="O665" s="1" t="s">
        <v>578</v>
      </c>
      <c r="P665" t="s">
        <v>663</v>
      </c>
      <c r="Q665" t="s">
        <v>354</v>
      </c>
      <c r="R665" t="s">
        <v>2</v>
      </c>
      <c r="W665" s="17" t="str">
        <f t="shared" si="269"/>
        <v>selectFromBacklogId</v>
      </c>
      <c r="X665" s="3" t="str">
        <f t="shared" si="270"/>
        <v>"selectFromBacklogId":"",</v>
      </c>
      <c r="Y665" s="22" t="str">
        <f>CONCATENATE("public static String ",,B666,,"=","""",W665,""";")</f>
        <v>public static String SELECT_FROM_PROJECT_ID="selectFromBacklogId";</v>
      </c>
      <c r="Z665" s="7" t="str">
        <f t="shared" si="272"/>
        <v>private String selectFromBacklogId="";</v>
      </c>
    </row>
    <row r="666" spans="2:26" ht="19.2" x14ac:dyDescent="0.45">
      <c r="B666" s="1" t="s">
        <v>806</v>
      </c>
      <c r="C666" s="1" t="s">
        <v>1</v>
      </c>
      <c r="D666" s="4">
        <v>30</v>
      </c>
      <c r="I666" t="str">
        <f>I660</f>
        <v>ALTER TABLE TM_INPUT</v>
      </c>
      <c r="J666" t="str">
        <f t="shared" si="265"/>
        <v xml:space="preserve"> ADD  SEND_TO_INPUT_ID VARCHAR(30);</v>
      </c>
      <c r="K666" s="21" t="str">
        <f t="shared" si="266"/>
        <v xml:space="preserve">  ALTER COLUMN   SEND_TO_INPUT_ID VARCHAR(30);</v>
      </c>
      <c r="L666" s="12"/>
      <c r="M666" s="18" t="str">
        <f>CONCATENATE(B667,",")</f>
        <v>SEND_TO_INPUT_ID,</v>
      </c>
      <c r="N666" s="5" t="str">
        <f>CONCATENATE(B667," ",C666,"(",D666,")",",")</f>
        <v>SEND_TO_INPUT_ID VARCHAR(30),</v>
      </c>
      <c r="O666" s="1" t="s">
        <v>578</v>
      </c>
      <c r="P666" t="s">
        <v>663</v>
      </c>
      <c r="Q666" t="s">
        <v>288</v>
      </c>
      <c r="R666" t="s">
        <v>2</v>
      </c>
      <c r="W666" s="17" t="str">
        <f t="shared" si="269"/>
        <v>selectFromProjectId</v>
      </c>
      <c r="X666" s="3" t="str">
        <f t="shared" si="270"/>
        <v>"selectFromProjectId":"",</v>
      </c>
      <c r="Y666" s="22" t="e">
        <f>CONCATENATE("public static String ",,#REF!,,"=","""",W666,""";")</f>
        <v>#REF!</v>
      </c>
      <c r="Z666" s="7" t="str">
        <f t="shared" si="272"/>
        <v>private String selectFromProjectId="";</v>
      </c>
    </row>
    <row r="667" spans="2:26" ht="19.2" x14ac:dyDescent="0.45">
      <c r="B667" s="1" t="s">
        <v>807</v>
      </c>
      <c r="C667" s="1" t="s">
        <v>701</v>
      </c>
      <c r="D667" s="4"/>
      <c r="I667" t="str">
        <f>I661</f>
        <v>ALTER TABLE TM_INPUT</v>
      </c>
      <c r="J667" t="str">
        <f t="shared" si="265"/>
        <v xml:space="preserve"> ADD  SEND_TO_INPUT_ID TEXT;</v>
      </c>
      <c r="K667" s="21" t="str">
        <f t="shared" ref="K667:K672" si="273">CONCATENATE(LEFT(CONCATENATE("  ALTER COLUMN  "," ",N667,";"),LEN(CONCATENATE("  ALTER COLUMN  "," ",N667,";"))-2),";")</f>
        <v xml:space="preserve">  ALTER COLUMN   SEND_TO_INPUT_ID TEXT;</v>
      </c>
      <c r="L667" s="12"/>
      <c r="M667" s="18" t="str">
        <f t="shared" ref="M667:M672" si="274">CONCATENATE(B667,",")</f>
        <v>SEND_TO_INPUT_ID,</v>
      </c>
      <c r="N667" s="5" t="str">
        <f>CONCATENATE(B667," ",C667,"",D667,"",",")</f>
        <v>SEND_TO_INPUT_ID TEXT,</v>
      </c>
      <c r="O667" s="1" t="s">
        <v>810</v>
      </c>
      <c r="P667" t="s">
        <v>811</v>
      </c>
      <c r="Q667" t="s">
        <v>13</v>
      </c>
      <c r="R667" t="s">
        <v>2</v>
      </c>
      <c r="W667" s="17" t="str">
        <f t="shared" ref="W667:W672" si="275"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sendToInputId</v>
      </c>
      <c r="X667" s="3" t="str">
        <f t="shared" ref="X667:X672" si="276">CONCATENATE("""",W667,"""",":","""","""",",")</f>
        <v>"sendToInputId":"",</v>
      </c>
      <c r="Y667" s="22" t="str">
        <f t="shared" ref="Y667:Y672" si="277">CONCATENATE("public static String ",,B667,,"=","""",W667,""";")</f>
        <v>public static String SEND_TO_INPUT_ID="sendToInputId";</v>
      </c>
      <c r="Z667" s="7" t="str">
        <f t="shared" ref="Z667:Z672" si="278">CONCATENATE("private String ",W667,"=","""""",";")</f>
        <v>private String sendToInputId="";</v>
      </c>
    </row>
    <row r="668" spans="2:26" ht="19.2" x14ac:dyDescent="0.45">
      <c r="B668" s="1" t="s">
        <v>808</v>
      </c>
      <c r="C668" s="1" t="s">
        <v>701</v>
      </c>
      <c r="D668" s="4"/>
      <c r="I668" t="str">
        <f t="shared" si="264"/>
        <v>ALTER TABLE TM_INPUT</v>
      </c>
      <c r="J668" t="str">
        <f t="shared" si="265"/>
        <v xml:space="preserve"> ADD  SEND_TO_BACKLOG_ID TEXT;</v>
      </c>
      <c r="K668" s="21" t="str">
        <f t="shared" si="273"/>
        <v xml:space="preserve">  ALTER COLUMN   SEND_TO_BACKLOG_ID TEXT;</v>
      </c>
      <c r="L668" s="12"/>
      <c r="M668" s="18" t="str">
        <f t="shared" si="274"/>
        <v>SEND_TO_BACKLOG_ID,</v>
      </c>
      <c r="N668" s="5" t="str">
        <f t="shared" ref="N668:N675" si="279">CONCATENATE(B668," ",C668,"",D668,"",",")</f>
        <v>SEND_TO_BACKLOG_ID TEXT,</v>
      </c>
      <c r="O668" s="1" t="s">
        <v>810</v>
      </c>
      <c r="P668" t="s">
        <v>811</v>
      </c>
      <c r="Q668" t="s">
        <v>354</v>
      </c>
      <c r="R668" t="s">
        <v>2</v>
      </c>
      <c r="W668" s="17" t="str">
        <f t="shared" si="275"/>
        <v>sendToBacklogId</v>
      </c>
      <c r="X668" s="3" t="str">
        <f t="shared" si="276"/>
        <v>"sendToBacklogId":"",</v>
      </c>
      <c r="Y668" s="22" t="str">
        <f t="shared" si="277"/>
        <v>public static String SEND_TO_BACKLOG_ID="sendToBacklogId";</v>
      </c>
      <c r="Z668" s="7" t="str">
        <f t="shared" si="278"/>
        <v>private String sendToBacklogId="";</v>
      </c>
    </row>
    <row r="669" spans="2:26" ht="19.2" x14ac:dyDescent="0.45">
      <c r="B669" s="1" t="s">
        <v>809</v>
      </c>
      <c r="C669" s="1" t="s">
        <v>701</v>
      </c>
      <c r="D669" s="4"/>
      <c r="I669" t="str">
        <f t="shared" si="264"/>
        <v>ALTER TABLE TM_INPUT</v>
      </c>
      <c r="J669" t="str">
        <f t="shared" si="265"/>
        <v xml:space="preserve"> ADD  SEND_TO_PROJECT_ID TEXT;</v>
      </c>
      <c r="K669" s="21" t="str">
        <f t="shared" si="273"/>
        <v xml:space="preserve">  ALTER COLUMN   SEND_TO_PROJECT_ID TEXT;</v>
      </c>
      <c r="L669" s="12"/>
      <c r="M669" s="18" t="str">
        <f t="shared" si="274"/>
        <v>SEND_TO_PROJECT_ID,</v>
      </c>
      <c r="N669" s="5" t="str">
        <f t="shared" si="279"/>
        <v>SEND_TO_PROJECT_ID TEXT,</v>
      </c>
      <c r="O669" s="1" t="s">
        <v>810</v>
      </c>
      <c r="P669" t="s">
        <v>811</v>
      </c>
      <c r="Q669" t="s">
        <v>288</v>
      </c>
      <c r="R669" t="s">
        <v>2</v>
      </c>
      <c r="W669" s="17" t="str">
        <f t="shared" si="275"/>
        <v>sendToProjectId</v>
      </c>
      <c r="X669" s="3" t="str">
        <f t="shared" si="276"/>
        <v>"sendToProjectId":"",</v>
      </c>
      <c r="Y669" s="22" t="str">
        <f t="shared" si="277"/>
        <v>public static String SEND_TO_PROJECT_ID="sendToProjectId";</v>
      </c>
      <c r="Z669" s="7" t="str">
        <f t="shared" si="278"/>
        <v>private String sendToProjectId="";</v>
      </c>
    </row>
    <row r="670" spans="2:26" ht="19.2" x14ac:dyDescent="0.45">
      <c r="B670" s="1" t="s">
        <v>820</v>
      </c>
      <c r="C670" s="1" t="s">
        <v>701</v>
      </c>
      <c r="D670" s="4"/>
      <c r="I670" t="str">
        <f>I661</f>
        <v>ALTER TABLE TM_INPUT</v>
      </c>
      <c r="J670" t="str">
        <f t="shared" si="265"/>
        <v xml:space="preserve"> ADD  SELECT_FROM_DB_ID TEXT;</v>
      </c>
      <c r="K670" s="21" t="str">
        <f t="shared" si="273"/>
        <v xml:space="preserve">  ALTER COLUMN   SELECT_FROM_DB_ID TEXT;</v>
      </c>
      <c r="L670" s="12"/>
      <c r="M670" s="18" t="str">
        <f t="shared" si="274"/>
        <v>SELECT_FROM_DB_ID,</v>
      </c>
      <c r="N670" s="5" t="str">
        <f t="shared" si="279"/>
        <v>SELECT_FROM_DB_ID TEXT,</v>
      </c>
      <c r="O670" s="1" t="s">
        <v>578</v>
      </c>
      <c r="P670" t="s">
        <v>663</v>
      </c>
      <c r="Q670" t="s">
        <v>210</v>
      </c>
      <c r="R670" t="s">
        <v>2</v>
      </c>
      <c r="W670" s="17" t="str">
        <f t="shared" si="275"/>
        <v>selectFromDbId</v>
      </c>
      <c r="X670" s="3" t="str">
        <f t="shared" si="276"/>
        <v>"selectFromDbId":"",</v>
      </c>
      <c r="Y670" s="22" t="str">
        <f t="shared" si="277"/>
        <v>public static String SELECT_FROM_DB_ID="selectFromDbId";</v>
      </c>
      <c r="Z670" s="7" t="str">
        <f t="shared" si="278"/>
        <v>private String selectFromDbId="";</v>
      </c>
    </row>
    <row r="671" spans="2:26" ht="19.2" x14ac:dyDescent="0.45">
      <c r="B671" s="1" t="s">
        <v>821</v>
      </c>
      <c r="C671" s="1" t="s">
        <v>701</v>
      </c>
      <c r="D671" s="4"/>
      <c r="I671" t="str">
        <f>I666</f>
        <v>ALTER TABLE TM_INPUT</v>
      </c>
      <c r="J671" t="str">
        <f t="shared" si="265"/>
        <v xml:space="preserve"> ADD  SELECT_FROM_TABLE_ID TEXT;</v>
      </c>
      <c r="K671" s="21" t="str">
        <f t="shared" si="273"/>
        <v xml:space="preserve">  ALTER COLUMN   SELECT_FROM_TABLE_ID TEXT;</v>
      </c>
      <c r="L671" s="12"/>
      <c r="M671" s="18" t="str">
        <f t="shared" si="274"/>
        <v>SELECT_FROM_TABLE_ID,</v>
      </c>
      <c r="N671" s="5" t="str">
        <f t="shared" si="279"/>
        <v>SELECT_FROM_TABLE_ID TEXT,</v>
      </c>
      <c r="O671" s="1" t="s">
        <v>578</v>
      </c>
      <c r="P671" t="s">
        <v>663</v>
      </c>
      <c r="Q671" t="s">
        <v>220</v>
      </c>
      <c r="R671" t="s">
        <v>2</v>
      </c>
      <c r="W671" s="17" t="str">
        <f t="shared" si="275"/>
        <v>selectFromTableId</v>
      </c>
      <c r="X671" s="3" t="str">
        <f t="shared" si="276"/>
        <v>"selectFromTableId":"",</v>
      </c>
      <c r="Y671" s="22" t="str">
        <f t="shared" si="277"/>
        <v>public static String SELECT_FROM_TABLE_ID="selectFromTableId";</v>
      </c>
      <c r="Z671" s="7" t="str">
        <f t="shared" si="278"/>
        <v>private String selectFromTableId="";</v>
      </c>
    </row>
    <row r="672" spans="2:26" ht="19.2" x14ac:dyDescent="0.45">
      <c r="B672" s="1" t="s">
        <v>822</v>
      </c>
      <c r="C672" s="1" t="s">
        <v>701</v>
      </c>
      <c r="D672" s="4"/>
      <c r="I672" t="str">
        <f t="shared" si="264"/>
        <v>ALTER TABLE TM_INPUT</v>
      </c>
      <c r="J672" t="str">
        <f t="shared" si="265"/>
        <v xml:space="preserve"> ADD  SELECT_FROM_FIELD_ID TEXT;</v>
      </c>
      <c r="K672" s="21" t="str">
        <f t="shared" si="273"/>
        <v xml:space="preserve">  ALTER COLUMN   SELECT_FROM_FIELD_ID TEXT;</v>
      </c>
      <c r="L672" s="12"/>
      <c r="M672" s="18" t="str">
        <f t="shared" si="274"/>
        <v>SELECT_FROM_FIELD_ID,</v>
      </c>
      <c r="N672" s="5" t="str">
        <f t="shared" si="279"/>
        <v>SELECT_FROM_FIELD_ID TEXT,</v>
      </c>
      <c r="O672" s="1" t="s">
        <v>578</v>
      </c>
      <c r="P672" t="s">
        <v>663</v>
      </c>
      <c r="Q672" t="s">
        <v>60</v>
      </c>
      <c r="R672" t="s">
        <v>2</v>
      </c>
      <c r="W672" s="17" t="str">
        <f t="shared" si="275"/>
        <v>selectFromFieldId</v>
      </c>
      <c r="X672" s="3" t="str">
        <f t="shared" si="276"/>
        <v>"selectFromFieldId":"",</v>
      </c>
      <c r="Y672" s="22" t="str">
        <f t="shared" si="277"/>
        <v>public static String SELECT_FROM_FIELD_ID="selectFromFieldId";</v>
      </c>
      <c r="Z672" s="7" t="str">
        <f t="shared" si="278"/>
        <v>private String selectFromFieldId="";</v>
      </c>
    </row>
    <row r="673" spans="2:26" ht="19.2" x14ac:dyDescent="0.45">
      <c r="B673" s="1" t="s">
        <v>823</v>
      </c>
      <c r="C673" s="1" t="s">
        <v>701</v>
      </c>
      <c r="D673" s="4"/>
      <c r="I673" t="str">
        <f>I664</f>
        <v>ALTER TABLE TM_INPUT</v>
      </c>
      <c r="J673" t="str">
        <f>CONCATENATE(LEFT(CONCATENATE(" ADD "," ",N673,";"),LEN(CONCATENATE(" ADD "," ",N673,";"))-2),";")</f>
        <v xml:space="preserve"> ADD  SEND_TO_DB_ID TEXT;</v>
      </c>
      <c r="K673" s="21" t="str">
        <f>CONCATENATE(LEFT(CONCATENATE("  ALTER COLUMN  "," ",N673,";"),LEN(CONCATENATE("  ALTER COLUMN  "," ",N673,";"))-2),";")</f>
        <v xml:space="preserve">  ALTER COLUMN   SEND_TO_DB_ID TEXT;</v>
      </c>
      <c r="L673" s="12"/>
      <c r="M673" s="18" t="str">
        <f>CONCATENATE(B673,",")</f>
        <v>SEND_TO_DB_ID,</v>
      </c>
      <c r="N673" s="5" t="str">
        <f t="shared" si="279"/>
        <v>SEND_TO_DB_ID TEXT,</v>
      </c>
      <c r="O673" s="1" t="s">
        <v>810</v>
      </c>
      <c r="P673" t="s">
        <v>811</v>
      </c>
      <c r="Q673" t="s">
        <v>210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sendToDbId</v>
      </c>
      <c r="X673" s="3" t="str">
        <f>CONCATENATE("""",W673,"""",":","""","""",",")</f>
        <v>"sendToDbId":"",</v>
      </c>
      <c r="Y673" s="22" t="str">
        <f>CONCATENATE("public static String ",,B673,,"=","""",W673,""";")</f>
        <v>public static String SEND_TO_DB_ID="sendToDbId";</v>
      </c>
      <c r="Z673" s="7" t="str">
        <f>CONCATENATE("private String ",W673,"=","""""",";")</f>
        <v>private String sendToDbId="";</v>
      </c>
    </row>
    <row r="674" spans="2:26" ht="19.2" x14ac:dyDescent="0.45">
      <c r="B674" s="1" t="s">
        <v>824</v>
      </c>
      <c r="C674" s="1" t="s">
        <v>701</v>
      </c>
      <c r="D674" s="4"/>
      <c r="I674" t="str">
        <f>I669</f>
        <v>ALTER TABLE TM_INPUT</v>
      </c>
      <c r="J674" t="str">
        <f>CONCATENATE(LEFT(CONCATENATE(" ADD "," ",N674,";"),LEN(CONCATENATE(" ADD "," ",N674,";"))-2),";")</f>
        <v xml:space="preserve"> ADD  SEND_TO_TABLE_ID TEXT;</v>
      </c>
      <c r="K674" s="21" t="str">
        <f>CONCATENATE(LEFT(CONCATENATE("  ALTER COLUMN  "," ",N674,";"),LEN(CONCATENATE("  ALTER COLUMN  "," ",N674,";"))-2),";")</f>
        <v xml:space="preserve">  ALTER COLUMN   SEND_TO_TABLE_ID TEXT;</v>
      </c>
      <c r="L674" s="12"/>
      <c r="M674" s="18" t="str">
        <f>CONCATENATE(B674,",")</f>
        <v>SEND_TO_TABLE_ID,</v>
      </c>
      <c r="N674" s="5" t="str">
        <f t="shared" si="279"/>
        <v>SEND_TO_TABLE_ID TEXT,</v>
      </c>
      <c r="O674" s="1" t="s">
        <v>810</v>
      </c>
      <c r="P674" t="s">
        <v>811</v>
      </c>
      <c r="Q674" t="s">
        <v>220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sendToTableId</v>
      </c>
      <c r="X674" s="3" t="str">
        <f>CONCATENATE("""",W674,"""",":","""","""",",")</f>
        <v>"sendToTableId":"",</v>
      </c>
      <c r="Y674" s="22" t="str">
        <f>CONCATENATE("public static String ",,B674,,"=","""",W674,""";")</f>
        <v>public static String SEND_TO_TABLE_ID="sendToTableId";</v>
      </c>
      <c r="Z674" s="7" t="str">
        <f>CONCATENATE("private String ",W674,"=","""""",";")</f>
        <v>private String sendToTableId="";</v>
      </c>
    </row>
    <row r="675" spans="2:26" ht="19.2" x14ac:dyDescent="0.45">
      <c r="B675" s="1" t="s">
        <v>825</v>
      </c>
      <c r="C675" s="1" t="s">
        <v>701</v>
      </c>
      <c r="D675" s="4"/>
      <c r="I675" t="str">
        <f t="shared" si="264"/>
        <v>ALTER TABLE TM_INPUT</v>
      </c>
      <c r="J675" t="str">
        <f>CONCATENATE(LEFT(CONCATENATE(" ADD "," ",N675,";"),LEN(CONCATENATE(" ADD "," ",N675,";"))-2),";")</f>
        <v xml:space="preserve"> ADD  SEND_TO_FIELD_ID TEXT;</v>
      </c>
      <c r="K675" s="21" t="str">
        <f>CONCATENATE(LEFT(CONCATENATE("  ALTER COLUMN  "," ",N675,";"),LEN(CONCATENATE("  ALTER COLUMN  "," ",N675,";"))-2),";")</f>
        <v xml:space="preserve">  ALTER COLUMN   SEND_TO_FIELD_ID TEXT;</v>
      </c>
      <c r="L675" s="12"/>
      <c r="M675" s="18" t="str">
        <f>CONCATENATE(B675,",")</f>
        <v>SEND_TO_FIELD_ID,</v>
      </c>
      <c r="N675" s="5" t="str">
        <f t="shared" si="279"/>
        <v>SEND_TO_FIELD_ID TEXT,</v>
      </c>
      <c r="O675" s="1" t="s">
        <v>810</v>
      </c>
      <c r="P675" t="s">
        <v>811</v>
      </c>
      <c r="Q675" t="s">
        <v>60</v>
      </c>
      <c r="R675" t="s">
        <v>2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sendToFieldId</v>
      </c>
      <c r="X675" s="3" t="str">
        <f>CONCATENATE("""",W675,"""",":","""","""",",")</f>
        <v>"sendToFieldId":"",</v>
      </c>
      <c r="Y675" s="22" t="str">
        <f>CONCATENATE("public static String ",,B675,,"=","""",W675,""";")</f>
        <v>public static String SEND_TO_FIELD_ID="sendToFieldId";</v>
      </c>
      <c r="Z675" s="7" t="str">
        <f>CONCATENATE("private String ",W675,"=","""""",";")</f>
        <v>private String sendToFieldId="";</v>
      </c>
    </row>
    <row r="676" spans="2:26" ht="19.2" x14ac:dyDescent="0.45">
      <c r="B676" s="1" t="s">
        <v>46</v>
      </c>
      <c r="C676" s="1" t="s">
        <v>1</v>
      </c>
      <c r="D676" s="4">
        <v>44</v>
      </c>
      <c r="I676" t="str">
        <f>I662</f>
        <v>ALTER TABLE TM_INPUT</v>
      </c>
      <c r="J676" t="str">
        <f t="shared" si="265"/>
        <v xml:space="preserve"> ADD  COMPONENT_TYPE VARCHAR(44);</v>
      </c>
      <c r="K676" s="21" t="str">
        <f>CONCATENATE(LEFT(CONCATENATE("  ALTER COLUMN  "," ",N676,";"),LEN(CONCATENATE("  ALTER COLUMN  "," ",N676,";"))-2),";")</f>
        <v xml:space="preserve">  ALTER COLUMN   COMPONENT_TYPE VARCHAR(44);</v>
      </c>
      <c r="L676" s="12"/>
      <c r="M676" s="18" t="str">
        <f>CONCATENATE(B676,",")</f>
        <v>COMPONENT_TYPE,</v>
      </c>
      <c r="N676" s="5" t="str">
        <f>CONCATENATE(B676," ",C676,"(",D676,")",",")</f>
        <v>COMPONENT_TYPE VARCHAR(44),</v>
      </c>
      <c r="O676" s="1" t="s">
        <v>49</v>
      </c>
      <c r="P676" t="s">
        <v>51</v>
      </c>
      <c r="W676" s="17" t="str">
        <f>CONCATENATE(,LOWER(O676),UPPER(LEFT(P676,1)),LOWER(RIGHT(P676,LEN(P676)-IF(LEN(P676)&gt;0,1,LEN(P676)))),UPPER(LEFT(Q676,1)),LOWER(RIGHT(Q676,LEN(Q676)-IF(LEN(Q676)&gt;0,1,LEN(Q676)))),UPPER(LEFT(R676,1)),LOWER(RIGHT(R676,LEN(R676)-IF(LEN(R676)&gt;0,1,LEN(R676)))),UPPER(LEFT(S676,1)),LOWER(RIGHT(S676,LEN(S676)-IF(LEN(S676)&gt;0,1,LEN(S676)))),UPPER(LEFT(T676,1)),LOWER(RIGHT(T676,LEN(T676)-IF(LEN(T676)&gt;0,1,LEN(T676)))),UPPER(LEFT(U676,1)),LOWER(RIGHT(U676,LEN(U676)-IF(LEN(U676)&gt;0,1,LEN(U676)))),UPPER(LEFT(V676,1)),LOWER(RIGHT(V676,LEN(V676)-IF(LEN(V676)&gt;0,1,LEN(V676)))))</f>
        <v>componentType</v>
      </c>
      <c r="X676" s="3" t="str">
        <f>CONCATENATE("""",W676,"""",":","""","""",",")</f>
        <v>"componentType":"",</v>
      </c>
      <c r="Y676" s="22" t="str">
        <f>CONCATENATE("public static String ",,B676,,"=","""",W676,""";")</f>
        <v>public static String COMPONENT_TYPE="componentType";</v>
      </c>
      <c r="Z676" s="7" t="str">
        <f>CONCATENATE("private String ",W676,"=","""""",";")</f>
        <v>private String componentType="";</v>
      </c>
    </row>
    <row r="677" spans="2:26" ht="19.2" x14ac:dyDescent="0.45">
      <c r="C677" s="1"/>
      <c r="D677" s="8"/>
      <c r="M677" s="18"/>
      <c r="N677" s="33" t="s">
        <v>130</v>
      </c>
      <c r="O677" s="1"/>
      <c r="W677" s="17"/>
    </row>
    <row r="678" spans="2:26" ht="19.2" x14ac:dyDescent="0.45">
      <c r="C678" s="1"/>
      <c r="D678" s="8"/>
      <c r="M678" s="18"/>
      <c r="N678" s="31" t="s">
        <v>126</v>
      </c>
      <c r="O678" s="1"/>
      <c r="W678" s="17"/>
    </row>
    <row r="679" spans="2:26" ht="19.2" x14ac:dyDescent="0.45">
      <c r="C679" s="1"/>
      <c r="D679" s="8"/>
      <c r="M679" s="18"/>
      <c r="N679" s="31"/>
      <c r="O679" s="1"/>
      <c r="W679" s="17"/>
    </row>
    <row r="683" spans="2:26" x14ac:dyDescent="0.3">
      <c r="B683" s="2" t="s">
        <v>391</v>
      </c>
      <c r="I683" t="str">
        <f>CONCATENATE("ALTER TABLE"," ",B683)</f>
        <v>ALTER TABLE TM_INPUT_DESCRIPTION</v>
      </c>
      <c r="N683" s="5" t="str">
        <f>CONCATENATE("CREATE TABLE ",B683," ","(")</f>
        <v>CREATE TABLE TM_INPUT_DESCRIPTION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TM_INPUT_DESCRIPTION</v>
      </c>
      <c r="J684" t="str">
        <f t="shared" ref="J684:J690" si="280">CONCATENATE(LEFT(CONCATENATE(" ADD "," ",N684,";"),LEN(CONCATENATE(" ADD "," ",N684,";"))-2),";")</f>
        <v xml:space="preserve"> ADD  ID VARCHAR(30) NOT NULL ;</v>
      </c>
      <c r="K684" s="21" t="str">
        <f t="shared" ref="K684:K690" si="281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90" si="282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90" si="283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90" si="284">CONCATENATE("""",W684,"""",":","""","""",",")</f>
        <v>"id":"",</v>
      </c>
      <c r="Y684" s="22" t="str">
        <f t="shared" ref="Y684:Y690" si="285">CONCATENATE("public static String ",,B684,,"=","""",W684,""";")</f>
        <v>public static String ID="id";</v>
      </c>
      <c r="Z684" s="7" t="str">
        <f t="shared" ref="Z684:Z690" si="286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TM_INPUT_DESCRIPTION</v>
      </c>
      <c r="J685" t="str">
        <f t="shared" si="280"/>
        <v xml:space="preserve"> ADD  STATUS VARCHAR(10);</v>
      </c>
      <c r="K685" s="21" t="str">
        <f t="shared" si="281"/>
        <v xml:space="preserve">  ALTER COLUMN   STATUS VARCHAR(10);</v>
      </c>
      <c r="L685" s="12"/>
      <c r="M685" s="18" t="str">
        <f t="shared" si="282"/>
        <v>STATUS,</v>
      </c>
      <c r="N685" s="5" t="str">
        <f t="shared" ref="N685:N690" si="287">CONCATENATE(B685," ",C685,"(",D685,")",",")</f>
        <v>STATUS VARCHAR(10),</v>
      </c>
      <c r="O685" s="1" t="s">
        <v>3</v>
      </c>
      <c r="W685" s="17" t="str">
        <f t="shared" si="283"/>
        <v>status</v>
      </c>
      <c r="X685" s="3" t="str">
        <f t="shared" si="284"/>
        <v>"status":"",</v>
      </c>
      <c r="Y685" s="22" t="str">
        <f t="shared" si="285"/>
        <v>public static String STATUS="status";</v>
      </c>
      <c r="Z685" s="7" t="str">
        <f t="shared" si="286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80"/>
        <v xml:space="preserve"> ADD  INSERT_DATE VARCHAR(30);</v>
      </c>
      <c r="K686" s="21" t="str">
        <f t="shared" si="281"/>
        <v xml:space="preserve">  ALTER COLUMN   INSERT_DATE VARCHAR(30);</v>
      </c>
      <c r="L686" s="12"/>
      <c r="M686" s="18" t="str">
        <f t="shared" si="282"/>
        <v>INSERT_DATE,</v>
      </c>
      <c r="N686" s="5" t="str">
        <f t="shared" si="287"/>
        <v>INSERT_DATE VARCHAR(30),</v>
      </c>
      <c r="O686" s="1" t="s">
        <v>7</v>
      </c>
      <c r="P686" t="s">
        <v>8</v>
      </c>
      <c r="W686" s="17" t="str">
        <f t="shared" si="283"/>
        <v>insertDate</v>
      </c>
      <c r="X686" s="3" t="str">
        <f t="shared" si="284"/>
        <v>"insertDate":"",</v>
      </c>
      <c r="Y686" s="22" t="str">
        <f t="shared" si="285"/>
        <v>public static String INSERT_DATE="insertDate";</v>
      </c>
      <c r="Z686" s="7" t="str">
        <f t="shared" si="286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TM_INPUT_DESCRIPTION</v>
      </c>
      <c r="J687" t="str">
        <f t="shared" si="280"/>
        <v xml:space="preserve"> ADD  MODIFICATION_DATE VARCHAR(30);</v>
      </c>
      <c r="K687" s="21" t="str">
        <f t="shared" si="281"/>
        <v xml:space="preserve">  ALTER COLUMN   MODIFICATION_DATE VARCHAR(30);</v>
      </c>
      <c r="L687" s="12"/>
      <c r="M687" s="18" t="str">
        <f t="shared" si="282"/>
        <v>MODIFICATION_DATE,</v>
      </c>
      <c r="N687" s="5" t="str">
        <f t="shared" si="287"/>
        <v>MODIFICATION_DATE VARCHAR(30),</v>
      </c>
      <c r="O687" s="1" t="s">
        <v>9</v>
      </c>
      <c r="P687" t="s">
        <v>8</v>
      </c>
      <c r="W687" s="17" t="str">
        <f t="shared" si="283"/>
        <v>modificationDate</v>
      </c>
      <c r="X687" s="3" t="str">
        <f t="shared" si="284"/>
        <v>"modificationDate":"",</v>
      </c>
      <c r="Y687" s="22" t="str">
        <f t="shared" si="285"/>
        <v>public static String MODIFICATION_DATE="modificationDate";</v>
      </c>
      <c r="Z687" s="7" t="str">
        <f t="shared" si="286"/>
        <v>private String modificationDate="";</v>
      </c>
    </row>
    <row r="688" spans="2:26" ht="19.2" x14ac:dyDescent="0.45">
      <c r="B688" s="1" t="s">
        <v>392</v>
      </c>
      <c r="C688" s="1" t="s">
        <v>1</v>
      </c>
      <c r="D688" s="4">
        <v>45</v>
      </c>
      <c r="I688" t="str">
        <f>I685</f>
        <v>ALTER TABLE TM_INPUT_DESCRIPTION</v>
      </c>
      <c r="J688" t="str">
        <f>CONCATENATE(LEFT(CONCATENATE(" ADD "," ",N688,";"),LEN(CONCATENATE(" ADD "," ",N688,";"))-2),";")</f>
        <v xml:space="preserve"> ADD  FK_INPUT_ID VARCHAR(45);</v>
      </c>
      <c r="K688" s="21" t="str">
        <f>CONCATENATE(LEFT(CONCATENATE("  ALTER COLUMN  "," ",N688,";"),LEN(CONCATENATE("  ALTER COLUMN  "," ",N688,";"))-2),";")</f>
        <v xml:space="preserve">  ALTER COLUMN   FK_INPUT_ID VARCHAR(45);</v>
      </c>
      <c r="L688" s="12"/>
      <c r="M688" s="18" t="str">
        <f>CONCATENATE(B688,",")</f>
        <v>FK_INPUT_ID,</v>
      </c>
      <c r="N688" s="5" t="str">
        <f t="shared" si="287"/>
        <v>FK_INPUT_ID VARCHAR(45),</v>
      </c>
      <c r="O688" s="1" t="s">
        <v>10</v>
      </c>
      <c r="P688" t="s">
        <v>13</v>
      </c>
      <c r="Q688" t="s">
        <v>2</v>
      </c>
      <c r="W688" s="17" t="str">
        <f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fkInputId</v>
      </c>
      <c r="X688" s="3" t="str">
        <f>CONCATENATE("""",W688,"""",":","""","""",",")</f>
        <v>"fkInputId":"",</v>
      </c>
      <c r="Y688" s="22" t="str">
        <f>CONCATENATE("public static String ",,B688,,"=","""",W688,""";")</f>
        <v>public static String FK_INPUT_ID="fkInputId";</v>
      </c>
      <c r="Z688" s="7" t="str">
        <f>CONCATENATE("private String ",W688,"=","""""",";")</f>
        <v>private String fkInputId="";</v>
      </c>
    </row>
    <row r="689" spans="2:26" ht="19.2" x14ac:dyDescent="0.45">
      <c r="B689" s="1" t="s">
        <v>731</v>
      </c>
      <c r="C689" s="1" t="s">
        <v>1</v>
      </c>
      <c r="D689" s="4">
        <v>45</v>
      </c>
      <c r="I689" t="str">
        <f>I686</f>
        <v>ALTER TABLE TM_INPUT_DESCRIPTION</v>
      </c>
      <c r="J689" t="str">
        <f t="shared" si="280"/>
        <v xml:space="preserve"> ADD  COLORED VARCHAR(45);</v>
      </c>
      <c r="K689" s="21" t="str">
        <f t="shared" si="281"/>
        <v xml:space="preserve">  ALTER COLUMN   COLORED VARCHAR(45);</v>
      </c>
      <c r="L689" s="12"/>
      <c r="M689" s="18" t="str">
        <f t="shared" si="282"/>
        <v>COLORED,</v>
      </c>
      <c r="N689" s="5" t="str">
        <f t="shared" si="287"/>
        <v>COLORED VARCHAR(45),</v>
      </c>
      <c r="O689" s="1" t="s">
        <v>731</v>
      </c>
      <c r="W689" s="17" t="str">
        <f t="shared" si="283"/>
        <v>colored</v>
      </c>
      <c r="X689" s="3" t="str">
        <f t="shared" si="284"/>
        <v>"colored":"",</v>
      </c>
      <c r="Y689" s="22" t="str">
        <f t="shared" si="285"/>
        <v>public static String COLORED="colored";</v>
      </c>
      <c r="Z689" s="7" t="str">
        <f t="shared" si="286"/>
        <v>private String colored="";</v>
      </c>
    </row>
    <row r="690" spans="2:26" ht="19.2" x14ac:dyDescent="0.45">
      <c r="B690" s="1" t="s">
        <v>14</v>
      </c>
      <c r="C690" s="1" t="s">
        <v>1</v>
      </c>
      <c r="D690" s="4">
        <v>4444</v>
      </c>
      <c r="I690" t="str">
        <f>I655</f>
        <v>ALTER TABLE TM_INPUT</v>
      </c>
      <c r="J690" t="str">
        <f t="shared" si="280"/>
        <v xml:space="preserve"> ADD  DESCRIPTION VARCHAR(4444);</v>
      </c>
      <c r="K690" s="21" t="str">
        <f t="shared" si="281"/>
        <v xml:space="preserve">  ALTER COLUMN   DESCRIPTION VARCHAR(4444);</v>
      </c>
      <c r="L690" s="12"/>
      <c r="M690" s="18" t="str">
        <f t="shared" si="282"/>
        <v>DESCRIPTION,</v>
      </c>
      <c r="N690" s="5" t="str">
        <f t="shared" si="287"/>
        <v>DESCRIPTION VARCHAR(4444),</v>
      </c>
      <c r="O690" s="1" t="s">
        <v>14</v>
      </c>
      <c r="W690" s="17" t="str">
        <f t="shared" si="283"/>
        <v>description</v>
      </c>
      <c r="X690" s="3" t="str">
        <f t="shared" si="284"/>
        <v>"description":"",</v>
      </c>
      <c r="Y690" s="22" t="str">
        <f t="shared" si="285"/>
        <v>public static String DESCRIPTION="description";</v>
      </c>
      <c r="Z690" s="7" t="str">
        <f t="shared" si="286"/>
        <v>private String description="";</v>
      </c>
    </row>
    <row r="691" spans="2:26" ht="19.2" x14ac:dyDescent="0.45">
      <c r="C691" s="1"/>
      <c r="D691" s="8"/>
      <c r="M691" s="18"/>
      <c r="N691" s="33" t="s">
        <v>130</v>
      </c>
      <c r="O691" s="1"/>
      <c r="W691" s="17"/>
    </row>
    <row r="692" spans="2:26" ht="19.2" x14ac:dyDescent="0.45">
      <c r="C692" s="1"/>
      <c r="D692" s="8"/>
      <c r="M692" s="18"/>
      <c r="N692" s="31" t="s">
        <v>126</v>
      </c>
      <c r="O692" s="1"/>
      <c r="W692" s="17"/>
    </row>
    <row r="693" spans="2:26" ht="19.2" x14ac:dyDescent="0.45">
      <c r="C693" s="14"/>
      <c r="D693" s="9"/>
      <c r="M693" s="20"/>
      <c r="N693" s="31"/>
      <c r="O693" s="14"/>
      <c r="W693" s="17"/>
    </row>
    <row r="694" spans="2:26" x14ac:dyDescent="0.3">
      <c r="B694" s="2" t="s">
        <v>423</v>
      </c>
      <c r="I694" t="str">
        <f>CONCATENATE("ALTER TABLE"," ",B694)</f>
        <v>ALTER TABLE TM_BACKLOG_HISTORY</v>
      </c>
      <c r="N694" s="5" t="str">
        <f>CONCATENATE("CREATE TABLE ",B694," ","(")</f>
        <v>CREATE TABLE TM_BACKLOG_HISTORY (</v>
      </c>
    </row>
    <row r="695" spans="2:26" ht="19.2" x14ac:dyDescent="0.45">
      <c r="B695" s="1" t="s">
        <v>2</v>
      </c>
      <c r="C695" s="1" t="s">
        <v>1</v>
      </c>
      <c r="D695" s="4">
        <v>30</v>
      </c>
      <c r="E695" s="24" t="s">
        <v>113</v>
      </c>
      <c r="I695" t="str">
        <f>I694</f>
        <v>ALTER TABLE TM_BACKLOG_HISTORY</v>
      </c>
      <c r="J695" t="str">
        <f t="shared" ref="J695:J701" si="288">CONCATENATE(LEFT(CONCATENATE(" ADD "," ",N695,";"),LEN(CONCATENATE(" ADD "," ",N695,";"))-2),";")</f>
        <v xml:space="preserve"> ADD  ID VARCHAR(30) NOT NULL ;</v>
      </c>
      <c r="K695" s="21" t="str">
        <f t="shared" ref="K695:K701" si="289">CONCATENATE(LEFT(CONCATENATE("  ALTER COLUMN  "," ",N695,";"),LEN(CONCATENATE("  ALTER COLUMN  "," ",N695,";"))-2),";")</f>
        <v xml:space="preserve">  ALTER COLUMN   ID VARCHAR(30) NOT NULL ;</v>
      </c>
      <c r="L695" s="12"/>
      <c r="M695" s="18" t="str">
        <f t="shared" ref="M695:M701" si="290">CONCATENATE(B695,",")</f>
        <v>ID,</v>
      </c>
      <c r="N695" s="5" t="str">
        <f>CONCATENATE(B695," ",C695,"(",D695,") ",E695," ,")</f>
        <v>ID VARCHAR(30) NOT NULL ,</v>
      </c>
      <c r="O695" s="1" t="s">
        <v>2</v>
      </c>
      <c r="P695" s="6"/>
      <c r="Q695" s="6"/>
      <c r="R695" s="6"/>
      <c r="S695" s="6"/>
      <c r="T695" s="6"/>
      <c r="U695" s="6"/>
      <c r="V695" s="6"/>
      <c r="W695" s="17" t="str">
        <f t="shared" ref="W695:W701" si="291"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id</v>
      </c>
      <c r="X695" s="3" t="str">
        <f t="shared" ref="X695:X701" si="292">CONCATENATE("""",W695,"""",":","""","""",",")</f>
        <v>"id":"",</v>
      </c>
      <c r="Y695" s="22" t="str">
        <f t="shared" ref="Y695:Y701" si="293">CONCATENATE("public static String ",,B695,,"=","""",W695,""";")</f>
        <v>public static String ID="id";</v>
      </c>
      <c r="Z695" s="7" t="str">
        <f t="shared" ref="Z695:Z701" si="294">CONCATENATE("private String ",W695,"=","""""",";")</f>
        <v>private String id="";</v>
      </c>
    </row>
    <row r="696" spans="2:26" ht="19.2" x14ac:dyDescent="0.45">
      <c r="B696" s="1" t="s">
        <v>3</v>
      </c>
      <c r="C696" s="1" t="s">
        <v>1</v>
      </c>
      <c r="D696" s="4">
        <v>10</v>
      </c>
      <c r="I696" t="str">
        <f>I695</f>
        <v>ALTER TABLE TM_BACKLOG_HISTORY</v>
      </c>
      <c r="J696" t="str">
        <f t="shared" si="288"/>
        <v xml:space="preserve"> ADD  STATUS VARCHAR(10);</v>
      </c>
      <c r="K696" s="21" t="str">
        <f t="shared" si="289"/>
        <v xml:space="preserve">  ALTER COLUMN   STATUS VARCHAR(10);</v>
      </c>
      <c r="L696" s="12"/>
      <c r="M696" s="18" t="str">
        <f t="shared" si="290"/>
        <v>STATUS,</v>
      </c>
      <c r="N696" s="5" t="str">
        <f t="shared" ref="N696:N709" si="295">CONCATENATE(B696," ",C696,"(",D696,")",",")</f>
        <v>STATUS VARCHAR(10),</v>
      </c>
      <c r="O696" s="1" t="s">
        <v>3</v>
      </c>
      <c r="W696" s="17" t="str">
        <f t="shared" si="291"/>
        <v>status</v>
      </c>
      <c r="X696" s="3" t="str">
        <f t="shared" si="292"/>
        <v>"status":"",</v>
      </c>
      <c r="Y696" s="22" t="str">
        <f t="shared" si="293"/>
        <v>public static String STATUS="status";</v>
      </c>
      <c r="Z696" s="7" t="str">
        <f t="shared" si="294"/>
        <v>private String status="";</v>
      </c>
    </row>
    <row r="697" spans="2:26" ht="19.2" x14ac:dyDescent="0.45">
      <c r="B697" s="1" t="s">
        <v>4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8"/>
        <v xml:space="preserve"> ADD  INSERT_DATE VARCHAR(30);</v>
      </c>
      <c r="K697" s="21" t="str">
        <f t="shared" si="289"/>
        <v xml:space="preserve">  ALTER COLUMN   INSERT_DATE VARCHAR(30);</v>
      </c>
      <c r="L697" s="12"/>
      <c r="M697" s="18" t="str">
        <f t="shared" si="290"/>
        <v>INSERT_DATE,</v>
      </c>
      <c r="N697" s="5" t="str">
        <f t="shared" si="295"/>
        <v>INSERT_DATE VARCHAR(30),</v>
      </c>
      <c r="O697" s="1" t="s">
        <v>7</v>
      </c>
      <c r="P697" t="s">
        <v>8</v>
      </c>
      <c r="W697" s="17" t="str">
        <f t="shared" si="291"/>
        <v>insertDate</v>
      </c>
      <c r="X697" s="3" t="str">
        <f t="shared" si="292"/>
        <v>"insertDate":"",</v>
      </c>
      <c r="Y697" s="22" t="str">
        <f t="shared" si="293"/>
        <v>public static String INSERT_DATE="insertDate";</v>
      </c>
      <c r="Z697" s="7" t="str">
        <f t="shared" si="294"/>
        <v>private String insertDate="";</v>
      </c>
    </row>
    <row r="698" spans="2:26" ht="19.2" x14ac:dyDescent="0.45">
      <c r="B698" s="1" t="s">
        <v>5</v>
      </c>
      <c r="C698" s="1" t="s">
        <v>1</v>
      </c>
      <c r="D698" s="4">
        <v>30</v>
      </c>
      <c r="I698" t="str">
        <f>I697</f>
        <v>ALTER TABLE TM_BACKLOG_HISTORY</v>
      </c>
      <c r="J698" t="str">
        <f t="shared" si="288"/>
        <v xml:space="preserve"> ADD  MODIFICATION_DATE VARCHAR(30);</v>
      </c>
      <c r="K698" s="21" t="str">
        <f t="shared" si="289"/>
        <v xml:space="preserve">  ALTER COLUMN   MODIFICATION_DATE VARCHAR(30);</v>
      </c>
      <c r="L698" s="12"/>
      <c r="M698" s="18" t="str">
        <f t="shared" si="290"/>
        <v>MODIFICATION_DATE,</v>
      </c>
      <c r="N698" s="5" t="str">
        <f t="shared" si="295"/>
        <v>MODIFICATION_DATE VARCHAR(30),</v>
      </c>
      <c r="O698" s="1" t="s">
        <v>9</v>
      </c>
      <c r="P698" t="s">
        <v>8</v>
      </c>
      <c r="W698" s="17" t="str">
        <f t="shared" si="291"/>
        <v>modificationDate</v>
      </c>
      <c r="X698" s="3" t="str">
        <f t="shared" si="292"/>
        <v>"modificationDate":"",</v>
      </c>
      <c r="Y698" s="22" t="str">
        <f t="shared" si="293"/>
        <v>public static String MODIFICATION_DATE="modificationDate";</v>
      </c>
      <c r="Z698" s="7" t="str">
        <f t="shared" si="294"/>
        <v>private String modificationDate="";</v>
      </c>
    </row>
    <row r="699" spans="2:26" ht="19.2" x14ac:dyDescent="0.45">
      <c r="B699" s="1" t="s">
        <v>274</v>
      </c>
      <c r="C699" s="1" t="s">
        <v>1</v>
      </c>
      <c r="D699" s="4">
        <v>45</v>
      </c>
      <c r="I699" t="str">
        <f>I698</f>
        <v>ALTER TABLE TM_BACKLOG_HISTORY</v>
      </c>
      <c r="J699" t="str">
        <f>CONCATENATE(LEFT(CONCATENATE(" ADD "," ",N699,";"),LEN(CONCATENATE(" ADD "," ",N699,";"))-2),";")</f>
        <v xml:space="preserve"> ADD  FK_PROJECT_ID VARCHAR(45);</v>
      </c>
      <c r="K699" s="21" t="str">
        <f>CONCATENATE(LEFT(CONCATENATE("  ALTER COLUMN  "," ",N699,";"),LEN(CONCATENATE("  ALTER COLUMN  "," ",N699,";"))-2),";")</f>
        <v xml:space="preserve">  ALTER COLUMN   FK_PROJECT_ID VARCHAR(45);</v>
      </c>
      <c r="L699" s="12"/>
      <c r="M699" s="18" t="str">
        <f>CONCATENATE(B699,",")</f>
        <v>FK_PROJECT_ID,</v>
      </c>
      <c r="N699" s="5" t="str">
        <f>CONCATENATE(B699," ",C699,"(",D699,")",",")</f>
        <v>FK_PROJECT_ID VARCHAR(45),</v>
      </c>
      <c r="O699" s="1" t="s">
        <v>10</v>
      </c>
      <c r="P699" t="s">
        <v>288</v>
      </c>
      <c r="Q699" t="s">
        <v>2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fkProjectId</v>
      </c>
      <c r="X699" s="3" t="str">
        <f>CONCATENATE("""",W699,"""",":","""","""",",")</f>
        <v>"fkProjectId":"",</v>
      </c>
      <c r="Y699" s="22" t="str">
        <f>CONCATENATE("public static String ",,B699,,"=","""",W699,""";")</f>
        <v>public static String FK_PROJECT_ID="fkProjectId";</v>
      </c>
      <c r="Z699" s="7" t="str">
        <f>CONCATENATE("private String ",W699,"=","""""",";")</f>
        <v>private String fkProjectId="";</v>
      </c>
    </row>
    <row r="700" spans="2:26" ht="19.2" x14ac:dyDescent="0.45">
      <c r="B700" s="1" t="s">
        <v>367</v>
      </c>
      <c r="C700" s="1" t="s">
        <v>1</v>
      </c>
      <c r="D700" s="4">
        <v>45</v>
      </c>
      <c r="I700" t="str">
        <f>I690</f>
        <v>ALTER TABLE TM_INPUT</v>
      </c>
      <c r="J700" t="str">
        <f t="shared" si="288"/>
        <v xml:space="preserve"> ADD  FK_BACKLOG_ID VARCHAR(45);</v>
      </c>
      <c r="K700" s="21" t="str">
        <f t="shared" si="289"/>
        <v xml:space="preserve">  ALTER COLUMN   FK_BACKLOG_ID VARCHAR(45);</v>
      </c>
      <c r="L700" s="12"/>
      <c r="M700" s="18" t="str">
        <f t="shared" si="290"/>
        <v>FK_BACKLOG_ID,</v>
      </c>
      <c r="N700" s="5" t="str">
        <f t="shared" si="295"/>
        <v>FK_BACKLOG_ID VARCHAR(45),</v>
      </c>
      <c r="O700" s="1" t="s">
        <v>10</v>
      </c>
      <c r="P700" t="s">
        <v>354</v>
      </c>
      <c r="Q700" t="s">
        <v>2</v>
      </c>
      <c r="W700" s="17" t="str">
        <f t="shared" si="291"/>
        <v>fkBacklogId</v>
      </c>
      <c r="X700" s="3" t="str">
        <f t="shared" si="292"/>
        <v>"fkBacklogId":"",</v>
      </c>
      <c r="Y700" s="22" t="str">
        <f t="shared" si="293"/>
        <v>public static String FK_BACKLOG_ID="fkBacklogId";</v>
      </c>
      <c r="Z700" s="7" t="str">
        <f t="shared" si="294"/>
        <v>private String fkBacklogId="";</v>
      </c>
    </row>
    <row r="701" spans="2:26" ht="19.2" x14ac:dyDescent="0.45">
      <c r="B701" s="1" t="s">
        <v>424</v>
      </c>
      <c r="C701" s="1" t="s">
        <v>1</v>
      </c>
      <c r="D701" s="4">
        <v>222</v>
      </c>
      <c r="I701">
        <f>I491</f>
        <v>0</v>
      </c>
      <c r="J701" t="str">
        <f t="shared" si="288"/>
        <v xml:space="preserve"> ADD  HISTORY_TYPE VARCHAR(222);</v>
      </c>
      <c r="K701" s="21" t="str">
        <f t="shared" si="289"/>
        <v xml:space="preserve">  ALTER COLUMN   HISTORY_TYPE VARCHAR(222);</v>
      </c>
      <c r="L701" s="12"/>
      <c r="M701" s="18" t="str">
        <f t="shared" si="290"/>
        <v>HISTORY_TYPE,</v>
      </c>
      <c r="N701" s="5" t="str">
        <f t="shared" si="295"/>
        <v>HISTORY_TYPE VARCHAR(222),</v>
      </c>
      <c r="O701" s="1" t="s">
        <v>430</v>
      </c>
      <c r="P701" t="s">
        <v>51</v>
      </c>
      <c r="W701" s="17" t="str">
        <f t="shared" si="291"/>
        <v>historyType</v>
      </c>
      <c r="X701" s="3" t="str">
        <f t="shared" si="292"/>
        <v>"historyType":"",</v>
      </c>
      <c r="Y701" s="22" t="str">
        <f t="shared" si="293"/>
        <v>public static String HISTORY_TYPE="historyType";</v>
      </c>
      <c r="Z701" s="7" t="str">
        <f t="shared" si="294"/>
        <v>private String historyType="";</v>
      </c>
    </row>
    <row r="702" spans="2:26" ht="19.2" x14ac:dyDescent="0.45">
      <c r="B702" s="1" t="s">
        <v>425</v>
      </c>
      <c r="C702" s="1" t="s">
        <v>1</v>
      </c>
      <c r="D702" s="4">
        <v>45</v>
      </c>
      <c r="I702">
        <f>I692</f>
        <v>0</v>
      </c>
      <c r="J702" t="str">
        <f>CONCATENATE(LEFT(CONCATENATE(" ADD "," ",N702,";"),LEN(CONCATENATE(" ADD "," ",N702,";"))-2),";")</f>
        <v xml:space="preserve"> ADD  HISTORY_DATE VARCHAR(45);</v>
      </c>
      <c r="K702" s="21" t="str">
        <f>CONCATENATE(LEFT(CONCATENATE("  ALTER COLUMN  "," ",N702,";"),LEN(CONCATENATE("  ALTER COLUMN  "," ",N702,";"))-2),";")</f>
        <v xml:space="preserve">  ALTER COLUMN   HISTORY_DATE VARCHAR(45);</v>
      </c>
      <c r="L702" s="12"/>
      <c r="M702" s="18" t="str">
        <f>CONCATENATE(B702,",")</f>
        <v>HISTORY_DATE,</v>
      </c>
      <c r="N702" s="5" t="str">
        <f t="shared" si="295"/>
        <v>HISTORY_DATE VARCHAR(45),</v>
      </c>
      <c r="O702" s="1" t="s">
        <v>430</v>
      </c>
      <c r="P702" t="s">
        <v>8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historyDate</v>
      </c>
      <c r="X702" s="3" t="str">
        <f>CONCATENATE("""",W702,"""",":","""","""",",")</f>
        <v>"historyDate":"",</v>
      </c>
      <c r="Y702" s="22" t="str">
        <f>CONCATENATE("public static String ",,B702,,"=","""",W702,""";")</f>
        <v>public static String HISTORY_DATE="historyDate";</v>
      </c>
      <c r="Z702" s="7" t="str">
        <f>CONCATENATE("private String ",W702,"=","""""",";")</f>
        <v>private String historyDate="";</v>
      </c>
    </row>
    <row r="703" spans="2:26" ht="19.2" x14ac:dyDescent="0.45">
      <c r="B703" s="1" t="s">
        <v>426</v>
      </c>
      <c r="C703" s="1" t="s">
        <v>1</v>
      </c>
      <c r="D703" s="4">
        <v>45</v>
      </c>
      <c r="I703">
        <f>I493</f>
        <v>0</v>
      </c>
      <c r="J703" t="str">
        <f>CONCATENATE(LEFT(CONCATENATE(" ADD "," ",N703,";"),LEN(CONCATENATE(" ADD "," ",N703,";"))-2),";")</f>
        <v xml:space="preserve"> ADD  HISTORY_TIME VARCHAR(45);</v>
      </c>
      <c r="K703" s="21" t="str">
        <f>CONCATENATE(LEFT(CONCATENATE("  ALTER COLUMN  "," ",N703,";"),LEN(CONCATENATE("  ALTER COLUMN  "," ",N703,";"))-2),";")</f>
        <v xml:space="preserve">  ALTER COLUMN   HISTORY_TIME VARCHAR(45);</v>
      </c>
      <c r="L703" s="12"/>
      <c r="M703" s="18" t="str">
        <f>CONCATENATE(B703,",")</f>
        <v>HISTORY_TIME,</v>
      </c>
      <c r="N703" s="5" t="str">
        <f t="shared" si="295"/>
        <v>HISTORY_TIME VARCHAR(45),</v>
      </c>
      <c r="O703" s="1" t="s">
        <v>430</v>
      </c>
      <c r="P703" t="s">
        <v>133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historyTime</v>
      </c>
      <c r="X703" s="3" t="str">
        <f>CONCATENATE("""",W703,"""",":","""","""",",")</f>
        <v>"historyTime":"",</v>
      </c>
      <c r="Y703" s="22" t="str">
        <f>CONCATENATE("public static String ",,B703,,"=","""",W703,""";")</f>
        <v>public static String HISTORY_TIME="historyTime";</v>
      </c>
      <c r="Z703" s="7" t="str">
        <f>CONCATENATE("private String ",W703,"=","""""",";")</f>
        <v>private String historyTime="";</v>
      </c>
    </row>
    <row r="704" spans="2:26" ht="19.2" x14ac:dyDescent="0.45">
      <c r="B704" s="1" t="s">
        <v>427</v>
      </c>
      <c r="C704" s="1" t="s">
        <v>1</v>
      </c>
      <c r="D704" s="4">
        <v>45</v>
      </c>
      <c r="I704" t="str">
        <f>I695</f>
        <v>ALTER TABLE TM_BACKLOG_HISTORY</v>
      </c>
      <c r="J704" t="str">
        <f t="shared" ref="J704:J709" si="296">CONCATENATE(LEFT(CONCATENATE(" ADD "," ",N704,";"),LEN(CONCATENATE(" ADD "," ",N704,";"))-2),";")</f>
        <v xml:space="preserve"> ADD  HISTORY_TELLER_ID VARCHAR(45);</v>
      </c>
      <c r="K704" s="21" t="str">
        <f t="shared" ref="K704:K709" si="297">CONCATENATE(LEFT(CONCATENATE("  ALTER COLUMN  "," ",N704,";"),LEN(CONCATENATE("  ALTER COLUMN  "," ",N704,";"))-2),";")</f>
        <v xml:space="preserve">  ALTER COLUMN   HISTORY_TELLER_ID VARCHAR(45);</v>
      </c>
      <c r="L704" s="12"/>
      <c r="M704" s="18" t="str">
        <f t="shared" ref="M704:M709" si="298">CONCATENATE(B704,",")</f>
        <v>HISTORY_TELLER_ID,</v>
      </c>
      <c r="N704" s="5" t="str">
        <f t="shared" si="295"/>
        <v>HISTORY_TELLER_ID VARCHAR(45),</v>
      </c>
      <c r="O704" s="1" t="s">
        <v>430</v>
      </c>
      <c r="P704" t="s">
        <v>431</v>
      </c>
      <c r="Q704" t="s">
        <v>2</v>
      </c>
      <c r="W704" s="17" t="str">
        <f t="shared" ref="W704:W709" si="299"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historyTellerId</v>
      </c>
      <c r="X704" s="3" t="str">
        <f t="shared" ref="X704:X709" si="300">CONCATENATE("""",W704,"""",":","""","""",",")</f>
        <v>"historyTellerId":"",</v>
      </c>
      <c r="Y704" s="22" t="str">
        <f t="shared" ref="Y704:Y709" si="301">CONCATENATE("public static String ",,B704,,"=","""",W704,""";")</f>
        <v>public static String HISTORY_TELLER_ID="historyTellerId";</v>
      </c>
      <c r="Z704" s="7" t="str">
        <f t="shared" ref="Z704:Z709" si="302">CONCATENATE("private String ",W704,"=","""""",";")</f>
        <v>private String historyTellerId="";</v>
      </c>
    </row>
    <row r="705" spans="2:26" ht="19.2" x14ac:dyDescent="0.45">
      <c r="B705" s="1" t="s">
        <v>97</v>
      </c>
      <c r="C705" s="1" t="s">
        <v>1</v>
      </c>
      <c r="D705" s="4">
        <v>1000</v>
      </c>
      <c r="I705" t="str">
        <f>I696</f>
        <v>ALTER TABLE TM_BACKLOG_HISTORY</v>
      </c>
      <c r="J705" t="str">
        <f t="shared" si="296"/>
        <v xml:space="preserve"> ADD  PARAM_1 VARCHAR(1000);</v>
      </c>
      <c r="K705" s="21" t="str">
        <f t="shared" si="297"/>
        <v xml:space="preserve">  ALTER COLUMN   PARAM_1 VARCHAR(1000);</v>
      </c>
      <c r="L705" s="12"/>
      <c r="M705" s="18" t="str">
        <f t="shared" si="298"/>
        <v>PARAM_1,</v>
      </c>
      <c r="N705" s="5" t="str">
        <f t="shared" si="295"/>
        <v>PARAM_1 VARCHAR(1000),</v>
      </c>
      <c r="O705" s="1" t="s">
        <v>102</v>
      </c>
      <c r="P705">
        <v>1</v>
      </c>
      <c r="W705" s="17" t="str">
        <f t="shared" si="299"/>
        <v>param1</v>
      </c>
      <c r="X705" s="3" t="str">
        <f t="shared" si="300"/>
        <v>"param1":"",</v>
      </c>
      <c r="Y705" s="22" t="str">
        <f t="shared" si="301"/>
        <v>public static String PARAM_1="param1";</v>
      </c>
      <c r="Z705" s="7" t="str">
        <f t="shared" si="302"/>
        <v>private String param1="";</v>
      </c>
    </row>
    <row r="706" spans="2:26" ht="19.2" x14ac:dyDescent="0.45">
      <c r="B706" s="1" t="s">
        <v>98</v>
      </c>
      <c r="C706" s="1" t="s">
        <v>1</v>
      </c>
      <c r="D706" s="4">
        <v>1000</v>
      </c>
      <c r="I706" t="str">
        <f>I694</f>
        <v>ALTER TABLE TM_BACKLOG_HISTORY</v>
      </c>
      <c r="J706" t="str">
        <f>CONCATENATE(LEFT(CONCATENATE(" ADD "," ",N706,";"),LEN(CONCATENATE(" ADD "," ",N706,";"))-2),";")</f>
        <v xml:space="preserve"> ADD  PARAM_2 VARCHAR(1000);</v>
      </c>
      <c r="K706" s="21" t="str">
        <f>CONCATENATE(LEFT(CONCATENATE("  ALTER COLUMN  "," ",N706,";"),LEN(CONCATENATE("  ALTER COLUMN  "," ",N706,";"))-2),";")</f>
        <v xml:space="preserve">  ALTER COLUMN   PARAM_2 VARCHAR(1000);</v>
      </c>
      <c r="L706" s="12"/>
      <c r="M706" s="18" t="str">
        <f>CONCATENATE(B706,",")</f>
        <v>PARAM_2,</v>
      </c>
      <c r="N706" s="5" t="str">
        <f>CONCATENATE(B706," ",C706,"(",D706,")",",")</f>
        <v>PARAM_2 VARCHAR(1000),</v>
      </c>
      <c r="O706" s="1" t="s">
        <v>102</v>
      </c>
      <c r="P706">
        <v>2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param2</v>
      </c>
      <c r="X706" s="3" t="str">
        <f>CONCATENATE("""",W706,"""",":","""","""",",")</f>
        <v>"param2":"",</v>
      </c>
      <c r="Y706" s="22" t="str">
        <f>CONCATENATE("public static String ",,B706,,"=","""",W706,""";")</f>
        <v>public static String PARAM_2="param2";</v>
      </c>
      <c r="Z706" s="7" t="str">
        <f>CONCATENATE("private String ",W706,"=","""""",";")</f>
        <v>private String param2="";</v>
      </c>
    </row>
    <row r="707" spans="2:26" ht="19.2" x14ac:dyDescent="0.45">
      <c r="B707" s="1" t="s">
        <v>99</v>
      </c>
      <c r="C707" s="1" t="s">
        <v>1</v>
      </c>
      <c r="D707" s="4">
        <v>1000</v>
      </c>
      <c r="I707" t="str">
        <f>I695</f>
        <v>ALTER TABLE TM_BACKLOG_HISTORY</v>
      </c>
      <c r="J707" t="str">
        <f t="shared" si="296"/>
        <v xml:space="preserve"> ADD  PARAM_3 VARCHAR(1000);</v>
      </c>
      <c r="K707" s="21" t="str">
        <f t="shared" si="297"/>
        <v xml:space="preserve">  ALTER COLUMN   PARAM_3 VARCHAR(1000);</v>
      </c>
      <c r="L707" s="12"/>
      <c r="M707" s="18" t="str">
        <f t="shared" si="298"/>
        <v>PARAM_3,</v>
      </c>
      <c r="N707" s="5" t="str">
        <f t="shared" si="295"/>
        <v>PARAM_3 VARCHAR(1000),</v>
      </c>
      <c r="O707" s="1" t="s">
        <v>102</v>
      </c>
      <c r="P707">
        <v>3</v>
      </c>
      <c r="W707" s="17" t="str">
        <f t="shared" si="299"/>
        <v>param3</v>
      </c>
      <c r="X707" s="3" t="str">
        <f t="shared" si="300"/>
        <v>"param3":"",</v>
      </c>
      <c r="Y707" s="22" t="str">
        <f t="shared" si="301"/>
        <v>public static String PARAM_3="param3";</v>
      </c>
      <c r="Z707" s="7" t="str">
        <f t="shared" si="302"/>
        <v>private String param3="";</v>
      </c>
    </row>
    <row r="708" spans="2:26" ht="19.2" x14ac:dyDescent="0.45">
      <c r="B708" s="1" t="s">
        <v>444</v>
      </c>
      <c r="C708" s="1" t="s">
        <v>1</v>
      </c>
      <c r="D708" s="4">
        <v>50</v>
      </c>
      <c r="I708" t="str">
        <f>I696</f>
        <v>ALTER TABLE TM_BACKLOG_HISTORY</v>
      </c>
      <c r="J708" t="str">
        <f>CONCATENATE(LEFT(CONCATENATE(" ADD "," ",N708,";"),LEN(CONCATENATE(" ADD "," ",N708,";"))-2),";")</f>
        <v xml:space="preserve"> ADD  RELATION_ID VARCHAR(50);</v>
      </c>
      <c r="K708" s="21" t="str">
        <f>CONCATENATE(LEFT(CONCATENATE("  ALTER COLUMN  "," ",N708,";"),LEN(CONCATENATE("  ALTER COLUMN  "," ",N708,";"))-2),";")</f>
        <v xml:space="preserve">  ALTER COLUMN   RELATION_ID VARCHAR(50);</v>
      </c>
      <c r="L708" s="12"/>
      <c r="M708" s="18" t="str">
        <f>CONCATENATE(B708,",")</f>
        <v>RELATION_ID,</v>
      </c>
      <c r="N708" s="5" t="str">
        <f>CONCATENATE(B708," ",C708,"(",D708,")",",")</f>
        <v>RELATION_ID VARCHAR(50),</v>
      </c>
      <c r="O708" s="1" t="s">
        <v>445</v>
      </c>
      <c r="P708" t="s">
        <v>2</v>
      </c>
      <c r="W708" s="17" t="str">
        <f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relationId</v>
      </c>
      <c r="X708" s="3" t="str">
        <f>CONCATENATE("""",W708,"""",":","""","""",",")</f>
        <v>"relationId":"",</v>
      </c>
      <c r="Y708" s="22" t="str">
        <f>CONCATENATE("public static String ",,B708,,"=","""",W708,""";")</f>
        <v>public static String RELATION_ID="relationId";</v>
      </c>
      <c r="Z708" s="7" t="str">
        <f>CONCATENATE("private String ",W708,"=","""""",";")</f>
        <v>private String relationId="";</v>
      </c>
    </row>
    <row r="709" spans="2:26" ht="19.2" x14ac:dyDescent="0.45">
      <c r="B709" s="1" t="s">
        <v>428</v>
      </c>
      <c r="C709" s="1" t="s">
        <v>1</v>
      </c>
      <c r="D709" s="4">
        <v>4444</v>
      </c>
      <c r="I709">
        <f>I495</f>
        <v>0</v>
      </c>
      <c r="J709" t="str">
        <f t="shared" si="296"/>
        <v xml:space="preserve"> ADD  HISTORY_BODY VARCHAR(4444);</v>
      </c>
      <c r="K709" s="21" t="str">
        <f t="shared" si="297"/>
        <v xml:space="preserve">  ALTER COLUMN   HISTORY_BODY VARCHAR(4444);</v>
      </c>
      <c r="L709" s="12"/>
      <c r="M709" s="18" t="str">
        <f t="shared" si="298"/>
        <v>HISTORY_BODY,</v>
      </c>
      <c r="N709" s="5" t="str">
        <f t="shared" si="295"/>
        <v>HISTORY_BODY VARCHAR(4444),</v>
      </c>
      <c r="O709" s="1" t="s">
        <v>430</v>
      </c>
      <c r="P709" t="s">
        <v>429</v>
      </c>
      <c r="W709" s="17" t="str">
        <f t="shared" si="299"/>
        <v>historyBody</v>
      </c>
      <c r="X709" s="3" t="str">
        <f t="shared" si="300"/>
        <v>"historyBody":"",</v>
      </c>
      <c r="Y709" s="22" t="str">
        <f t="shared" si="301"/>
        <v>public static String HISTORY_BODY="historyBody";</v>
      </c>
      <c r="Z709" s="7" t="str">
        <f t="shared" si="302"/>
        <v>private String historyBody="";</v>
      </c>
    </row>
    <row r="710" spans="2:26" ht="19.2" x14ac:dyDescent="0.45">
      <c r="B710" s="1"/>
      <c r="C710" s="1"/>
      <c r="D710" s="4"/>
      <c r="L710" s="12"/>
      <c r="M710" s="18"/>
      <c r="N710" s="33" t="s">
        <v>130</v>
      </c>
      <c r="O710" s="1"/>
      <c r="W710" s="17"/>
    </row>
    <row r="711" spans="2:26" ht="19.2" x14ac:dyDescent="0.45">
      <c r="B711" s="1"/>
      <c r="C711" s="1"/>
      <c r="D711" s="4"/>
      <c r="L711" s="12"/>
      <c r="M711" s="18"/>
      <c r="N711" s="31" t="s">
        <v>126</v>
      </c>
      <c r="O711" s="1"/>
      <c r="W711" s="17"/>
    </row>
    <row r="712" spans="2:26" x14ac:dyDescent="0.3">
      <c r="B712" s="2" t="s">
        <v>432</v>
      </c>
      <c r="I712" t="str">
        <f>CONCATENATE("ALTER TABLE"," ",B712)</f>
        <v>ALTER TABLE TM_BACKLOG_HISTORY_LIST</v>
      </c>
      <c r="J712" t="s">
        <v>293</v>
      </c>
      <c r="K712" s="26" t="str">
        <f>CONCATENATE(J712," VIEW ",B712," AS SELECT")</f>
        <v>create OR REPLACE VIEW TM_BACKLOG_HISTORY_LIST AS SELECT</v>
      </c>
      <c r="N712" s="5" t="str">
        <f>CONCATENATE("CREATE TABLE ",B712," ","(")</f>
        <v>CREATE TABLE TM_BACKLOG_HISTORY_LIST (</v>
      </c>
    </row>
    <row r="713" spans="2:26" ht="19.2" x14ac:dyDescent="0.45">
      <c r="B713" s="1" t="s">
        <v>2</v>
      </c>
      <c r="C713" s="1" t="s">
        <v>1</v>
      </c>
      <c r="D713" s="4">
        <v>30</v>
      </c>
      <c r="E713" s="24" t="s">
        <v>113</v>
      </c>
      <c r="I713" t="str">
        <f>I712</f>
        <v>ALTER TABLE TM_BACKLOG_HISTORY_LIST</v>
      </c>
      <c r="K713" s="25" t="str">
        <f>CONCATENATE("T.",B713,",")</f>
        <v>T.ID,</v>
      </c>
      <c r="L713" s="12"/>
      <c r="M713" s="18" t="str">
        <f t="shared" ref="M713:M730" si="303">CONCATENATE(B713,",")</f>
        <v>ID,</v>
      </c>
      <c r="N713" s="5" t="str">
        <f>CONCATENATE(B713," ",C713,"(",D713,") ",E713," ,")</f>
        <v>ID VARCHAR(30) NOT NULL ,</v>
      </c>
      <c r="O713" s="1" t="s">
        <v>2</v>
      </c>
      <c r="P713" s="6"/>
      <c r="Q713" s="6"/>
      <c r="R713" s="6"/>
      <c r="S713" s="6"/>
      <c r="T713" s="6"/>
      <c r="U713" s="6"/>
      <c r="V713" s="6"/>
      <c r="W713" s="17" t="str">
        <f t="shared" ref="W713:W730" si="304">CONCATENATE(,LOWER(O713),UPPER(LEFT(P713,1)),LOWER(RIGHT(P713,LEN(P713)-IF(LEN(P713)&gt;0,1,LEN(P713)))),UPPER(LEFT(Q713,1)),LOWER(RIGHT(Q713,LEN(Q713)-IF(LEN(Q713)&gt;0,1,LEN(Q713)))),UPPER(LEFT(R713,1)),LOWER(RIGHT(R713,LEN(R713)-IF(LEN(R713)&gt;0,1,LEN(R713)))),UPPER(LEFT(S713,1)),LOWER(RIGHT(S713,LEN(S713)-IF(LEN(S713)&gt;0,1,LEN(S713)))),UPPER(LEFT(T713,1)),LOWER(RIGHT(T713,LEN(T713)-IF(LEN(T713)&gt;0,1,LEN(T713)))),UPPER(LEFT(U713,1)),LOWER(RIGHT(U713,LEN(U713)-IF(LEN(U713)&gt;0,1,LEN(U713)))),UPPER(LEFT(V713,1)),LOWER(RIGHT(V713,LEN(V713)-IF(LEN(V713)&gt;0,1,LEN(V713)))))</f>
        <v>id</v>
      </c>
      <c r="X713" s="3" t="str">
        <f t="shared" ref="X713:X730" si="305">CONCATENATE("""",W713,"""",":","""","""",",")</f>
        <v>"id":"",</v>
      </c>
      <c r="Y713" s="22" t="str">
        <f t="shared" ref="Y713:Y730" si="306">CONCATENATE("public static String ",,B713,,"=","""",W713,""";")</f>
        <v>public static String ID="id";</v>
      </c>
      <c r="Z713" s="7" t="str">
        <f t="shared" ref="Z713:Z730" si="307">CONCATENATE("private String ",W713,"=","""""",";")</f>
        <v>private String id="";</v>
      </c>
    </row>
    <row r="714" spans="2:26" ht="19.2" x14ac:dyDescent="0.45">
      <c r="B714" s="1" t="s">
        <v>3</v>
      </c>
      <c r="C714" s="1" t="s">
        <v>1</v>
      </c>
      <c r="D714" s="4">
        <v>10</v>
      </c>
      <c r="I714" t="str">
        <f>I713</f>
        <v>ALTER TABLE TM_BACKLOG_HISTORY_LIST</v>
      </c>
      <c r="K714" s="25" t="str">
        <f t="shared" ref="K714:K723" si="308">CONCATENATE("T.",B714,",")</f>
        <v>T.STATUS,</v>
      </c>
      <c r="L714" s="12"/>
      <c r="M714" s="18" t="str">
        <f t="shared" si="303"/>
        <v>STATUS,</v>
      </c>
      <c r="N714" s="5" t="str">
        <f t="shared" ref="N714:N730" si="309">CONCATENATE(B714," ",C714,"(",D714,")",",")</f>
        <v>STATUS VARCHAR(10),</v>
      </c>
      <c r="O714" s="1" t="s">
        <v>3</v>
      </c>
      <c r="W714" s="17" t="str">
        <f t="shared" si="304"/>
        <v>status</v>
      </c>
      <c r="X714" s="3" t="str">
        <f t="shared" si="305"/>
        <v>"status":"",</v>
      </c>
      <c r="Y714" s="22" t="str">
        <f t="shared" si="306"/>
        <v>public static String STATUS="status";</v>
      </c>
      <c r="Z714" s="7" t="str">
        <f t="shared" si="307"/>
        <v>private String status="";</v>
      </c>
    </row>
    <row r="715" spans="2:26" ht="19.2" x14ac:dyDescent="0.45">
      <c r="B715" s="1" t="s">
        <v>4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8"/>
        <v>T.INSERT_DATE,</v>
      </c>
      <c r="L715" s="12"/>
      <c r="M715" s="18" t="str">
        <f t="shared" si="303"/>
        <v>INSERT_DATE,</v>
      </c>
      <c r="N715" s="5" t="str">
        <f t="shared" si="309"/>
        <v>INSERT_DATE VARCHAR(30),</v>
      </c>
      <c r="O715" s="1" t="s">
        <v>7</v>
      </c>
      <c r="P715" t="s">
        <v>8</v>
      </c>
      <c r="W715" s="17" t="str">
        <f t="shared" si="304"/>
        <v>insertDate</v>
      </c>
      <c r="X715" s="3" t="str">
        <f t="shared" si="305"/>
        <v>"insertDate":"",</v>
      </c>
      <c r="Y715" s="22" t="str">
        <f t="shared" si="306"/>
        <v>public static String INSERT_DATE="insertDate";</v>
      </c>
      <c r="Z715" s="7" t="str">
        <f t="shared" si="307"/>
        <v>private String insertDate="";</v>
      </c>
    </row>
    <row r="716" spans="2:26" ht="19.2" x14ac:dyDescent="0.45">
      <c r="B716" s="1" t="s">
        <v>5</v>
      </c>
      <c r="C716" s="1" t="s">
        <v>1</v>
      </c>
      <c r="D716" s="4">
        <v>30</v>
      </c>
      <c r="I716" t="str">
        <f>I715</f>
        <v>ALTER TABLE TM_BACKLOG_HISTORY_LIST</v>
      </c>
      <c r="K716" s="25" t="str">
        <f t="shared" si="308"/>
        <v>T.MODIFICATION_DATE,</v>
      </c>
      <c r="L716" s="12"/>
      <c r="M716" s="18" t="str">
        <f t="shared" si="303"/>
        <v>MODIFICATION_DATE,</v>
      </c>
      <c r="N716" s="5" t="str">
        <f t="shared" si="309"/>
        <v>MODIFICATION_DATE VARCHAR(30),</v>
      </c>
      <c r="O716" s="1" t="s">
        <v>9</v>
      </c>
      <c r="P716" t="s">
        <v>8</v>
      </c>
      <c r="W716" s="17" t="str">
        <f t="shared" si="304"/>
        <v>modificationDate</v>
      </c>
      <c r="X716" s="3" t="str">
        <f t="shared" si="305"/>
        <v>"modificationDate":"",</v>
      </c>
      <c r="Y716" s="22" t="str">
        <f t="shared" si="306"/>
        <v>public static String MODIFICATION_DATE="modificationDate";</v>
      </c>
      <c r="Z716" s="7" t="str">
        <f t="shared" si="307"/>
        <v>private String modificationDate="";</v>
      </c>
    </row>
    <row r="717" spans="2:26" ht="19.2" x14ac:dyDescent="0.45">
      <c r="B717" s="1" t="s">
        <v>274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FK_PROJECT_ID VARCHAR(45);</v>
      </c>
      <c r="K717" s="25" t="str">
        <f>CONCATENATE("T.",B717,",")</f>
        <v>T.FK_PROJECT_ID,</v>
      </c>
      <c r="L717" s="12"/>
      <c r="M717" s="18" t="str">
        <f>CONCATENATE(B717,",")</f>
        <v>FK_PROJECT_ID,</v>
      </c>
      <c r="N717" s="5" t="str">
        <f>CONCATENATE(B717," ",C717,"(",D717,")",",")</f>
        <v>FK_PROJECT_ID VARCHAR(45),</v>
      </c>
      <c r="O717" s="1" t="s">
        <v>10</v>
      </c>
      <c r="P717" t="s">
        <v>288</v>
      </c>
      <c r="Q717" t="s">
        <v>2</v>
      </c>
      <c r="W717" s="17" t="str">
        <f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fkProjectId</v>
      </c>
      <c r="X717" s="3" t="str">
        <f>CONCATENATE("""",W717,"""",":","""","""",",")</f>
        <v>"fkProjectId":"",</v>
      </c>
      <c r="Y717" s="22" t="str">
        <f>CONCATENATE("public static String ",,B717,,"=","""",W717,""";")</f>
        <v>public static String FK_PROJECT_ID="fkProjectId";</v>
      </c>
      <c r="Z717" s="7" t="str">
        <f>CONCATENATE("private String ",W717,"=","""""",";")</f>
        <v>private String fkProjectId="";</v>
      </c>
    </row>
    <row r="718" spans="2:26" ht="19.2" x14ac:dyDescent="0.45">
      <c r="B718" s="1" t="s">
        <v>287</v>
      </c>
      <c r="C718" s="1" t="s">
        <v>1</v>
      </c>
      <c r="D718" s="4">
        <v>45</v>
      </c>
      <c r="I718" t="str">
        <f>I707</f>
        <v>ALTER TABLE TM_BACKLOG_HISTORY</v>
      </c>
      <c r="J718" t="str">
        <f>CONCATENATE(LEFT(CONCATENATE(" ADD "," ",N718,";"),LEN(CONCATENATE(" ADD "," ",N718,";"))-2),";")</f>
        <v xml:space="preserve"> ADD  PROJECT_NAME VARCHAR(45);</v>
      </c>
      <c r="K718" s="25" t="s">
        <v>535</v>
      </c>
      <c r="L718" s="12"/>
      <c r="M718" s="18" t="str">
        <f t="shared" si="303"/>
        <v>PROJECT_NAME,</v>
      </c>
      <c r="N718" s="5" t="str">
        <f t="shared" si="309"/>
        <v>PROJECT_NAME VARCHAR(45),</v>
      </c>
      <c r="O718" s="1" t="s">
        <v>288</v>
      </c>
      <c r="P718" t="s">
        <v>0</v>
      </c>
      <c r="W718" s="17" t="str">
        <f t="shared" si="304"/>
        <v>projectName</v>
      </c>
      <c r="X718" s="3" t="str">
        <f t="shared" si="305"/>
        <v>"projectName":"",</v>
      </c>
      <c r="Y718" s="22" t="str">
        <f t="shared" si="306"/>
        <v>public static String PROJECT_NAME="projectName";</v>
      </c>
      <c r="Z718" s="7" t="str">
        <f t="shared" si="307"/>
        <v>private String projectName="";</v>
      </c>
    </row>
    <row r="719" spans="2:26" ht="19.2" x14ac:dyDescent="0.45">
      <c r="B719" s="1" t="s">
        <v>367</v>
      </c>
      <c r="C719" s="1" t="s">
        <v>1</v>
      </c>
      <c r="D719" s="4">
        <v>45</v>
      </c>
      <c r="I719" t="str">
        <f>I704</f>
        <v>ALTER TABLE TM_BACKLOG_HISTORY</v>
      </c>
      <c r="K719" s="25" t="str">
        <f t="shared" si="308"/>
        <v>T.FK_BACKLOG_ID,</v>
      </c>
      <c r="L719" s="12"/>
      <c r="M719" s="18" t="str">
        <f t="shared" si="303"/>
        <v>FK_BACKLOG_ID,</v>
      </c>
      <c r="N719" s="5" t="str">
        <f t="shared" si="309"/>
        <v>FK_BACKLOG_ID VARCHAR(45),</v>
      </c>
      <c r="O719" s="1" t="s">
        <v>10</v>
      </c>
      <c r="P719" t="s">
        <v>354</v>
      </c>
      <c r="Q719" t="s">
        <v>2</v>
      </c>
      <c r="W719" s="17" t="str">
        <f t="shared" si="304"/>
        <v>fkBacklogId</v>
      </c>
      <c r="X719" s="3" t="str">
        <f t="shared" si="305"/>
        <v>"fkBacklogId":"",</v>
      </c>
      <c r="Y719" s="22" t="str">
        <f t="shared" si="306"/>
        <v>public static String FK_BACKLOG_ID="fkBacklogId";</v>
      </c>
      <c r="Z719" s="7" t="str">
        <f t="shared" si="307"/>
        <v>private String fkBacklogId="";</v>
      </c>
    </row>
    <row r="720" spans="2:26" ht="19.2" x14ac:dyDescent="0.45">
      <c r="B720" s="1" t="s">
        <v>424</v>
      </c>
      <c r="C720" s="1" t="s">
        <v>1</v>
      </c>
      <c r="D720" s="4">
        <v>222</v>
      </c>
      <c r="I720">
        <f>I504</f>
        <v>0</v>
      </c>
      <c r="K720" s="25" t="str">
        <f t="shared" si="308"/>
        <v>T.HISTORY_TYPE,</v>
      </c>
      <c r="L720" s="12"/>
      <c r="M720" s="18" t="str">
        <f t="shared" si="303"/>
        <v>HISTORY_TYPE,</v>
      </c>
      <c r="N720" s="5" t="str">
        <f t="shared" si="309"/>
        <v>HISTORY_TYPE VARCHAR(222),</v>
      </c>
      <c r="O720" s="1" t="s">
        <v>430</v>
      </c>
      <c r="P720" t="s">
        <v>51</v>
      </c>
      <c r="W720" s="17" t="str">
        <f t="shared" si="304"/>
        <v>historyType</v>
      </c>
      <c r="X720" s="3" t="str">
        <f t="shared" si="305"/>
        <v>"historyType":"",</v>
      </c>
      <c r="Y720" s="22" t="str">
        <f t="shared" si="306"/>
        <v>public static String HISTORY_TYPE="historyType";</v>
      </c>
      <c r="Z720" s="7" t="str">
        <f t="shared" si="307"/>
        <v>private String historyType="";</v>
      </c>
    </row>
    <row r="721" spans="2:26" ht="19.2" x14ac:dyDescent="0.45">
      <c r="B721" s="1" t="s">
        <v>425</v>
      </c>
      <c r="C721" s="1" t="s">
        <v>1</v>
      </c>
      <c r="D721" s="4">
        <v>45</v>
      </c>
      <c r="I721">
        <f>I710</f>
        <v>0</v>
      </c>
      <c r="K721" s="25" t="str">
        <f t="shared" si="308"/>
        <v>T.HISTORY_DATE,</v>
      </c>
      <c r="L721" s="12"/>
      <c r="M721" s="18" t="str">
        <f t="shared" si="303"/>
        <v>HISTORY_DATE,</v>
      </c>
      <c r="N721" s="5" t="str">
        <f t="shared" si="309"/>
        <v>HISTORY_DATE VARCHAR(45),</v>
      </c>
      <c r="O721" s="1" t="s">
        <v>430</v>
      </c>
      <c r="P721" t="s">
        <v>8</v>
      </c>
      <c r="W721" s="17" t="str">
        <f t="shared" si="304"/>
        <v>historyDate</v>
      </c>
      <c r="X721" s="3" t="str">
        <f t="shared" si="305"/>
        <v>"historyDate":"",</v>
      </c>
      <c r="Y721" s="22" t="str">
        <f t="shared" si="306"/>
        <v>public static String HISTORY_DATE="historyDate";</v>
      </c>
      <c r="Z721" s="7" t="str">
        <f t="shared" si="307"/>
        <v>private String historyDate="";</v>
      </c>
    </row>
    <row r="722" spans="2:26" ht="19.2" x14ac:dyDescent="0.45">
      <c r="B722" s="1" t="s">
        <v>426</v>
      </c>
      <c r="C722" s="1" t="s">
        <v>1</v>
      </c>
      <c r="D722" s="4">
        <v>45</v>
      </c>
      <c r="I722">
        <f>I506</f>
        <v>0</v>
      </c>
      <c r="K722" s="25" t="str">
        <f t="shared" si="308"/>
        <v>T.HISTORY_TIME,</v>
      </c>
      <c r="L722" s="12"/>
      <c r="M722" s="18" t="str">
        <f t="shared" si="303"/>
        <v>HISTORY_TIME,</v>
      </c>
      <c r="N722" s="5" t="str">
        <f t="shared" si="309"/>
        <v>HISTORY_TIME VARCHAR(45),</v>
      </c>
      <c r="O722" s="1" t="s">
        <v>430</v>
      </c>
      <c r="P722" t="s">
        <v>133</v>
      </c>
      <c r="W722" s="17" t="str">
        <f t="shared" si="304"/>
        <v>historyTime</v>
      </c>
      <c r="X722" s="3" t="str">
        <f t="shared" si="305"/>
        <v>"historyTime":"",</v>
      </c>
      <c r="Y722" s="22" t="str">
        <f t="shared" si="306"/>
        <v>public static String HISTORY_TIME="historyTime";</v>
      </c>
      <c r="Z722" s="7" t="str">
        <f t="shared" si="307"/>
        <v>private String historyTime="";</v>
      </c>
    </row>
    <row r="723" spans="2:26" ht="19.2" x14ac:dyDescent="0.45">
      <c r="B723" s="1" t="s">
        <v>427</v>
      </c>
      <c r="C723" s="1" t="s">
        <v>1</v>
      </c>
      <c r="D723" s="4">
        <v>45</v>
      </c>
      <c r="I723" t="str">
        <f>I712</f>
        <v>ALTER TABLE TM_BACKLOG_HISTORY_LIST</v>
      </c>
      <c r="K723" s="25" t="str">
        <f t="shared" si="308"/>
        <v>T.HISTORY_TELLER_ID,</v>
      </c>
      <c r="L723" s="12"/>
      <c r="M723" s="18" t="str">
        <f>CONCATENATE(B723,",")</f>
        <v>HISTORY_TELLER_ID,</v>
      </c>
      <c r="N723" s="5" t="str">
        <f t="shared" si="309"/>
        <v>HISTORY_TELLER_ID VARCHAR(45),</v>
      </c>
      <c r="O723" s="1" t="s">
        <v>430</v>
      </c>
      <c r="P723" t="s">
        <v>431</v>
      </c>
      <c r="Q723" t="s">
        <v>2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historyTellerId</v>
      </c>
      <c r="X723" s="3" t="str">
        <f>CONCATENATE("""",W723,"""",":","""","""",",")</f>
        <v>"historyTellerId":"",</v>
      </c>
      <c r="Y723" s="22" t="str">
        <f>CONCATENATE("public static String ",,B723,,"=","""",W723,""";")</f>
        <v>public static String HISTORY_TELLER_ID="historyTellerId";</v>
      </c>
      <c r="Z723" s="7" t="str">
        <f>CONCATENATE("private String ",W723,"=","""""",";")</f>
        <v>private String historyTellerId="";</v>
      </c>
    </row>
    <row r="724" spans="2:26" ht="19.2" x14ac:dyDescent="0.45">
      <c r="B724" s="1" t="s">
        <v>433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534</v>
      </c>
      <c r="L724" s="12"/>
      <c r="M724" s="18" t="str">
        <f>CONCATENATE(B724,",")</f>
        <v>HISTORY_TELLER_NAME,</v>
      </c>
      <c r="N724" s="5" t="str">
        <f t="shared" si="309"/>
        <v>HISTORY_TELLER_NAME VARCHAR(45),</v>
      </c>
      <c r="O724" s="1" t="s">
        <v>430</v>
      </c>
      <c r="P724" t="s">
        <v>431</v>
      </c>
      <c r="Q724" t="s">
        <v>0</v>
      </c>
      <c r="W724" s="17" t="str">
        <f>CONCATENATE(,LOWER(O724),UPPER(LEFT(P724,1)),LOWER(RIGHT(P724,LEN(P724)-IF(LEN(P724)&gt;0,1,LEN(P724)))),UPPER(LEFT(Q724,1)),LOWER(RIGHT(Q724,LEN(Q724)-IF(LEN(Q724)&gt;0,1,LEN(Q724)))),UPPER(LEFT(R724,1)),LOWER(RIGHT(R724,LEN(R724)-IF(LEN(R724)&gt;0,1,LEN(R724)))),UPPER(LEFT(S724,1)),LOWER(RIGHT(S724,LEN(S724)-IF(LEN(S724)&gt;0,1,LEN(S724)))),UPPER(LEFT(T724,1)),LOWER(RIGHT(T724,LEN(T724)-IF(LEN(T724)&gt;0,1,LEN(T724)))),UPPER(LEFT(U724,1)),LOWER(RIGHT(U724,LEN(U724)-IF(LEN(U724)&gt;0,1,LEN(U724)))),UPPER(LEFT(V724,1)),LOWER(RIGHT(V724,LEN(V724)-IF(LEN(V724)&gt;0,1,LEN(V724)))))</f>
        <v>historyTellerName</v>
      </c>
      <c r="X724" s="3" t="str">
        <f>CONCATENATE("""",W724,"""",":","""","""",",")</f>
        <v>"historyTellerName":"",</v>
      </c>
      <c r="Y724" s="22" t="str">
        <f>CONCATENATE("public static String ",,B724,,"=","""",W724,""";")</f>
        <v>public static String HISTORY_TELLER_NAME="historyTellerName";</v>
      </c>
      <c r="Z724" s="7" t="str">
        <f>CONCATENATE("private String ",W724,"=","""""",";")</f>
        <v>private String historyTellerName="";</v>
      </c>
    </row>
    <row r="725" spans="2:26" ht="19.2" x14ac:dyDescent="0.45">
      <c r="B725" s="1" t="s">
        <v>434</v>
      </c>
      <c r="C725" s="1" t="s">
        <v>1</v>
      </c>
      <c r="D725" s="4">
        <v>45</v>
      </c>
      <c r="I725" t="str">
        <f>I713</f>
        <v>ALTER TABLE TM_BACKLOG_HISTORY_LIST</v>
      </c>
      <c r="K725" s="25" t="s">
        <v>449</v>
      </c>
      <c r="L725" s="12"/>
      <c r="M725" s="18" t="str">
        <f t="shared" si="303"/>
        <v>HISTORY_TELLER_IMAGE,</v>
      </c>
      <c r="N725" s="5" t="str">
        <f t="shared" si="309"/>
        <v>HISTORY_TELLER_IMAGE VARCHAR(45),</v>
      </c>
      <c r="O725" s="1" t="s">
        <v>430</v>
      </c>
      <c r="P725" t="s">
        <v>431</v>
      </c>
      <c r="Q725" t="s">
        <v>153</v>
      </c>
      <c r="W725" s="17" t="str">
        <f t="shared" si="304"/>
        <v>historyTellerImage</v>
      </c>
      <c r="X725" s="3" t="str">
        <f t="shared" si="305"/>
        <v>"historyTellerImage":"",</v>
      </c>
      <c r="Y725" s="22" t="str">
        <f t="shared" si="306"/>
        <v>public static String HISTORY_TELLER_IMAGE="historyTellerImage";</v>
      </c>
      <c r="Z725" s="7" t="str">
        <f t="shared" si="307"/>
        <v>private String historyTellerImage="";</v>
      </c>
    </row>
    <row r="726" spans="2:26" ht="19.2" x14ac:dyDescent="0.45">
      <c r="B726" s="1" t="s">
        <v>444</v>
      </c>
      <c r="C726" s="1" t="s">
        <v>1</v>
      </c>
      <c r="D726" s="4">
        <v>50</v>
      </c>
      <c r="I726" t="str">
        <f>I716</f>
        <v>ALTER TABLE TM_BACKLOG_HISTORY_LIST</v>
      </c>
      <c r="J726" t="str">
        <f>CONCATENATE(LEFT(CONCATENATE(" ADD "," ",N726,";"),LEN(CONCATENATE(" ADD "," ",N726,";"))-2),";")</f>
        <v xml:space="preserve"> ADD  RELATION_ID VARCHAR(50);</v>
      </c>
      <c r="K726" s="25" t="str">
        <f>CONCATENATE("T.",B726,",")</f>
        <v>T.RELATION_ID,</v>
      </c>
      <c r="L726" s="12"/>
      <c r="M726" s="18" t="str">
        <f t="shared" si="303"/>
        <v>RELATION_ID,</v>
      </c>
      <c r="N726" s="5" t="str">
        <f t="shared" si="309"/>
        <v>RELATION_ID VARCHAR(50),</v>
      </c>
      <c r="O726" s="1" t="s">
        <v>445</v>
      </c>
      <c r="P726" t="s">
        <v>2</v>
      </c>
      <c r="W726" s="17" t="str">
        <f t="shared" si="304"/>
        <v>relationId</v>
      </c>
      <c r="X726" s="3" t="str">
        <f t="shared" si="305"/>
        <v>"relationId":"",</v>
      </c>
      <c r="Y726" s="22" t="str">
        <f t="shared" si="306"/>
        <v>public static String RELATION_ID="relationId";</v>
      </c>
      <c r="Z726" s="7" t="str">
        <f t="shared" si="307"/>
        <v>private String relationId="";</v>
      </c>
    </row>
    <row r="727" spans="2:26" ht="19.2" x14ac:dyDescent="0.45">
      <c r="B727" s="1" t="s">
        <v>97</v>
      </c>
      <c r="C727" s="1" t="s">
        <v>1</v>
      </c>
      <c r="D727" s="4">
        <v>1000</v>
      </c>
      <c r="I727" t="str">
        <f>I719</f>
        <v>ALTER TABLE TM_BACKLOG_HISTORY</v>
      </c>
      <c r="J727" t="str">
        <f>CONCATENATE(LEFT(CONCATENATE(" ADD "," ",N727,";"),LEN(CONCATENATE(" ADD "," ",N727,";"))-2),";")</f>
        <v xml:space="preserve"> ADD  PARAM_1 VARCHAR(1000);</v>
      </c>
      <c r="K727" s="25" t="str">
        <f>CONCATENATE("T.",B727,",")</f>
        <v>T.PARAM_1,</v>
      </c>
      <c r="L727" s="12"/>
      <c r="M727" s="18" t="str">
        <f t="shared" si="303"/>
        <v>PARAM_1,</v>
      </c>
      <c r="N727" s="5" t="str">
        <f t="shared" si="309"/>
        <v>PARAM_1 VARCHAR(1000),</v>
      </c>
      <c r="O727" s="1" t="s">
        <v>102</v>
      </c>
      <c r="P727">
        <v>1</v>
      </c>
      <c r="W727" s="17" t="str">
        <f t="shared" si="304"/>
        <v>param1</v>
      </c>
      <c r="X727" s="3" t="str">
        <f t="shared" si="305"/>
        <v>"param1":"",</v>
      </c>
      <c r="Y727" s="22" t="str">
        <f t="shared" si="306"/>
        <v>public static String PARAM_1="param1";</v>
      </c>
      <c r="Z727" s="7" t="str">
        <f t="shared" si="307"/>
        <v>private String param1="";</v>
      </c>
    </row>
    <row r="728" spans="2:26" ht="19.2" x14ac:dyDescent="0.45">
      <c r="B728" s="1" t="s">
        <v>98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PARAM_2 VARCHAR(1000);</v>
      </c>
      <c r="K728" s="25" t="str">
        <f>CONCATENATE("T.",B728,",")</f>
        <v>T.PARAM_2,</v>
      </c>
      <c r="L728" s="12"/>
      <c r="M728" s="18" t="str">
        <f t="shared" si="303"/>
        <v>PARAM_2,</v>
      </c>
      <c r="N728" s="5" t="str">
        <f t="shared" si="309"/>
        <v>PARAM_2 VARCHAR(1000),</v>
      </c>
      <c r="O728" s="1" t="s">
        <v>102</v>
      </c>
      <c r="P728">
        <v>2</v>
      </c>
      <c r="W728" s="17" t="str">
        <f t="shared" si="304"/>
        <v>param2</v>
      </c>
      <c r="X728" s="3" t="str">
        <f t="shared" si="305"/>
        <v>"param2":"",</v>
      </c>
      <c r="Y728" s="22" t="str">
        <f t="shared" si="306"/>
        <v>public static String PARAM_2="param2";</v>
      </c>
      <c r="Z728" s="7" t="str">
        <f t="shared" si="307"/>
        <v>private String param2="";</v>
      </c>
    </row>
    <row r="729" spans="2:26" ht="19.2" x14ac:dyDescent="0.45">
      <c r="B729" s="1" t="s">
        <v>99</v>
      </c>
      <c r="C729" s="1" t="s">
        <v>1</v>
      </c>
      <c r="D729" s="4">
        <v>1000</v>
      </c>
      <c r="I729" t="str">
        <f>I716</f>
        <v>ALTER TABLE TM_BACKLOG_HISTORY_LIST</v>
      </c>
      <c r="J729" t="str">
        <f>CONCATENATE(LEFT(CONCATENATE(" ADD "," ",N729,";"),LEN(CONCATENATE(" ADD "," ",N729,";"))-2),";")</f>
        <v xml:space="preserve"> ADD  PARAM_3 VARCHAR(1000);</v>
      </c>
      <c r="K729" s="25" t="str">
        <f>CONCATENATE("T.",B729,",")</f>
        <v>T.PARAM_3,</v>
      </c>
      <c r="L729" s="12"/>
      <c r="M729" s="18" t="str">
        <f t="shared" si="303"/>
        <v>PARAM_3,</v>
      </c>
      <c r="N729" s="5" t="str">
        <f t="shared" si="309"/>
        <v>PARAM_3 VARCHAR(1000),</v>
      </c>
      <c r="O729" s="1" t="s">
        <v>102</v>
      </c>
      <c r="P729">
        <v>3</v>
      </c>
      <c r="W729" s="17" t="str">
        <f t="shared" si="304"/>
        <v>param3</v>
      </c>
      <c r="X729" s="3" t="str">
        <f t="shared" si="305"/>
        <v>"param3":"",</v>
      </c>
      <c r="Y729" s="22" t="str">
        <f t="shared" si="306"/>
        <v>public static String PARAM_3="param3";</v>
      </c>
      <c r="Z729" s="7" t="str">
        <f t="shared" si="307"/>
        <v>private String param3="";</v>
      </c>
    </row>
    <row r="730" spans="2:26" ht="19.2" x14ac:dyDescent="0.45">
      <c r="B730" s="1" t="s">
        <v>428</v>
      </c>
      <c r="C730" s="1" t="s">
        <v>1</v>
      </c>
      <c r="D730" s="4">
        <v>4444</v>
      </c>
      <c r="I730">
        <f>I508</f>
        <v>0</v>
      </c>
      <c r="K730" s="25" t="str">
        <f>CONCATENATE("T.",B730,"")</f>
        <v>T.HISTORY_BODY</v>
      </c>
      <c r="L730" s="12"/>
      <c r="M730" s="18" t="str">
        <f t="shared" si="303"/>
        <v>HISTORY_BODY,</v>
      </c>
      <c r="N730" s="5" t="str">
        <f t="shared" si="309"/>
        <v>HISTORY_BODY VARCHAR(4444),</v>
      </c>
      <c r="O730" s="1" t="s">
        <v>430</v>
      </c>
      <c r="P730" t="s">
        <v>429</v>
      </c>
      <c r="W730" s="17" t="str">
        <f t="shared" si="304"/>
        <v>historyBody</v>
      </c>
      <c r="X730" s="3" t="str">
        <f t="shared" si="305"/>
        <v>"historyBody":"",</v>
      </c>
      <c r="Y730" s="22" t="str">
        <f t="shared" si="306"/>
        <v>public static String HISTORY_BODY="historyBody";</v>
      </c>
      <c r="Z730" s="7" t="str">
        <f t="shared" si="307"/>
        <v>private String historyBody="";</v>
      </c>
    </row>
    <row r="731" spans="2:26" ht="19.2" x14ac:dyDescent="0.45">
      <c r="B731" s="1"/>
      <c r="C731" s="1"/>
      <c r="D731" s="4"/>
      <c r="K731" s="29" t="s">
        <v>435</v>
      </c>
      <c r="L731" s="12"/>
      <c r="M731" s="18"/>
      <c r="N731" s="33" t="s">
        <v>130</v>
      </c>
      <c r="O731" s="1"/>
      <c r="W731" s="17"/>
    </row>
    <row r="732" spans="2:26" x14ac:dyDescent="0.3">
      <c r="K732" s="21" t="s">
        <v>436</v>
      </c>
    </row>
    <row r="735" spans="2:26" x14ac:dyDescent="0.3">
      <c r="B735" s="2" t="s">
        <v>452</v>
      </c>
      <c r="I735" t="str">
        <f>CONCATENATE("ALTER TABLE"," ",B735)</f>
        <v>ALTER TABLE TM_REL_BACKLOG_AND_LABEL</v>
      </c>
      <c r="N735" s="5" t="str">
        <f>CONCATENATE("CREATE TABLE ",B735," ","(")</f>
        <v>CREATE TABLE TM_REL_BACKLOG_AND_LABEL (</v>
      </c>
    </row>
    <row r="736" spans="2:26" ht="19.2" x14ac:dyDescent="0.45">
      <c r="B736" s="1" t="s">
        <v>2</v>
      </c>
      <c r="C736" s="1" t="s">
        <v>1</v>
      </c>
      <c r="D736" s="4">
        <v>30</v>
      </c>
      <c r="E736" s="24" t="s">
        <v>113</v>
      </c>
      <c r="I736" t="str">
        <f t="shared" ref="I736:I742" si="310">I735</f>
        <v>ALTER TABLE TM_REL_BACKLOG_AND_LABEL</v>
      </c>
      <c r="J736" t="str">
        <f t="shared" ref="J736:J742" si="311">CONCATENATE(LEFT(CONCATENATE(" ADD "," ",N736,";"),LEN(CONCATENATE(" ADD "," ",N736,";"))-2),";")</f>
        <v xml:space="preserve"> ADD  ID VARCHAR(30) NOT NULL ;</v>
      </c>
      <c r="K736" s="21" t="str">
        <f t="shared" ref="K736:K742" si="312">CONCATENATE(LEFT(CONCATENATE("  ALTER COLUMN  "," ",N736,";"),LEN(CONCATENATE("  ALTER COLUMN  "," ",N736,";"))-2),";")</f>
        <v xml:space="preserve">  ALTER COLUMN   ID VARCHAR(30) NOT NULL ;</v>
      </c>
      <c r="L736" s="12"/>
      <c r="M736" s="18" t="str">
        <f t="shared" ref="M736:M742" si="313">CONCATENATE(B736,",")</f>
        <v>ID,</v>
      </c>
      <c r="N736" s="5" t="str">
        <f>CONCATENATE(B736," ",C736,"(",D736,") ",E736," ,")</f>
        <v>ID VARCHAR(30) NOT NULL ,</v>
      </c>
      <c r="O736" s="1" t="s">
        <v>2</v>
      </c>
      <c r="P736" s="6"/>
      <c r="Q736" s="6"/>
      <c r="R736" s="6"/>
      <c r="S736" s="6"/>
      <c r="T736" s="6"/>
      <c r="U736" s="6"/>
      <c r="V736" s="6"/>
      <c r="W736" s="17" t="str">
        <f t="shared" ref="W736:W742" si="314">CONCATENATE(,LOWER(O736),UPPER(LEFT(P736,1)),LOWER(RIGHT(P736,LEN(P736)-IF(LEN(P736)&gt;0,1,LEN(P736)))),UPPER(LEFT(Q736,1)),LOWER(RIGHT(Q736,LEN(Q736)-IF(LEN(Q736)&gt;0,1,LEN(Q736)))),UPPER(LEFT(R736,1)),LOWER(RIGHT(R736,LEN(R736)-IF(LEN(R736)&gt;0,1,LEN(R736)))),UPPER(LEFT(S736,1)),LOWER(RIGHT(S736,LEN(S736)-IF(LEN(S736)&gt;0,1,LEN(S736)))),UPPER(LEFT(T736,1)),LOWER(RIGHT(T736,LEN(T736)-IF(LEN(T736)&gt;0,1,LEN(T736)))),UPPER(LEFT(U736,1)),LOWER(RIGHT(U736,LEN(U736)-IF(LEN(U736)&gt;0,1,LEN(U736)))),UPPER(LEFT(V736,1)),LOWER(RIGHT(V736,LEN(V736)-IF(LEN(V736)&gt;0,1,LEN(V736)))))</f>
        <v>id</v>
      </c>
      <c r="X736" s="3" t="str">
        <f t="shared" ref="X736:X742" si="315">CONCATENATE("""",W736,"""",":","""","""",",")</f>
        <v>"id":"",</v>
      </c>
      <c r="Y736" s="22" t="str">
        <f t="shared" ref="Y736:Y742" si="316">CONCATENATE("public static String ",,B736,,"=","""",W736,""";")</f>
        <v>public static String ID="id";</v>
      </c>
      <c r="Z736" s="7" t="str">
        <f t="shared" ref="Z736:Z742" si="317">CONCATENATE("private String ",W736,"=","""""",";")</f>
        <v>private String id="";</v>
      </c>
    </row>
    <row r="737" spans="2:26" ht="19.2" x14ac:dyDescent="0.45">
      <c r="B737" s="1" t="s">
        <v>3</v>
      </c>
      <c r="C737" s="1" t="s">
        <v>1</v>
      </c>
      <c r="D737" s="4">
        <v>10</v>
      </c>
      <c r="I737" t="str">
        <f t="shared" si="310"/>
        <v>ALTER TABLE TM_REL_BACKLOG_AND_LABEL</v>
      </c>
      <c r="J737" t="str">
        <f t="shared" si="311"/>
        <v xml:space="preserve"> ADD  STATUS VARCHAR(10);</v>
      </c>
      <c r="K737" s="21" t="str">
        <f t="shared" si="312"/>
        <v xml:space="preserve">  ALTER COLUMN   STATUS VARCHAR(10);</v>
      </c>
      <c r="L737" s="12"/>
      <c r="M737" s="18" t="str">
        <f t="shared" si="313"/>
        <v>STATUS,</v>
      </c>
      <c r="N737" s="5" t="str">
        <f t="shared" ref="N737:N742" si="318">CONCATENATE(B737," ",C737,"(",D737,")",",")</f>
        <v>STATUS VARCHAR(10),</v>
      </c>
      <c r="O737" s="1" t="s">
        <v>3</v>
      </c>
      <c r="W737" s="17" t="str">
        <f t="shared" si="314"/>
        <v>status</v>
      </c>
      <c r="X737" s="3" t="str">
        <f t="shared" si="315"/>
        <v>"status":"",</v>
      </c>
      <c r="Y737" s="22" t="str">
        <f t="shared" si="316"/>
        <v>public static String STATUS="status";</v>
      </c>
      <c r="Z737" s="7" t="str">
        <f t="shared" si="317"/>
        <v>private String status="";</v>
      </c>
    </row>
    <row r="738" spans="2:26" ht="19.2" x14ac:dyDescent="0.45">
      <c r="B738" s="1" t="s">
        <v>4</v>
      </c>
      <c r="C738" s="1" t="s">
        <v>1</v>
      </c>
      <c r="D738" s="4">
        <v>30</v>
      </c>
      <c r="I738" t="str">
        <f t="shared" si="310"/>
        <v>ALTER TABLE TM_REL_BACKLOG_AND_LABEL</v>
      </c>
      <c r="J738" t="str">
        <f t="shared" si="311"/>
        <v xml:space="preserve"> ADD  INSERT_DATE VARCHAR(30);</v>
      </c>
      <c r="K738" s="21" t="str">
        <f t="shared" si="312"/>
        <v xml:space="preserve">  ALTER COLUMN   INSERT_DATE VARCHAR(30);</v>
      </c>
      <c r="L738" s="12"/>
      <c r="M738" s="18" t="str">
        <f t="shared" si="313"/>
        <v>INSERT_DATE,</v>
      </c>
      <c r="N738" s="5" t="str">
        <f t="shared" si="318"/>
        <v>INSERT_DATE VARCHAR(30),</v>
      </c>
      <c r="O738" s="1" t="s">
        <v>7</v>
      </c>
      <c r="P738" t="s">
        <v>8</v>
      </c>
      <c r="W738" s="17" t="str">
        <f t="shared" si="314"/>
        <v>insertDate</v>
      </c>
      <c r="X738" s="3" t="str">
        <f t="shared" si="315"/>
        <v>"insertDate":"",</v>
      </c>
      <c r="Y738" s="22" t="str">
        <f t="shared" si="316"/>
        <v>public static String INSERT_DATE="insertDate";</v>
      </c>
      <c r="Z738" s="7" t="str">
        <f t="shared" si="317"/>
        <v>private String insertDate="";</v>
      </c>
    </row>
    <row r="739" spans="2:26" ht="19.2" x14ac:dyDescent="0.45">
      <c r="B739" s="1" t="s">
        <v>5</v>
      </c>
      <c r="C739" s="1" t="s">
        <v>1</v>
      </c>
      <c r="D739" s="4">
        <v>30</v>
      </c>
      <c r="I739" t="str">
        <f t="shared" si="310"/>
        <v>ALTER TABLE TM_REL_BACKLOG_AND_LABEL</v>
      </c>
      <c r="J739" t="str">
        <f t="shared" si="311"/>
        <v xml:space="preserve"> ADD  MODIFICATION_DATE VARCHAR(30);</v>
      </c>
      <c r="K739" s="21" t="str">
        <f t="shared" si="312"/>
        <v xml:space="preserve">  ALTER COLUMN   MODIFICATION_DATE VARCHAR(30);</v>
      </c>
      <c r="L739" s="12"/>
      <c r="M739" s="18" t="str">
        <f t="shared" si="313"/>
        <v>MODIFICATION_DATE,</v>
      </c>
      <c r="N739" s="5" t="str">
        <f t="shared" si="318"/>
        <v>MODIFICATION_DATE VARCHAR(30),</v>
      </c>
      <c r="O739" s="1" t="s">
        <v>9</v>
      </c>
      <c r="P739" t="s">
        <v>8</v>
      </c>
      <c r="W739" s="17" t="str">
        <f t="shared" si="314"/>
        <v>modificationDate</v>
      </c>
      <c r="X739" s="3" t="str">
        <f t="shared" si="315"/>
        <v>"modificationDate":"",</v>
      </c>
      <c r="Y739" s="22" t="str">
        <f t="shared" si="316"/>
        <v>public static String MODIFICATION_DATE="modificationDate";</v>
      </c>
      <c r="Z739" s="7" t="str">
        <f t="shared" si="317"/>
        <v>private String modificationDate="";</v>
      </c>
    </row>
    <row r="740" spans="2:26" ht="19.2" x14ac:dyDescent="0.45">
      <c r="B740" s="1" t="s">
        <v>274</v>
      </c>
      <c r="C740" s="1" t="s">
        <v>1</v>
      </c>
      <c r="D740" s="4">
        <v>45</v>
      </c>
      <c r="I740" t="str">
        <f t="shared" si="310"/>
        <v>ALTER TABLE TM_REL_BACKLOG_AND_LABEL</v>
      </c>
      <c r="J740" t="str">
        <f>CONCATENATE(LEFT(CONCATENATE(" ADD "," ",N740,";"),LEN(CONCATENATE(" ADD "," ",N740,";"))-2),";")</f>
        <v xml:space="preserve"> ADD  FK_PROJECT_ID VARCHAR(45);</v>
      </c>
      <c r="K740" s="21" t="str">
        <f>CONCATENATE(LEFT(CONCATENATE("  ALTER COLUMN  "," ",N740,";"),LEN(CONCATENATE("  ALTER COLUMN  "," ",N740,";"))-2),";")</f>
        <v xml:space="preserve">  ALTER COLUMN   FK_PROJECT_ID VARCHAR(45);</v>
      </c>
      <c r="L740" s="12"/>
      <c r="M740" s="18" t="str">
        <f>CONCATENATE(B740,",")</f>
        <v>FK_PROJECT_ID,</v>
      </c>
      <c r="N740" s="5" t="str">
        <f t="shared" si="318"/>
        <v>FK_PROJECT_ID VARCHAR(45),</v>
      </c>
      <c r="O740" s="1" t="s">
        <v>10</v>
      </c>
      <c r="P740" t="s">
        <v>288</v>
      </c>
      <c r="Q740" t="s">
        <v>2</v>
      </c>
      <c r="W740" s="17" t="str">
        <f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fkProjectId</v>
      </c>
      <c r="X740" s="3" t="str">
        <f>CONCATENATE("""",W740,"""",":","""","""",",")</f>
        <v>"fkProjectId":"",</v>
      </c>
      <c r="Y740" s="22" t="str">
        <f>CONCATENATE("public static String ",,B740,,"=","""",W740,""";")</f>
        <v>public static String FK_PROJECT_ID="fkProjectId";</v>
      </c>
      <c r="Z740" s="7" t="str">
        <f>CONCATENATE("private String ",W740,"=","""""",";")</f>
        <v>private String fkProjectId="";</v>
      </c>
    </row>
    <row r="741" spans="2:26" ht="19.2" x14ac:dyDescent="0.45">
      <c r="B741" s="1" t="s">
        <v>367</v>
      </c>
      <c r="C741" s="1" t="s">
        <v>1</v>
      </c>
      <c r="D741" s="4">
        <v>45</v>
      </c>
      <c r="I741" t="str">
        <f t="shared" si="310"/>
        <v>ALTER TABLE TM_REL_BACKLOG_AND_LABEL</v>
      </c>
      <c r="J741" t="str">
        <f t="shared" si="311"/>
        <v xml:space="preserve"> ADD  FK_BACKLOG_ID VARCHAR(45);</v>
      </c>
      <c r="K741" s="21" t="str">
        <f t="shared" si="312"/>
        <v xml:space="preserve">  ALTER COLUMN   FK_BACKLOG_ID VARCHAR(45);</v>
      </c>
      <c r="L741" s="12"/>
      <c r="M741" s="18" t="str">
        <f t="shared" si="313"/>
        <v>FK_BACKLOG_ID,</v>
      </c>
      <c r="N741" s="5" t="str">
        <f t="shared" si="318"/>
        <v>FK_BACKLOG_ID VARCHAR(45),</v>
      </c>
      <c r="O741" s="1" t="s">
        <v>10</v>
      </c>
      <c r="P741" t="s">
        <v>354</v>
      </c>
      <c r="Q741" t="s">
        <v>2</v>
      </c>
      <c r="W741" s="17" t="str">
        <f t="shared" si="314"/>
        <v>fkBacklogId</v>
      </c>
      <c r="X741" s="3" t="str">
        <f t="shared" si="315"/>
        <v>"fkBacklogId":"",</v>
      </c>
      <c r="Y741" s="22" t="str">
        <f t="shared" si="316"/>
        <v>public static String FK_BACKLOG_ID="fkBacklogId";</v>
      </c>
      <c r="Z741" s="7" t="str">
        <f t="shared" si="317"/>
        <v>private String fkBacklogId="";</v>
      </c>
    </row>
    <row r="742" spans="2:26" ht="19.2" x14ac:dyDescent="0.45">
      <c r="B742" s="1" t="s">
        <v>453</v>
      </c>
      <c r="C742" s="1" t="s">
        <v>1</v>
      </c>
      <c r="D742" s="4">
        <v>44</v>
      </c>
      <c r="I742" t="str">
        <f t="shared" si="310"/>
        <v>ALTER TABLE TM_REL_BACKLOG_AND_LABEL</v>
      </c>
      <c r="J742" t="str">
        <f t="shared" si="311"/>
        <v xml:space="preserve"> ADD  FK_TASK_LABEL_ID VARCHAR(44);</v>
      </c>
      <c r="K742" s="21" t="str">
        <f t="shared" si="312"/>
        <v xml:space="preserve">  ALTER COLUMN   FK_TASK_LABEL_ID VARCHAR(44);</v>
      </c>
      <c r="L742" s="12"/>
      <c r="M742" s="18" t="str">
        <f t="shared" si="313"/>
        <v>FK_TASK_LABEL_ID,</v>
      </c>
      <c r="N742" s="5" t="str">
        <f t="shared" si="318"/>
        <v>FK_TASK_LABEL_ID VARCHAR(44),</v>
      </c>
      <c r="O742" s="1" t="s">
        <v>10</v>
      </c>
      <c r="P742" t="s">
        <v>311</v>
      </c>
      <c r="Q742" t="s">
        <v>61</v>
      </c>
      <c r="R742" t="s">
        <v>2</v>
      </c>
      <c r="W742" s="17" t="str">
        <f t="shared" si="314"/>
        <v>fkTaskLabelId</v>
      </c>
      <c r="X742" s="3" t="str">
        <f t="shared" si="315"/>
        <v>"fkTaskLabelId":"",</v>
      </c>
      <c r="Y742" s="22" t="str">
        <f t="shared" si="316"/>
        <v>public static String FK_TASK_LABEL_ID="fkTaskLabelId";</v>
      </c>
      <c r="Z742" s="7" t="str">
        <f t="shared" si="317"/>
        <v>private String fkTaskLabelId="";</v>
      </c>
    </row>
    <row r="743" spans="2:26" ht="19.2" x14ac:dyDescent="0.45">
      <c r="B743" s="1"/>
      <c r="C743" s="1"/>
      <c r="D743" s="4"/>
      <c r="L743" s="12"/>
      <c r="M743" s="18"/>
      <c r="N743" s="33" t="s">
        <v>130</v>
      </c>
      <c r="O743" s="1"/>
      <c r="W743" s="17"/>
    </row>
    <row r="744" spans="2:26" x14ac:dyDescent="0.3">
      <c r="N744" s="31" t="s">
        <v>126</v>
      </c>
    </row>
    <row r="747" spans="2:26" x14ac:dyDescent="0.3">
      <c r="B747" s="2" t="s">
        <v>456</v>
      </c>
      <c r="I747" t="str">
        <f>CONCATENATE("ALTER TABLE"," ",B747)</f>
        <v>ALTER TABLE TM_REL_BACKLOG_AND_LABEL_LIST</v>
      </c>
      <c r="J747" t="s">
        <v>293</v>
      </c>
      <c r="K747" s="26" t="str">
        <f>CONCATENATE(J747," VIEW ",B747," AS SELECT")</f>
        <v>create OR REPLACE VIEW TM_REL_BACKLOG_AND_LABEL_LIST AS SELECT</v>
      </c>
      <c r="N747" s="5" t="str">
        <f>CONCATENATE("CREATE TABLE ",B747," ","(")</f>
        <v>CREATE TABLE TM_REL_BACKLOG_AND_LABEL_LIST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TM_REL_BACKLOG_AND_LABEL_LIST</v>
      </c>
      <c r="K748" s="25" t="str">
        <f>CONCATENATE("T.",B748,",")</f>
        <v>T.ID,</v>
      </c>
      <c r="L748" s="12"/>
      <c r="M748" s="18" t="str">
        <f t="shared" ref="M748:M756" si="319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56" si="320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56" si="321">CONCATENATE("""",W748,"""",":","""","""",",")</f>
        <v>"id":"",</v>
      </c>
      <c r="Y748" s="22" t="str">
        <f t="shared" ref="Y748:Y756" si="322">CONCATENATE("public static String ",,B748,,"=","""",W748,""";")</f>
        <v>public static String ID="id";</v>
      </c>
      <c r="Z748" s="7" t="str">
        <f t="shared" ref="Z748:Z756" si="323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TM_REL_BACKLOG_AND_LABEL_LIST</v>
      </c>
      <c r="K749" s="25" t="str">
        <f t="shared" ref="K749:K754" si="324">CONCATENATE("T.",B749,",")</f>
        <v>T.STATUS,</v>
      </c>
      <c r="L749" s="12"/>
      <c r="M749" s="18" t="str">
        <f t="shared" si="319"/>
        <v>STATUS,</v>
      </c>
      <c r="N749" s="5" t="str">
        <f t="shared" ref="N749:N756" si="325">CONCATENATE(B749," ",C749,"(",D749,")",",")</f>
        <v>STATUS VARCHAR(10),</v>
      </c>
      <c r="O749" s="1" t="s">
        <v>3</v>
      </c>
      <c r="W749" s="17" t="str">
        <f t="shared" si="320"/>
        <v>status</v>
      </c>
      <c r="X749" s="3" t="str">
        <f t="shared" si="321"/>
        <v>"status":"",</v>
      </c>
      <c r="Y749" s="22" t="str">
        <f t="shared" si="322"/>
        <v>public static String STATUS="status";</v>
      </c>
      <c r="Z749" s="7" t="str">
        <f t="shared" si="323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4"/>
        <v>T.INSERT_DATE,</v>
      </c>
      <c r="L750" s="12"/>
      <c r="M750" s="18" t="str">
        <f t="shared" si="319"/>
        <v>INSERT_DATE,</v>
      </c>
      <c r="N750" s="5" t="str">
        <f t="shared" si="325"/>
        <v>INSERT_DATE VARCHAR(30),</v>
      </c>
      <c r="O750" s="1" t="s">
        <v>7</v>
      </c>
      <c r="P750" t="s">
        <v>8</v>
      </c>
      <c r="W750" s="17" t="str">
        <f t="shared" si="320"/>
        <v>insertDate</v>
      </c>
      <c r="X750" s="3" t="str">
        <f t="shared" si="321"/>
        <v>"insertDate":"",</v>
      </c>
      <c r="Y750" s="22" t="str">
        <f t="shared" si="322"/>
        <v>public static String INSERT_DATE="insertDate";</v>
      </c>
      <c r="Z750" s="7" t="str">
        <f t="shared" si="323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TM_REL_BACKLOG_AND_LABEL_LIST</v>
      </c>
      <c r="K751" s="25" t="str">
        <f t="shared" si="324"/>
        <v>T.MODIFICATION_DATE,</v>
      </c>
      <c r="L751" s="12"/>
      <c r="M751" s="18" t="str">
        <f t="shared" si="319"/>
        <v>MODIFICATION_DATE,</v>
      </c>
      <c r="N751" s="5" t="str">
        <f t="shared" si="325"/>
        <v>MODIFICATION_DATE VARCHAR(30),</v>
      </c>
      <c r="O751" s="1" t="s">
        <v>9</v>
      </c>
      <c r="P751" t="s">
        <v>8</v>
      </c>
      <c r="W751" s="17" t="str">
        <f t="shared" si="320"/>
        <v>modificationDate</v>
      </c>
      <c r="X751" s="3" t="str">
        <f t="shared" si="321"/>
        <v>"modificationDate":"",</v>
      </c>
      <c r="Y751" s="22" t="str">
        <f t="shared" si="322"/>
        <v>public static String MODIFICATION_DATE="modificationDate";</v>
      </c>
      <c r="Z751" s="7" t="str">
        <f t="shared" si="323"/>
        <v>private String modificationDate="";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>
        <f>I730</f>
        <v>0</v>
      </c>
      <c r="K752" s="25" t="str">
        <f t="shared" si="324"/>
        <v>T.FK_BACKLOG_ID,</v>
      </c>
      <c r="L752" s="12"/>
      <c r="M752" s="18" t="str">
        <f>CONCATENATE(B752,",")</f>
        <v>FK_BACKLOG_ID,</v>
      </c>
      <c r="N752" s="5" t="str">
        <f>CONCATENATE(B752," ",C752,"(",D752,")",",")</f>
        <v>FK_BACKLOG_ID VARCHAR(45),</v>
      </c>
      <c r="O752" s="1" t="s">
        <v>10</v>
      </c>
      <c r="P752" t="s">
        <v>354</v>
      </c>
      <c r="Q752" t="s">
        <v>2</v>
      </c>
      <c r="W752" s="17" t="str">
        <f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fkBacklogId</v>
      </c>
      <c r="X752" s="3" t="str">
        <f>CONCATENATE("""",W752,"""",":","""","""",",")</f>
        <v>"fkBacklogId":"",</v>
      </c>
      <c r="Y752" s="22" t="str">
        <f>CONCATENATE("public static String ",,B752,,"=","""",W752,""";")</f>
        <v>public static String FK_BACKLOG_ID="fkBacklogId";</v>
      </c>
      <c r="Z752" s="7" t="str">
        <f>CONCATENATE("private String ",W752,"=","""""",";")</f>
        <v>private String fkBacklogId="";</v>
      </c>
    </row>
    <row r="753" spans="2:26" ht="19.2" x14ac:dyDescent="0.45">
      <c r="B753" s="1" t="s">
        <v>351</v>
      </c>
      <c r="C753" s="1" t="s">
        <v>1</v>
      </c>
      <c r="D753" s="4">
        <v>45</v>
      </c>
      <c r="I753">
        <f>I731</f>
        <v>0</v>
      </c>
      <c r="K753" s="25" t="s">
        <v>458</v>
      </c>
      <c r="L753" s="12"/>
      <c r="M753" s="18" t="str">
        <f t="shared" si="319"/>
        <v>BACKLOG_NAME,</v>
      </c>
      <c r="N753" s="5" t="str">
        <f t="shared" si="325"/>
        <v>BACKLOG_NAME VARCHAR(45),</v>
      </c>
      <c r="O753" s="1" t="s">
        <v>354</v>
      </c>
      <c r="P753" t="s">
        <v>0</v>
      </c>
      <c r="W753" s="17" t="str">
        <f t="shared" si="320"/>
        <v>backlogName</v>
      </c>
      <c r="X753" s="3" t="str">
        <f t="shared" si="321"/>
        <v>"backlogName":"",</v>
      </c>
      <c r="Y753" s="22" t="str">
        <f t="shared" si="322"/>
        <v>public static String BACKLOG_NAME="backlogName";</v>
      </c>
      <c r="Z753" s="7" t="str">
        <f t="shared" si="323"/>
        <v>private String backlogName="";</v>
      </c>
    </row>
    <row r="754" spans="2:26" ht="19.2" x14ac:dyDescent="0.45">
      <c r="B754" s="1" t="s">
        <v>453</v>
      </c>
      <c r="C754" s="1" t="s">
        <v>1</v>
      </c>
      <c r="D754" s="4">
        <v>44</v>
      </c>
      <c r="I754" t="str">
        <f>I526</f>
        <v>ALTER TABLE TM_BACKLOG_TASK</v>
      </c>
      <c r="K754" s="25" t="str">
        <f t="shared" si="324"/>
        <v>T.FK_TASK_LABEL_ID,</v>
      </c>
      <c r="L754" s="12"/>
      <c r="M754" s="18" t="str">
        <f>CONCATENATE(B754,",")</f>
        <v>FK_TASK_LABEL_ID,</v>
      </c>
      <c r="N754" s="5" t="str">
        <f>CONCATENATE(B754," ",C754,"(",D754,")",",")</f>
        <v>FK_TASK_LABEL_ID VARCHAR(44),</v>
      </c>
      <c r="O754" s="1" t="s">
        <v>10</v>
      </c>
      <c r="P754" t="s">
        <v>311</v>
      </c>
      <c r="Q754" t="s">
        <v>61</v>
      </c>
      <c r="R754" t="s">
        <v>2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fkTaskLabelId</v>
      </c>
      <c r="X754" s="3" t="str">
        <f>CONCATENATE("""",W754,"""",":","""","""",",")</f>
        <v>"fkTaskLabelId":"",</v>
      </c>
      <c r="Y754" s="22" t="str">
        <f>CONCATENATE("public static String ",,B754,,"=","""",W754,""";")</f>
        <v>public static String FK_TASK_LABEL_ID="fkTaskLabelId";</v>
      </c>
      <c r="Z754" s="7" t="str">
        <f>CONCATENATE("private String ",W754,"=","""""",";")</f>
        <v>private String fkTaskLabelId="";</v>
      </c>
    </row>
    <row r="755" spans="2:26" ht="19.2" x14ac:dyDescent="0.45">
      <c r="B755" s="1" t="s">
        <v>457</v>
      </c>
      <c r="C755" s="1" t="s">
        <v>1</v>
      </c>
      <c r="D755" s="4">
        <v>44</v>
      </c>
      <c r="I755" t="s">
        <v>460</v>
      </c>
      <c r="K755" s="25" t="s">
        <v>460</v>
      </c>
      <c r="L755" s="12"/>
      <c r="M755" s="18" t="str">
        <f>CONCATENATE(B755,",")</f>
        <v>LABEL_NAME,</v>
      </c>
      <c r="N755" s="5" t="str">
        <f>CONCATENATE(B755," ",C755,"(",D755,")",",")</f>
        <v>LABEL_NAME VARCHAR(44),</v>
      </c>
      <c r="O755" s="1" t="s">
        <v>61</v>
      </c>
      <c r="P755" t="s">
        <v>0</v>
      </c>
      <c r="W755" s="17" t="str">
        <f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labelName</v>
      </c>
      <c r="X755" s="3" t="str">
        <f>CONCATENATE("""",W755,"""",":","""","""",",")</f>
        <v>"labelName":"",</v>
      </c>
      <c r="Y755" s="22" t="str">
        <f>CONCATENATE("public static String ",,B755,,"=","""",W755,""";")</f>
        <v>public static String LABEL_NAME="labelName";</v>
      </c>
      <c r="Z755" s="7" t="str">
        <f>CONCATENATE("private String ",W755,"=","""""",";")</f>
        <v>private String labelName="";</v>
      </c>
    </row>
    <row r="756" spans="2:26" ht="19.2" x14ac:dyDescent="0.45">
      <c r="B756" s="1" t="s">
        <v>459</v>
      </c>
      <c r="C756" s="1" t="s">
        <v>1</v>
      </c>
      <c r="D756" s="4">
        <v>44</v>
      </c>
      <c r="I756" t="str">
        <f>I527</f>
        <v>ALTER TABLE TM_BACKLOG_TASK</v>
      </c>
      <c r="K756" s="25" t="s">
        <v>462</v>
      </c>
      <c r="L756" s="12"/>
      <c r="M756" s="18" t="str">
        <f t="shared" si="319"/>
        <v>LABEL_COLOR,</v>
      </c>
      <c r="N756" s="5" t="str">
        <f t="shared" si="325"/>
        <v>LABEL_COLOR VARCHAR(44),</v>
      </c>
      <c r="O756" s="1" t="s">
        <v>61</v>
      </c>
      <c r="P756" t="s">
        <v>358</v>
      </c>
      <c r="W756" s="17" t="str">
        <f t="shared" si="320"/>
        <v>labelColor</v>
      </c>
      <c r="X756" s="3" t="str">
        <f t="shared" si="321"/>
        <v>"labelColor":"",</v>
      </c>
      <c r="Y756" s="22" t="str">
        <f t="shared" si="322"/>
        <v>public static String LABEL_COLOR="labelColor";</v>
      </c>
      <c r="Z756" s="7" t="str">
        <f t="shared" si="323"/>
        <v>private String labelColor="";</v>
      </c>
    </row>
    <row r="757" spans="2:26" ht="38.4" x14ac:dyDescent="0.45">
      <c r="B757" s="1"/>
      <c r="C757" s="1"/>
      <c r="D757" s="4"/>
      <c r="K757" s="29" t="s">
        <v>461</v>
      </c>
      <c r="L757" s="12"/>
      <c r="M757" s="18"/>
      <c r="N757" s="33" t="s">
        <v>130</v>
      </c>
      <c r="O757" s="1"/>
      <c r="W757" s="17"/>
    </row>
    <row r="758" spans="2:26" x14ac:dyDescent="0.3">
      <c r="K758" s="25"/>
      <c r="N758" s="31" t="s">
        <v>126</v>
      </c>
    </row>
    <row r="759" spans="2:26" x14ac:dyDescent="0.3">
      <c r="K759" s="25"/>
    </row>
    <row r="760" spans="2:26" x14ac:dyDescent="0.3">
      <c r="J760" t="str">
        <f>CONCATENATE(LEFT(CONCATENATE(" ADD "," ",N760,";"),LEN(CONCATENATE(" ADD "," ",N760,";"))-2),";")</f>
        <v xml:space="preserve"> ADD ;</v>
      </c>
      <c r="K760" s="25"/>
    </row>
    <row r="761" spans="2:26" x14ac:dyDescent="0.3">
      <c r="B761" s="2" t="s">
        <v>454</v>
      </c>
      <c r="I761" t="str">
        <f>CONCATENATE("ALTER TABLE"," ",B761)</f>
        <v>ALTER TABLE TM_REL_BACKLOG_AND_SPRINT</v>
      </c>
      <c r="K761" s="25"/>
      <c r="N761" s="5" t="str">
        <f>CONCATENATE("CREATE TABLE ",B761," ","(")</f>
        <v>CREATE TABLE TM_REL_BACKLOG_AND_SPRINT (</v>
      </c>
    </row>
    <row r="762" spans="2:26" ht="19.2" x14ac:dyDescent="0.45">
      <c r="B762" s="1" t="s">
        <v>2</v>
      </c>
      <c r="C762" s="1" t="s">
        <v>1</v>
      </c>
      <c r="D762" s="4">
        <v>30</v>
      </c>
      <c r="E762" s="24" t="s">
        <v>113</v>
      </c>
      <c r="I762" t="str">
        <f>I761</f>
        <v>ALTER TABLE TM_REL_BACKLOG_AND_SPRINT</v>
      </c>
      <c r="L762" s="12"/>
      <c r="M762" s="18" t="str">
        <f t="shared" ref="M762:M768" si="326">CONCATENATE(B762,",")</f>
        <v>ID,</v>
      </c>
      <c r="N762" s="5" t="str">
        <f>CONCATENATE(B762," ",C762,"(",D762,") ",E762," ,")</f>
        <v>ID VARCHAR(30) NOT NULL ,</v>
      </c>
      <c r="O762" s="1" t="s">
        <v>2</v>
      </c>
      <c r="P762" s="6"/>
      <c r="Q762" s="6"/>
      <c r="R762" s="6"/>
      <c r="S762" s="6"/>
      <c r="T762" s="6"/>
      <c r="U762" s="6"/>
      <c r="V762" s="6"/>
      <c r="W762" s="17" t="str">
        <f t="shared" ref="W762:W768" si="327"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id</v>
      </c>
      <c r="X762" s="3" t="str">
        <f t="shared" ref="X762:X768" si="328">CONCATENATE("""",W762,"""",":","""","""",",")</f>
        <v>"id":"",</v>
      </c>
      <c r="Y762" s="22" t="str">
        <f t="shared" ref="Y762:Y768" si="329">CONCATENATE("public static String ",,B762,,"=","""",W762,""";")</f>
        <v>public static String ID="id";</v>
      </c>
      <c r="Z762" s="7" t="str">
        <f t="shared" ref="Z762:Z768" si="330">CONCATENATE("private String ",W762,"=","""""",";")</f>
        <v>private String id="";</v>
      </c>
    </row>
    <row r="763" spans="2:26" ht="19.2" x14ac:dyDescent="0.45">
      <c r="B763" s="1" t="s">
        <v>3</v>
      </c>
      <c r="C763" s="1" t="s">
        <v>1</v>
      </c>
      <c r="D763" s="4">
        <v>10</v>
      </c>
      <c r="I763" t="str">
        <f>I762</f>
        <v>ALTER TABLE TM_REL_BACKLOG_AND_SPRINT</v>
      </c>
      <c r="K763" s="21" t="s">
        <v>436</v>
      </c>
      <c r="L763" s="12"/>
      <c r="M763" s="18" t="str">
        <f t="shared" si="326"/>
        <v>STATUS,</v>
      </c>
      <c r="N763" s="5" t="str">
        <f t="shared" ref="N763:N768" si="331">CONCATENATE(B763," ",C763,"(",D763,")",",")</f>
        <v>STATUS VARCHAR(10),</v>
      </c>
      <c r="O763" s="1" t="s">
        <v>3</v>
      </c>
      <c r="W763" s="17" t="str">
        <f t="shared" si="327"/>
        <v>status</v>
      </c>
      <c r="X763" s="3" t="str">
        <f t="shared" si="328"/>
        <v>"status":"",</v>
      </c>
      <c r="Y763" s="22" t="str">
        <f t="shared" si="329"/>
        <v>public static String STATUS="status";</v>
      </c>
      <c r="Z763" s="7" t="str">
        <f t="shared" si="330"/>
        <v>private String status="";</v>
      </c>
    </row>
    <row r="764" spans="2:26" ht="19.2" x14ac:dyDescent="0.45">
      <c r="B764" s="1" t="s">
        <v>4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INSERT_DATE VARCHAR(30);</v>
      </c>
      <c r="K764" s="21" t="str">
        <f>CONCATENATE(LEFT(CONCATENATE("  ALTER COLUMN  "," ",N764,";"),LEN(CONCATENATE("  ALTER COLUMN  "," ",N764,";"))-2),";")</f>
        <v xml:space="preserve">  ALTER COLUMN   INSERT_DATE VARCHAR(30);</v>
      </c>
      <c r="L764" s="12"/>
      <c r="M764" s="18" t="str">
        <f t="shared" si="326"/>
        <v>INSERT_DATE,</v>
      </c>
      <c r="N764" s="5" t="str">
        <f t="shared" si="331"/>
        <v>INSERT_DATE VARCHAR(30),</v>
      </c>
      <c r="O764" s="1" t="s">
        <v>7</v>
      </c>
      <c r="P764" t="s">
        <v>8</v>
      </c>
      <c r="W764" s="17" t="str">
        <f t="shared" si="327"/>
        <v>insertDate</v>
      </c>
      <c r="X764" s="3" t="str">
        <f t="shared" si="328"/>
        <v>"insertDate":"",</v>
      </c>
      <c r="Y764" s="22" t="str">
        <f t="shared" si="329"/>
        <v>public static String INSERT_DATE="insertDate";</v>
      </c>
      <c r="Z764" s="7" t="str">
        <f t="shared" si="330"/>
        <v>private String insertDate="";</v>
      </c>
    </row>
    <row r="765" spans="2:26" ht="19.2" x14ac:dyDescent="0.45">
      <c r="B765" s="1" t="s">
        <v>5</v>
      </c>
      <c r="C765" s="1" t="s">
        <v>1</v>
      </c>
      <c r="D765" s="4">
        <v>30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MODIFICATION_DATE VARCHAR(30);</v>
      </c>
      <c r="K765" s="21" t="str">
        <f>CONCATENATE(LEFT(CONCATENATE("  ALTER COLUMN  "," ",N765,";"),LEN(CONCATENATE("  ALTER COLUMN  "," ",N765,";"))-2),";")</f>
        <v xml:space="preserve">  ALTER COLUMN   MODIFICATION_DATE VARCHAR(30);</v>
      </c>
      <c r="L765" s="12"/>
      <c r="M765" s="18" t="str">
        <f t="shared" si="326"/>
        <v>MODIFICATION_DATE,</v>
      </c>
      <c r="N765" s="5" t="str">
        <f t="shared" si="331"/>
        <v>MODIFICATION_DATE VARCHAR(30),</v>
      </c>
      <c r="O765" s="1" t="s">
        <v>9</v>
      </c>
      <c r="P765" t="s">
        <v>8</v>
      </c>
      <c r="W765" s="17" t="str">
        <f t="shared" si="327"/>
        <v>modificationDate</v>
      </c>
      <c r="X765" s="3" t="str">
        <f t="shared" si="328"/>
        <v>"modificationDate":"",</v>
      </c>
      <c r="Y765" s="22" t="str">
        <f t="shared" si="329"/>
        <v>public static String MODIFICATION_DATE="modificationDate";</v>
      </c>
      <c r="Z765" s="7" t="str">
        <f t="shared" si="330"/>
        <v>private String modificationDate="";</v>
      </c>
    </row>
    <row r="766" spans="2:26" ht="19.2" x14ac:dyDescent="0.45">
      <c r="B766" s="1" t="s">
        <v>274</v>
      </c>
      <c r="C766" s="1" t="s">
        <v>1</v>
      </c>
      <c r="D766" s="4">
        <v>45</v>
      </c>
      <c r="I766" t="str">
        <f>I765</f>
        <v>ALTER TABLE TM_REL_BACKLOG_AND_SPRINT</v>
      </c>
      <c r="J766" t="str">
        <f>CONCATENATE(LEFT(CONCATENATE(" ADD "," ",N766,";"),LEN(CONCATENATE(" ADD "," ",N766,";"))-2),";")</f>
        <v xml:space="preserve"> ADD  FK_PROJECT_ID VARCHAR(45);</v>
      </c>
      <c r="K766" s="21" t="str">
        <f>CONCATENATE(LEFT(CONCATENATE("  ALTER COLUMN  "," ",N766,";"),LEN(CONCATENATE("  ALTER COLUMN  "," ",N766,";"))-2),";")</f>
        <v xml:space="preserve">  ALTER COLUMN   FK_PROJECT_ID VARCHAR(45);</v>
      </c>
      <c r="L766" s="12"/>
      <c r="M766" s="18" t="str">
        <f t="shared" si="326"/>
        <v>FK_PROJECT_ID,</v>
      </c>
      <c r="N766" s="5" t="str">
        <f t="shared" si="331"/>
        <v>FK_PROJECT_ID VARCHAR(45),</v>
      </c>
      <c r="O766" s="1" t="s">
        <v>10</v>
      </c>
      <c r="P766" t="s">
        <v>288</v>
      </c>
      <c r="Q766" t="s">
        <v>2</v>
      </c>
      <c r="W766" s="17" t="str">
        <f t="shared" si="327"/>
        <v>fkProjectId</v>
      </c>
      <c r="X766" s="3" t="str">
        <f t="shared" si="328"/>
        <v>"fkProjectId":"",</v>
      </c>
      <c r="Y766" s="22" t="str">
        <f t="shared" si="329"/>
        <v>public static String FK_PROJECT_ID="fkProjectId";</v>
      </c>
      <c r="Z766" s="7" t="str">
        <f t="shared" si="330"/>
        <v>private String fkProjectId="";</v>
      </c>
    </row>
    <row r="767" spans="2:26" ht="19.2" x14ac:dyDescent="0.45">
      <c r="B767" s="1" t="s">
        <v>367</v>
      </c>
      <c r="C767" s="1" t="s">
        <v>1</v>
      </c>
      <c r="D767" s="4">
        <v>45</v>
      </c>
      <c r="I767">
        <f>I757</f>
        <v>0</v>
      </c>
      <c r="J767" t="str">
        <f>CONCATENATE(LEFT(CONCATENATE(" ADD "," ",N767,";"),LEN(CONCATENATE(" ADD "," ",N767,";"))-2),";")</f>
        <v xml:space="preserve"> ADD  FK_BACKLOG_ID VARCHAR(45);</v>
      </c>
      <c r="K767" s="21" t="str">
        <f>CONCATENATE(LEFT(CONCATENATE("  ALTER COLUMN  "," ",N767,";"),LEN(CONCATENATE("  ALTER COLUMN  "," ",N767,";"))-2),";")</f>
        <v xml:space="preserve">  ALTER COLUMN   FK_BACKLOG_ID VARCHAR(45);</v>
      </c>
      <c r="L767" s="12"/>
      <c r="M767" s="18" t="str">
        <f t="shared" si="326"/>
        <v>FK_BACKLOG_ID,</v>
      </c>
      <c r="N767" s="5" t="str">
        <f t="shared" si="331"/>
        <v>FK_BACKLOG_ID VARCHAR(45),</v>
      </c>
      <c r="O767" s="1" t="s">
        <v>10</v>
      </c>
      <c r="P767" t="s">
        <v>354</v>
      </c>
      <c r="Q767" t="s">
        <v>2</v>
      </c>
      <c r="W767" s="17" t="str">
        <f t="shared" si="327"/>
        <v>fkBacklogId</v>
      </c>
      <c r="X767" s="3" t="str">
        <f t="shared" si="328"/>
        <v>"fkBacklogId":"",</v>
      </c>
      <c r="Y767" s="22" t="str">
        <f t="shared" si="329"/>
        <v>public static String FK_BACKLOG_ID="fkBacklogId";</v>
      </c>
      <c r="Z767" s="7" t="str">
        <f t="shared" si="330"/>
        <v>private String fkBacklogId="";</v>
      </c>
    </row>
    <row r="768" spans="2:26" ht="19.2" x14ac:dyDescent="0.45">
      <c r="B768" s="1" t="s">
        <v>455</v>
      </c>
      <c r="C768" s="1" t="s">
        <v>1</v>
      </c>
      <c r="D768" s="4">
        <v>44</v>
      </c>
      <c r="I768">
        <f>I538</f>
        <v>0</v>
      </c>
      <c r="J768" t="str">
        <f>CONCATENATE(LEFT(CONCATENATE(" ADD "," ",N768,";"),LEN(CONCATENATE(" ADD "," ",N768,";"))-2),";")</f>
        <v xml:space="preserve"> ADD  FK_TASK_SPRINT_ID VARCHAR(44);</v>
      </c>
      <c r="K768" s="21" t="str">
        <f>CONCATENATE(LEFT(CONCATENATE("  ALTER COLUMN  "," ",N768,";"),LEN(CONCATENATE("  ALTER COLUMN  "," ",N768,";"))-2),";")</f>
        <v xml:space="preserve">  ALTER COLUMN   FK_TASK_SPRINT_ID VARCHAR(44);</v>
      </c>
      <c r="L768" s="12"/>
      <c r="M768" s="18" t="str">
        <f t="shared" si="326"/>
        <v>FK_TASK_SPRINT_ID,</v>
      </c>
      <c r="N768" s="5" t="str">
        <f t="shared" si="331"/>
        <v>FK_TASK_SPRINT_ID VARCHAR(44),</v>
      </c>
      <c r="O768" s="1" t="s">
        <v>10</v>
      </c>
      <c r="P768" t="s">
        <v>311</v>
      </c>
      <c r="Q768" t="s">
        <v>366</v>
      </c>
      <c r="R768" t="s">
        <v>2</v>
      </c>
      <c r="W768" s="17" t="str">
        <f t="shared" si="327"/>
        <v>fkTaskSprintId</v>
      </c>
      <c r="X768" s="3" t="str">
        <f t="shared" si="328"/>
        <v>"fkTaskSprintId":"",</v>
      </c>
      <c r="Y768" s="22" t="str">
        <f t="shared" si="329"/>
        <v>public static String FK_TASK_SPRINT_ID="fkTaskSprintId";</v>
      </c>
      <c r="Z768" s="7" t="str">
        <f t="shared" si="330"/>
        <v>private String fkTaskSprintId="";</v>
      </c>
    </row>
    <row r="769" spans="2:26" ht="19.2" x14ac:dyDescent="0.45">
      <c r="B769" s="1"/>
      <c r="C769" s="1"/>
      <c r="D769" s="4"/>
      <c r="L769" s="12"/>
      <c r="M769" s="18"/>
      <c r="N769" s="33" t="s">
        <v>130</v>
      </c>
      <c r="O769" s="1"/>
      <c r="W769" s="17"/>
    </row>
    <row r="770" spans="2:26" x14ac:dyDescent="0.3">
      <c r="N770" s="31" t="s">
        <v>126</v>
      </c>
    </row>
    <row r="771" spans="2:26" ht="67.8" customHeight="1" x14ac:dyDescent="0.3"/>
    <row r="772" spans="2:26" x14ac:dyDescent="0.3">
      <c r="B772" s="2" t="s">
        <v>463</v>
      </c>
      <c r="I772" t="str">
        <f>CONCATENATE("ALTER TABLE"," ",B772)</f>
        <v>ALTER TABLE TM_REL_BACKLOG_AND_SPRINT_LIST</v>
      </c>
      <c r="J772" t="s">
        <v>293</v>
      </c>
      <c r="K772" s="26" t="str">
        <f>CONCATENATE(J772," VIEW ",B772," AS SELECT")</f>
        <v>create OR REPLACE VIEW TM_REL_BACKLOG_AND_SPRINT_LIST AS SELECT</v>
      </c>
      <c r="N772" s="5" t="str">
        <f>CONCATENATE("CREATE TABLE ",B772," ","(")</f>
        <v>CREATE TABLE TM_REL_BACKLOG_AND_SPRINT_LIST (</v>
      </c>
    </row>
    <row r="773" spans="2:26" ht="19.2" x14ac:dyDescent="0.45">
      <c r="B773" s="1" t="s">
        <v>2</v>
      </c>
      <c r="C773" s="1" t="s">
        <v>1</v>
      </c>
      <c r="D773" s="4">
        <v>30</v>
      </c>
      <c r="E773" s="24" t="s">
        <v>113</v>
      </c>
      <c r="I773" t="str">
        <f>I772</f>
        <v>ALTER TABLE TM_REL_BACKLOG_AND_SPRINT_LIST</v>
      </c>
      <c r="K773" s="25" t="str">
        <f>CONCATENATE("T.",B773,",")</f>
        <v>T.ID,</v>
      </c>
      <c r="L773" s="12"/>
      <c r="M773" s="18" t="str">
        <f t="shared" ref="M773:M782" si="332">CONCATENATE(B773,",")</f>
        <v>ID,</v>
      </c>
      <c r="N773" s="5" t="str">
        <f>CONCATENATE(B773," ",C773,"(",D773,") ",E773," ,")</f>
        <v>ID VARCHAR(30) NOT NULL ,</v>
      </c>
      <c r="O773" s="1" t="s">
        <v>2</v>
      </c>
      <c r="P773" s="6"/>
      <c r="Q773" s="6"/>
      <c r="R773" s="6"/>
      <c r="S773" s="6"/>
      <c r="T773" s="6"/>
      <c r="U773" s="6"/>
      <c r="V773" s="6"/>
      <c r="W773" s="17" t="str">
        <f t="shared" ref="W773:W782" si="333"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id</v>
      </c>
      <c r="X773" s="3" t="str">
        <f t="shared" ref="X773:X782" si="334">CONCATENATE("""",W773,"""",":","""","""",",")</f>
        <v>"id":"",</v>
      </c>
      <c r="Y773" s="22" t="str">
        <f t="shared" ref="Y773:Y782" si="335">CONCATENATE("public static String ",,B773,,"=","""",W773,""";")</f>
        <v>public static String ID="id";</v>
      </c>
      <c r="Z773" s="7" t="str">
        <f t="shared" ref="Z773:Z782" si="336">CONCATENATE("private String ",W773,"=","""""",";")</f>
        <v>private String id="";</v>
      </c>
    </row>
    <row r="774" spans="2:26" ht="19.2" x14ac:dyDescent="0.45">
      <c r="B774" s="1" t="s">
        <v>3</v>
      </c>
      <c r="C774" s="1" t="s">
        <v>1</v>
      </c>
      <c r="D774" s="4">
        <v>10</v>
      </c>
      <c r="I774" t="str">
        <f>I773</f>
        <v>ALTER TABLE TM_REL_BACKLOG_AND_SPRINT_LIST</v>
      </c>
      <c r="K774" s="25" t="str">
        <f>CONCATENATE("T.",B774,",")</f>
        <v>T.STATUS,</v>
      </c>
      <c r="L774" s="12"/>
      <c r="M774" s="18" t="str">
        <f t="shared" si="332"/>
        <v>STATUS,</v>
      </c>
      <c r="N774" s="5" t="str">
        <f t="shared" ref="N774:N782" si="337">CONCATENATE(B774," ",C774,"(",D774,")",",")</f>
        <v>STATUS VARCHAR(10),</v>
      </c>
      <c r="O774" s="1" t="s">
        <v>3</v>
      </c>
      <c r="W774" s="17" t="str">
        <f t="shared" si="333"/>
        <v>status</v>
      </c>
      <c r="X774" s="3" t="str">
        <f t="shared" si="334"/>
        <v>"status":"",</v>
      </c>
      <c r="Y774" s="22" t="str">
        <f t="shared" si="335"/>
        <v>public static String STATUS="status";</v>
      </c>
      <c r="Z774" s="7" t="str">
        <f t="shared" si="336"/>
        <v>private String status="";</v>
      </c>
    </row>
    <row r="775" spans="2:26" ht="19.2" x14ac:dyDescent="0.45">
      <c r="B775" s="1" t="s">
        <v>4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T.INSERT_DATE,</v>
      </c>
      <c r="L775" s="12"/>
      <c r="M775" s="18" t="str">
        <f t="shared" si="332"/>
        <v>INSERT_DATE,</v>
      </c>
      <c r="N775" s="5" t="str">
        <f t="shared" si="337"/>
        <v>INSERT_DATE VARCHAR(30),</v>
      </c>
      <c r="O775" s="1" t="s">
        <v>7</v>
      </c>
      <c r="P775" t="s">
        <v>8</v>
      </c>
      <c r="W775" s="17" t="str">
        <f t="shared" si="333"/>
        <v>insertDate</v>
      </c>
      <c r="X775" s="3" t="str">
        <f t="shared" si="334"/>
        <v>"insertDate":"",</v>
      </c>
      <c r="Y775" s="22" t="str">
        <f t="shared" si="335"/>
        <v>public static String INSERT_DATE="insertDate";</v>
      </c>
      <c r="Z775" s="7" t="str">
        <f t="shared" si="336"/>
        <v>private String insertDate="";</v>
      </c>
    </row>
    <row r="776" spans="2:26" ht="19.2" x14ac:dyDescent="0.45">
      <c r="B776" s="1" t="s">
        <v>5</v>
      </c>
      <c r="C776" s="1" t="s">
        <v>1</v>
      </c>
      <c r="D776" s="4">
        <v>30</v>
      </c>
      <c r="I776" t="str">
        <f>I775</f>
        <v>ALTER TABLE TM_REL_BACKLOG_AND_SPRINT_LIST</v>
      </c>
      <c r="K776" s="25" t="str">
        <f>CONCATENATE("T.",B776,",")</f>
        <v>T.MODIFICATION_DATE,</v>
      </c>
      <c r="L776" s="12"/>
      <c r="M776" s="18" t="str">
        <f t="shared" si="332"/>
        <v>MODIFICATION_DATE,</v>
      </c>
      <c r="N776" s="5" t="str">
        <f t="shared" si="337"/>
        <v>MODIFICATION_DATE VARCHAR(30),</v>
      </c>
      <c r="O776" s="1" t="s">
        <v>9</v>
      </c>
      <c r="P776" t="s">
        <v>8</v>
      </c>
      <c r="W776" s="17" t="str">
        <f t="shared" si="333"/>
        <v>modificationDate</v>
      </c>
      <c r="X776" s="3" t="str">
        <f t="shared" si="334"/>
        <v>"modificationDate":"",</v>
      </c>
      <c r="Y776" s="22" t="str">
        <f t="shared" si="335"/>
        <v>public static String MODIFICATION_DATE="modificationDate";</v>
      </c>
      <c r="Z776" s="7" t="str">
        <f t="shared" si="336"/>
        <v>private String modificationDate="";</v>
      </c>
    </row>
    <row r="777" spans="2:26" ht="19.2" x14ac:dyDescent="0.45">
      <c r="B777" s="1" t="s">
        <v>367</v>
      </c>
      <c r="C777" s="1" t="s">
        <v>1</v>
      </c>
      <c r="D777" s="4">
        <v>45</v>
      </c>
      <c r="I777" t="str">
        <f>I755</f>
        <v>B.NAME AS LABEL_NAME,</v>
      </c>
      <c r="K777" s="25" t="str">
        <f>CONCATENATE("T.",B777,",")</f>
        <v>T.FK_BACKLOG_ID,</v>
      </c>
      <c r="L777" s="12"/>
      <c r="M777" s="18" t="str">
        <f t="shared" si="332"/>
        <v>FK_BACKLOG_ID,</v>
      </c>
      <c r="N777" s="5" t="str">
        <f t="shared" si="337"/>
        <v>FK_BACKLOG_ID VARCHAR(45),</v>
      </c>
      <c r="O777" s="1" t="s">
        <v>10</v>
      </c>
      <c r="P777" t="s">
        <v>354</v>
      </c>
      <c r="Q777" t="s">
        <v>2</v>
      </c>
      <c r="W777" s="17" t="str">
        <f t="shared" si="333"/>
        <v>fkBacklogId</v>
      </c>
      <c r="X777" s="3" t="str">
        <f t="shared" si="334"/>
        <v>"fkBacklogId":"",</v>
      </c>
      <c r="Y777" s="22" t="str">
        <f t="shared" si="335"/>
        <v>public static String FK_BACKLOG_ID="fkBacklogId";</v>
      </c>
      <c r="Z777" s="7" t="str">
        <f t="shared" si="336"/>
        <v>private String fkBacklogId="";</v>
      </c>
    </row>
    <row r="778" spans="2:26" ht="19.2" x14ac:dyDescent="0.45">
      <c r="B778" s="1" t="s">
        <v>351</v>
      </c>
      <c r="C778" s="1" t="s">
        <v>1</v>
      </c>
      <c r="D778" s="4">
        <v>45</v>
      </c>
      <c r="I778" t="str">
        <f>I755</f>
        <v>B.NAME AS LABEL_NAME,</v>
      </c>
      <c r="K778" s="25" t="s">
        <v>510</v>
      </c>
      <c r="L778" s="12"/>
      <c r="M778" s="18" t="str">
        <f>CONCATENATE(B778,",")</f>
        <v>BACKLOG_NAME,</v>
      </c>
      <c r="N778" s="5" t="str">
        <f>CONCATENATE(B778," ",C778,"(",D778,")",",")</f>
        <v>BACKLOG_NAME VARCHAR(45),</v>
      </c>
      <c r="O778" s="1" t="s">
        <v>354</v>
      </c>
      <c r="P778" t="s">
        <v>0</v>
      </c>
      <c r="W778" s="17" t="str">
        <f>CONCATENATE(,LOWER(O778),UPPER(LEFT(P778,1)),LOWER(RIGHT(P778,LEN(P778)-IF(LEN(P778)&gt;0,1,LEN(P778)))),UPPER(LEFT(Q778,1)),LOWER(RIGHT(Q778,LEN(Q778)-IF(LEN(Q778)&gt;0,1,LEN(Q778)))),UPPER(LEFT(R778,1)),LOWER(RIGHT(R778,LEN(R778)-IF(LEN(R778)&gt;0,1,LEN(R778)))),UPPER(LEFT(S778,1)),LOWER(RIGHT(S778,LEN(S778)-IF(LEN(S778)&gt;0,1,LEN(S778)))),UPPER(LEFT(T778,1)),LOWER(RIGHT(T778,LEN(T778)-IF(LEN(T778)&gt;0,1,LEN(T778)))),UPPER(LEFT(U778,1)),LOWER(RIGHT(U778,LEN(U778)-IF(LEN(U778)&gt;0,1,LEN(U778)))),UPPER(LEFT(V778,1)),LOWER(RIGHT(V778,LEN(V778)-IF(LEN(V778)&gt;0,1,LEN(V778)))))</f>
        <v>backlogName</v>
      </c>
      <c r="X778" s="3" t="str">
        <f>CONCATENATE("""",W778,"""",":","""","""",",")</f>
        <v>"backlogName":"",</v>
      </c>
      <c r="Y778" s="22" t="str">
        <f>CONCATENATE("public static String ",,B778,,"=","""",W778,""";")</f>
        <v>public static String BACKLOG_NAME="backlogName";</v>
      </c>
      <c r="Z778" s="7" t="str">
        <f>CONCATENATE("private String ",W778,"=","""""",";")</f>
        <v>private String backlogName="";</v>
      </c>
    </row>
    <row r="779" spans="2:26" ht="19.2" x14ac:dyDescent="0.45">
      <c r="B779" s="1" t="s">
        <v>274</v>
      </c>
      <c r="C779" s="1" t="s">
        <v>1</v>
      </c>
      <c r="D779" s="4">
        <v>45</v>
      </c>
      <c r="I779" t="str">
        <f>I756</f>
        <v>ALTER TABLE TM_BACKLOG_TASK</v>
      </c>
      <c r="K779" s="25" t="s">
        <v>511</v>
      </c>
      <c r="L779" s="12"/>
      <c r="M779" s="18" t="str">
        <f t="shared" si="332"/>
        <v>FK_PROJECT_ID,</v>
      </c>
      <c r="N779" s="5" t="str">
        <f t="shared" si="337"/>
        <v>FK_PROJECT_ID VARCHAR(45),</v>
      </c>
      <c r="O779" s="1" t="s">
        <v>10</v>
      </c>
      <c r="P779" t="s">
        <v>288</v>
      </c>
      <c r="Q779" t="s">
        <v>2</v>
      </c>
      <c r="W779" s="17" t="str">
        <f t="shared" si="333"/>
        <v>fkProjectId</v>
      </c>
      <c r="X779" s="3" t="str">
        <f t="shared" si="334"/>
        <v>"fkProjectId":"",</v>
      </c>
      <c r="Y779" s="22" t="str">
        <f t="shared" si="335"/>
        <v>public static String FK_PROJECT_ID="fkProjectId";</v>
      </c>
      <c r="Z779" s="7" t="str">
        <f t="shared" si="336"/>
        <v>private String fkProjectId="";</v>
      </c>
    </row>
    <row r="780" spans="2:26" ht="19.2" x14ac:dyDescent="0.45">
      <c r="B780" s="1" t="s">
        <v>455</v>
      </c>
      <c r="C780" s="1" t="s">
        <v>1</v>
      </c>
      <c r="D780" s="4">
        <v>44</v>
      </c>
      <c r="I780">
        <f>I568</f>
        <v>0</v>
      </c>
      <c r="K780" s="25" t="str">
        <f>CONCATENATE("T.",B780,",")</f>
        <v>T.FK_TASK_SPRINT_ID,</v>
      </c>
      <c r="L780" s="12"/>
      <c r="M780" s="18" t="str">
        <f t="shared" si="332"/>
        <v>FK_TASK_SPRINT_ID,</v>
      </c>
      <c r="N780" s="5" t="str">
        <f t="shared" si="337"/>
        <v>FK_TASK_SPRINT_ID VARCHAR(44),</v>
      </c>
      <c r="O780" s="1" t="s">
        <v>10</v>
      </c>
      <c r="P780" t="s">
        <v>311</v>
      </c>
      <c r="Q780" t="s">
        <v>61</v>
      </c>
      <c r="R780" t="s">
        <v>2</v>
      </c>
      <c r="W780" s="17" t="str">
        <f t="shared" si="333"/>
        <v>fkTaskLabelId</v>
      </c>
      <c r="X780" s="3" t="str">
        <f t="shared" si="334"/>
        <v>"fkTaskLabelId":"",</v>
      </c>
      <c r="Y780" s="22" t="str">
        <f t="shared" si="335"/>
        <v>public static String FK_TASK_SPRINT_ID="fkTaskLabelId";</v>
      </c>
      <c r="Z780" s="7" t="str">
        <f t="shared" si="336"/>
        <v>private String fkTaskLabelId="";</v>
      </c>
    </row>
    <row r="781" spans="2:26" ht="19.2" x14ac:dyDescent="0.45">
      <c r="B781" s="1" t="s">
        <v>360</v>
      </c>
      <c r="C781" s="1" t="s">
        <v>1</v>
      </c>
      <c r="D781" s="4">
        <v>44</v>
      </c>
      <c r="I781" t="s">
        <v>460</v>
      </c>
      <c r="K781" s="25" t="s">
        <v>464</v>
      </c>
      <c r="L781" s="12"/>
      <c r="M781" s="18" t="str">
        <f t="shared" si="332"/>
        <v>SPRINT_NAME,</v>
      </c>
      <c r="N781" s="5" t="str">
        <f t="shared" si="337"/>
        <v>SPRINT_NAME VARCHAR(44),</v>
      </c>
      <c r="O781" s="1" t="s">
        <v>366</v>
      </c>
      <c r="P781" t="s">
        <v>0</v>
      </c>
      <c r="W781" s="17" t="str">
        <f t="shared" si="333"/>
        <v>sprintName</v>
      </c>
      <c r="X781" s="3" t="str">
        <f t="shared" si="334"/>
        <v>"sprintName":"",</v>
      </c>
      <c r="Y781" s="22" t="str">
        <f t="shared" si="335"/>
        <v>public static String SPRINT_NAME="sprintName";</v>
      </c>
      <c r="Z781" s="7" t="str">
        <f t="shared" si="336"/>
        <v>private String sprintName="";</v>
      </c>
    </row>
    <row r="782" spans="2:26" ht="19.2" x14ac:dyDescent="0.45">
      <c r="B782" s="1" t="s">
        <v>365</v>
      </c>
      <c r="C782" s="1" t="s">
        <v>1</v>
      </c>
      <c r="D782" s="4">
        <v>44</v>
      </c>
      <c r="I782">
        <f>I569</f>
        <v>0</v>
      </c>
      <c r="K782" s="25" t="s">
        <v>465</v>
      </c>
      <c r="L782" s="12"/>
      <c r="M782" s="18" t="str">
        <f t="shared" si="332"/>
        <v>SPRINT_COLOR,</v>
      </c>
      <c r="N782" s="5" t="str">
        <f t="shared" si="337"/>
        <v>SPRINT_COLOR VARCHAR(44),</v>
      </c>
      <c r="O782" s="1" t="s">
        <v>366</v>
      </c>
      <c r="P782" t="s">
        <v>358</v>
      </c>
      <c r="W782" s="17" t="str">
        <f t="shared" si="333"/>
        <v>sprintColor</v>
      </c>
      <c r="X782" s="3" t="str">
        <f t="shared" si="334"/>
        <v>"sprintColor":"",</v>
      </c>
      <c r="Y782" s="22" t="str">
        <f t="shared" si="335"/>
        <v>public static String SPRINT_COLOR="sprintColor";</v>
      </c>
      <c r="Z782" s="7" t="str">
        <f t="shared" si="336"/>
        <v>private String sprintColor="";</v>
      </c>
    </row>
    <row r="783" spans="2:26" ht="19.2" x14ac:dyDescent="0.45">
      <c r="B783" s="1"/>
      <c r="C783" s="1"/>
      <c r="D783" s="4"/>
      <c r="K783" s="29" t="s">
        <v>512</v>
      </c>
      <c r="L783" s="12"/>
      <c r="M783" s="18"/>
      <c r="N783" s="33" t="s">
        <v>130</v>
      </c>
      <c r="O783" s="1"/>
      <c r="W783" s="17"/>
    </row>
    <row r="784" spans="2:26" ht="19.2" x14ac:dyDescent="0.45">
      <c r="B784" s="14"/>
      <c r="C784" s="14"/>
      <c r="D784" s="14"/>
      <c r="K784" s="29" t="s">
        <v>513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514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515</v>
      </c>
      <c r="L786" s="14"/>
      <c r="M786" s="20"/>
      <c r="N786" s="33"/>
      <c r="O786" s="14"/>
      <c r="W786" s="17"/>
    </row>
    <row r="787" spans="2:26" ht="19.2" x14ac:dyDescent="0.45">
      <c r="B787" s="14"/>
      <c r="C787" s="14"/>
      <c r="D787" s="14"/>
      <c r="K787" s="29" t="s">
        <v>516</v>
      </c>
      <c r="L787" s="14"/>
      <c r="M787" s="20"/>
      <c r="N787" s="33"/>
      <c r="O787" s="14"/>
      <c r="W787" s="17"/>
    </row>
    <row r="790" spans="2:26" x14ac:dyDescent="0.3">
      <c r="B790" s="2" t="s">
        <v>491</v>
      </c>
      <c r="I790" t="str">
        <f>CONCATENATE("ALTER TABLE"," ",B790)</f>
        <v>ALTER TABLE TM_PROJECT_COUNT_LIST</v>
      </c>
      <c r="J790" t="s">
        <v>293</v>
      </c>
      <c r="K790" s="26" t="str">
        <f>CONCATENATE(J790," VIEW ",B790," AS SELECT")</f>
        <v>create OR REPLACE VIEW TM_PROJECT_COUNT_LIST AS SELECT</v>
      </c>
      <c r="N790" s="5" t="str">
        <f>CONCATENATE("CREATE TABLE ",B790," ","(")</f>
        <v>CREATE TABLE TM_PROJECT_COUNT_LIST (</v>
      </c>
    </row>
    <row r="791" spans="2:26" ht="19.2" x14ac:dyDescent="0.45">
      <c r="B791" s="1" t="s">
        <v>2</v>
      </c>
      <c r="C791" s="1" t="s">
        <v>1</v>
      </c>
      <c r="D791" s="4">
        <v>30</v>
      </c>
      <c r="E791" s="24" t="s">
        <v>113</v>
      </c>
      <c r="I791" t="str">
        <f>I790</f>
        <v>ALTER TABLE TM_PROJECT_COUNT_LIST</v>
      </c>
      <c r="K791" s="26" t="str">
        <f>CONCATENATE(J791," VIEW ",B791," AS SELECT")</f>
        <v xml:space="preserve"> VIEW ID AS SELECT</v>
      </c>
      <c r="L791" s="12"/>
      <c r="M791" s="18" t="str">
        <f t="shared" ref="M791:M799" si="338">CONCATENATE(B791,",")</f>
        <v>ID,</v>
      </c>
      <c r="N791" s="5" t="str">
        <f>CONCATENATE(B791," ",C791,"(",D791,") ",E791," ,")</f>
        <v>ID VARCHAR(30) NOT NULL ,</v>
      </c>
      <c r="O791" s="1" t="s">
        <v>2</v>
      </c>
      <c r="P791" s="6"/>
      <c r="Q791" s="6"/>
      <c r="R791" s="6"/>
      <c r="S791" s="6"/>
      <c r="T791" s="6"/>
      <c r="U791" s="6"/>
      <c r="V791" s="6"/>
      <c r="W791" s="17" t="str">
        <f t="shared" ref="W791:W799" si="339"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id</v>
      </c>
      <c r="X791" s="3" t="str">
        <f t="shared" ref="X791:X799" si="340">CONCATENATE("""",W791,"""",":","""","""",",")</f>
        <v>"id":"",</v>
      </c>
      <c r="Y791" s="22" t="str">
        <f t="shared" ref="Y791:Y799" si="341">CONCATENATE("public static String ",,B791,,"=","""",W791,""";")</f>
        <v>public static String ID="id";</v>
      </c>
      <c r="Z791" s="7" t="str">
        <f t="shared" ref="Z791:Z799" si="342">CONCATENATE("private String ",W791,"=","""""",";")</f>
        <v>private String id="";</v>
      </c>
    </row>
    <row r="792" spans="2:26" ht="19.2" x14ac:dyDescent="0.45">
      <c r="B792" s="1" t="s">
        <v>3</v>
      </c>
      <c r="C792" s="1" t="s">
        <v>1</v>
      </c>
      <c r="D792" s="4">
        <v>10</v>
      </c>
      <c r="I792" t="str">
        <f>I791</f>
        <v>ALTER TABLE TM_PROJECT_COUNT_LIST</v>
      </c>
      <c r="K792" s="26" t="str">
        <f t="shared" ref="K792:K804" si="343">CONCATENATE(J792," VIEW ",B792," AS SELECT")</f>
        <v xml:space="preserve"> VIEW STATUS AS SELECT</v>
      </c>
      <c r="L792" s="12"/>
      <c r="M792" s="18" t="str">
        <f t="shared" si="338"/>
        <v>STATUS,</v>
      </c>
      <c r="N792" s="5" t="str">
        <f t="shared" ref="N792:N799" si="344">CONCATENATE(B792," ",C792,"(",D792,")",",")</f>
        <v>STATUS VARCHAR(10),</v>
      </c>
      <c r="O792" s="1" t="s">
        <v>3</v>
      </c>
      <c r="W792" s="17" t="str">
        <f t="shared" si="339"/>
        <v>status</v>
      </c>
      <c r="X792" s="3" t="str">
        <f t="shared" si="340"/>
        <v>"status":"",</v>
      </c>
      <c r="Y792" s="22" t="str">
        <f t="shared" si="341"/>
        <v>public static String STATUS="status";</v>
      </c>
      <c r="Z792" s="7" t="str">
        <f t="shared" si="342"/>
        <v>private String status="";</v>
      </c>
    </row>
    <row r="793" spans="2:26" ht="19.2" x14ac:dyDescent="0.45">
      <c r="B793" s="1" t="s">
        <v>4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3"/>
        <v xml:space="preserve"> VIEW INSERT_DATE AS SELECT</v>
      </c>
      <c r="L793" s="12"/>
      <c r="M793" s="18" t="str">
        <f t="shared" si="338"/>
        <v>INSERT_DATE,</v>
      </c>
      <c r="N793" s="5" t="str">
        <f t="shared" si="344"/>
        <v>INSERT_DATE VARCHAR(30),</v>
      </c>
      <c r="O793" s="1" t="s">
        <v>7</v>
      </c>
      <c r="P793" t="s">
        <v>8</v>
      </c>
      <c r="W793" s="17" t="str">
        <f t="shared" si="339"/>
        <v>insertDate</v>
      </c>
      <c r="X793" s="3" t="str">
        <f t="shared" si="340"/>
        <v>"insertDate":"",</v>
      </c>
      <c r="Y793" s="22" t="str">
        <f t="shared" si="341"/>
        <v>public static String INSERT_DATE="insertDate";</v>
      </c>
      <c r="Z793" s="7" t="str">
        <f t="shared" si="342"/>
        <v>private String insertDate="";</v>
      </c>
    </row>
    <row r="794" spans="2:26" ht="19.2" x14ac:dyDescent="0.45">
      <c r="B794" s="1" t="s">
        <v>5</v>
      </c>
      <c r="C794" s="1" t="s">
        <v>1</v>
      </c>
      <c r="D794" s="4">
        <v>30</v>
      </c>
      <c r="I794" t="str">
        <f>I793</f>
        <v>ALTER TABLE TM_PROJECT_COUNT_LIST</v>
      </c>
      <c r="K794" s="26" t="str">
        <f t="shared" si="343"/>
        <v xml:space="preserve"> VIEW MODIFICATION_DATE AS SELECT</v>
      </c>
      <c r="L794" s="12"/>
      <c r="M794" s="18" t="str">
        <f t="shared" si="338"/>
        <v>MODIFICATION_DATE,</v>
      </c>
      <c r="N794" s="5" t="str">
        <f t="shared" si="344"/>
        <v>MODIFICATION_DATE VARCHAR(30),</v>
      </c>
      <c r="O794" s="1" t="s">
        <v>9</v>
      </c>
      <c r="P794" t="s">
        <v>8</v>
      </c>
      <c r="W794" s="17" t="str">
        <f t="shared" si="339"/>
        <v>modificationDate</v>
      </c>
      <c r="X794" s="3" t="str">
        <f t="shared" si="340"/>
        <v>"modificationDate":"",</v>
      </c>
      <c r="Y794" s="22" t="str">
        <f t="shared" si="341"/>
        <v>public static String MODIFICATION_DATE="modificationDate";</v>
      </c>
      <c r="Z794" s="7" t="str">
        <f t="shared" si="342"/>
        <v>private String modificationDate="";</v>
      </c>
    </row>
    <row r="795" spans="2:26" ht="19.2" x14ac:dyDescent="0.45">
      <c r="B795" s="1" t="s">
        <v>287</v>
      </c>
      <c r="C795" s="1" t="s">
        <v>1</v>
      </c>
      <c r="D795" s="4">
        <v>45</v>
      </c>
      <c r="I795">
        <f>I769</f>
        <v>0</v>
      </c>
      <c r="K795" s="26" t="str">
        <f t="shared" si="343"/>
        <v xml:space="preserve"> VIEW PROJECT_NAME AS SELECT</v>
      </c>
      <c r="L795" s="12"/>
      <c r="M795" s="18" t="str">
        <f t="shared" si="338"/>
        <v>PROJECT_NAME,</v>
      </c>
      <c r="N795" s="5" t="str">
        <f t="shared" si="344"/>
        <v>PROJECT_NAME VARCHAR(45),</v>
      </c>
      <c r="O795" s="1" t="s">
        <v>288</v>
      </c>
      <c r="P795" t="s">
        <v>0</v>
      </c>
      <c r="W795" s="17" t="str">
        <f t="shared" si="339"/>
        <v>projectName</v>
      </c>
      <c r="X795" s="3" t="str">
        <f t="shared" si="340"/>
        <v>"projectName":"",</v>
      </c>
      <c r="Y795" s="22" t="str">
        <f t="shared" si="341"/>
        <v>public static String PROJECT_NAME="projectName";</v>
      </c>
      <c r="Z795" s="7" t="str">
        <f t="shared" si="342"/>
        <v>private String projectName="";</v>
      </c>
    </row>
    <row r="796" spans="2:26" ht="19.2" x14ac:dyDescent="0.45">
      <c r="B796" s="1" t="s">
        <v>492</v>
      </c>
      <c r="C796" s="1" t="s">
        <v>1</v>
      </c>
      <c r="D796" s="4">
        <v>45</v>
      </c>
      <c r="I796">
        <f>I770</f>
        <v>0</v>
      </c>
      <c r="K796" s="26" t="str">
        <f t="shared" si="343"/>
        <v xml:space="preserve"> VIEW OVERAL_COUNT AS SELECT</v>
      </c>
      <c r="L796" s="12"/>
      <c r="M796" s="18" t="str">
        <f t="shared" si="338"/>
        <v>OVERAL_COUNT,</v>
      </c>
      <c r="N796" s="5" t="str">
        <f t="shared" si="344"/>
        <v>OVERAL_COUNT VARCHAR(45),</v>
      </c>
      <c r="O796" s="1" t="s">
        <v>500</v>
      </c>
      <c r="P796" t="s">
        <v>214</v>
      </c>
      <c r="W796" s="17" t="str">
        <f t="shared" si="339"/>
        <v>overalCount</v>
      </c>
      <c r="X796" s="3" t="str">
        <f t="shared" si="340"/>
        <v>"overalCount":"",</v>
      </c>
      <c r="Y796" s="22" t="str">
        <f t="shared" si="341"/>
        <v>public static String OVERAL_COUNT="overalCount";</v>
      </c>
      <c r="Z796" s="7" t="str">
        <f t="shared" si="342"/>
        <v>private String overalCount="";</v>
      </c>
    </row>
    <row r="797" spans="2:26" ht="19.2" x14ac:dyDescent="0.45">
      <c r="B797" s="1" t="s">
        <v>493</v>
      </c>
      <c r="C797" s="1" t="s">
        <v>1</v>
      </c>
      <c r="D797" s="4">
        <v>44</v>
      </c>
      <c r="I797">
        <f>I582</f>
        <v>0</v>
      </c>
      <c r="K797" s="26" t="str">
        <f t="shared" si="343"/>
        <v xml:space="preserve"> VIEW NEW_COUNT AS SELECT</v>
      </c>
      <c r="L797" s="12"/>
      <c r="M797" s="18" t="str">
        <f t="shared" si="338"/>
        <v>NEW_COUNT,</v>
      </c>
      <c r="N797" s="5" t="str">
        <f t="shared" si="344"/>
        <v>NEW_COUNT VARCHAR(44),</v>
      </c>
      <c r="O797" s="1" t="s">
        <v>501</v>
      </c>
      <c r="P797" t="s">
        <v>214</v>
      </c>
      <c r="W797" s="17" t="str">
        <f t="shared" si="339"/>
        <v>newCount</v>
      </c>
      <c r="X797" s="3" t="str">
        <f t="shared" si="340"/>
        <v>"newCount":"",</v>
      </c>
      <c r="Y797" s="22" t="str">
        <f t="shared" si="341"/>
        <v>public static String NEW_COUNT="newCount";</v>
      </c>
      <c r="Z797" s="7" t="str">
        <f t="shared" si="342"/>
        <v>private String newCount="";</v>
      </c>
    </row>
    <row r="798" spans="2:26" ht="19.2" x14ac:dyDescent="0.45">
      <c r="B798" s="1" t="s">
        <v>494</v>
      </c>
      <c r="C798" s="1" t="s">
        <v>1</v>
      </c>
      <c r="D798" s="4">
        <v>44</v>
      </c>
      <c r="I798" t="s">
        <v>460</v>
      </c>
      <c r="K798" s="26" t="str">
        <f t="shared" si="343"/>
        <v xml:space="preserve"> VIEW ONGOING_COUNT AS SELECT</v>
      </c>
      <c r="L798" s="12"/>
      <c r="M798" s="18" t="str">
        <f t="shared" si="338"/>
        <v>ONGOING_COUNT,</v>
      </c>
      <c r="N798" s="5" t="str">
        <f t="shared" si="344"/>
        <v>ONGOING_COUNT VARCHAR(44),</v>
      </c>
      <c r="O798" s="1" t="s">
        <v>502</v>
      </c>
      <c r="P798" t="s">
        <v>214</v>
      </c>
      <c r="W798" s="17" t="str">
        <f t="shared" si="339"/>
        <v>ongoingCount</v>
      </c>
      <c r="X798" s="3" t="str">
        <f t="shared" si="340"/>
        <v>"ongoingCount":"",</v>
      </c>
      <c r="Y798" s="22" t="str">
        <f t="shared" si="341"/>
        <v>public static String ONGOING_COUNT="ongoingCount";</v>
      </c>
      <c r="Z798" s="7" t="str">
        <f t="shared" si="342"/>
        <v>private String ongoingCount="";</v>
      </c>
    </row>
    <row r="799" spans="2:26" ht="19.2" x14ac:dyDescent="0.45">
      <c r="B799" s="1" t="s">
        <v>495</v>
      </c>
      <c r="C799" s="1" t="s">
        <v>1</v>
      </c>
      <c r="D799" s="4">
        <v>44</v>
      </c>
      <c r="I799">
        <f>I583</f>
        <v>0</v>
      </c>
      <c r="K799" s="26" t="str">
        <f t="shared" si="343"/>
        <v xml:space="preserve"> VIEW CLOSED_COUNT AS SELECT</v>
      </c>
      <c r="L799" s="12"/>
      <c r="M799" s="18" t="str">
        <f t="shared" si="338"/>
        <v>CLOSED_COUNT,</v>
      </c>
      <c r="N799" s="5" t="str">
        <f t="shared" si="344"/>
        <v>CLOSED_COUNT VARCHAR(44),</v>
      </c>
      <c r="O799" s="1" t="s">
        <v>503</v>
      </c>
      <c r="P799" t="s">
        <v>214</v>
      </c>
      <c r="W799" s="17" t="str">
        <f t="shared" si="339"/>
        <v>closedCount</v>
      </c>
      <c r="X799" s="3" t="str">
        <f t="shared" si="340"/>
        <v>"closedCount":"",</v>
      </c>
      <c r="Y799" s="22" t="str">
        <f t="shared" si="341"/>
        <v>public static String CLOSED_COUNT="closedCount";</v>
      </c>
      <c r="Z799" s="7" t="str">
        <f t="shared" si="342"/>
        <v>private String closedCount="";</v>
      </c>
    </row>
    <row r="800" spans="2:26" ht="19.2" x14ac:dyDescent="0.45">
      <c r="B800" s="1" t="s">
        <v>496</v>
      </c>
      <c r="C800" s="1" t="s">
        <v>1</v>
      </c>
      <c r="D800" s="4">
        <v>45</v>
      </c>
      <c r="I800" t="str">
        <f>I774</f>
        <v>ALTER TABLE TM_REL_BACKLOG_AND_SPRINT_LIST</v>
      </c>
      <c r="K800" s="26" t="str">
        <f t="shared" si="343"/>
        <v xml:space="preserve"> VIEW TICKET_COUNT AS SELECT</v>
      </c>
      <c r="L800" s="12"/>
      <c r="M800" s="18" t="str">
        <f>CONCATENATE(B800,",")</f>
        <v>TICKET_COUNT,</v>
      </c>
      <c r="N800" s="5" t="str">
        <f>CONCATENATE(B800," ",C800,"(",D800,")",",")</f>
        <v>TICKET_COUNT VARCHAR(45),</v>
      </c>
      <c r="O800" s="1" t="s">
        <v>504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ticketCount</v>
      </c>
      <c r="X800" s="3" t="str">
        <f>CONCATENATE("""",W800,"""",":","""","""",",")</f>
        <v>"ticketCount":"",</v>
      </c>
      <c r="Y800" s="22" t="str">
        <f>CONCATENATE("public static String ",,B800,,"=","""",W800,""";")</f>
        <v>public static String TICKET_COUNT="ticketCount";</v>
      </c>
      <c r="Z800" s="7" t="str">
        <f>CONCATENATE("private String ",W800,"=","""""",";")</f>
        <v>private String ticketCount="";</v>
      </c>
    </row>
    <row r="801" spans="2:26" ht="19.2" x14ac:dyDescent="0.45">
      <c r="B801" s="1" t="s">
        <v>497</v>
      </c>
      <c r="C801" s="1" t="s">
        <v>1</v>
      </c>
      <c r="D801" s="4">
        <v>44</v>
      </c>
      <c r="I801">
        <f>I586</f>
        <v>0</v>
      </c>
      <c r="K801" s="26" t="str">
        <f t="shared" si="343"/>
        <v xml:space="preserve"> VIEW SOURCED_COUNT AS SELECT</v>
      </c>
      <c r="L801" s="12"/>
      <c r="M801" s="18" t="str">
        <f>CONCATENATE(B801,",")</f>
        <v>SOURCED_COUNT,</v>
      </c>
      <c r="N801" s="5" t="str">
        <f>CONCATENATE(B801," ",C801,"(",D801,")",",")</f>
        <v>SOURCED_COUNT VARCHAR(44),</v>
      </c>
      <c r="O801" s="1" t="s">
        <v>394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sourcedCount</v>
      </c>
      <c r="X801" s="3" t="str">
        <f>CONCATENATE("""",W801,"""",":","""","""",",")</f>
        <v>"sourcedCount":"",</v>
      </c>
      <c r="Y801" s="22" t="str">
        <f>CONCATENATE("public static String ",,B801,,"=","""",W801,""";")</f>
        <v>public static String SOURCED_COUNT="sourcedCount";</v>
      </c>
      <c r="Z801" s="7" t="str">
        <f>CONCATENATE("private String ",W801,"=","""""",";")</f>
        <v>private String sourcedCount="";</v>
      </c>
    </row>
    <row r="802" spans="2:26" ht="19.2" x14ac:dyDescent="0.45">
      <c r="B802" s="1" t="s">
        <v>498</v>
      </c>
      <c r="C802" s="1" t="s">
        <v>1</v>
      </c>
      <c r="D802" s="4">
        <v>44</v>
      </c>
      <c r="I802" t="s">
        <v>460</v>
      </c>
      <c r="K802" s="26" t="str">
        <f t="shared" si="343"/>
        <v xml:space="preserve"> VIEW BOUND_COUNT AS SELECT</v>
      </c>
      <c r="L802" s="12"/>
      <c r="M802" s="18" t="str">
        <f>CONCATENATE(B802,",")</f>
        <v>BOUND_COUNT,</v>
      </c>
      <c r="N802" s="5" t="str">
        <f>CONCATENATE(B802," ",C802,"(",D802,")",",")</f>
        <v>BOUND_COUNT VARCHAR(44),</v>
      </c>
      <c r="O802" s="1" t="s">
        <v>505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boundCount</v>
      </c>
      <c r="X802" s="3" t="str">
        <f>CONCATENATE("""",W802,"""",":","""","""",",")</f>
        <v>"boundCount":"",</v>
      </c>
      <c r="Y802" s="22" t="str">
        <f>CONCATENATE("public static String ",,B802,,"=","""",W802,""";")</f>
        <v>public static String BOUND_COUNT="boundCount";</v>
      </c>
      <c r="Z802" s="7" t="str">
        <f>CONCATENATE("private String ",W802,"=","""""",";")</f>
        <v>private String boundCount="";</v>
      </c>
    </row>
    <row r="803" spans="2:26" ht="19.2" x14ac:dyDescent="0.45">
      <c r="B803" s="1" t="s">
        <v>499</v>
      </c>
      <c r="C803" s="1" t="s">
        <v>1</v>
      </c>
      <c r="D803" s="4">
        <v>44</v>
      </c>
      <c r="I803">
        <f>I587</f>
        <v>0</v>
      </c>
      <c r="K803" s="26" t="str">
        <f t="shared" si="343"/>
        <v xml:space="preserve"> VIEW INITIAL_COUNT AS SELECT</v>
      </c>
      <c r="L803" s="12"/>
      <c r="M803" s="18" t="str">
        <f>CONCATENATE(B803,",")</f>
        <v>INITIAL_COUNT,</v>
      </c>
      <c r="N803" s="5" t="str">
        <f>CONCATENATE(B803," ",C803,"(",D803,")",",")</f>
        <v>INITIAL_COUNT VARCHAR(44),</v>
      </c>
      <c r="O803" s="1" t="s">
        <v>506</v>
      </c>
      <c r="P803" t="s">
        <v>214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initialCount</v>
      </c>
      <c r="X803" s="3" t="str">
        <f>CONCATENATE("""",W803,"""",":","""","""",",")</f>
        <v>"initialCount":"",</v>
      </c>
      <c r="Y803" s="22" t="str">
        <f>CONCATENATE("public static String ",,B803,,"=","""",W803,""";")</f>
        <v>public static String INITIAL_COUNT="initialCount";</v>
      </c>
      <c r="Z803" s="7" t="str">
        <f>CONCATENATE("private String ",W803,"=","""""",";")</f>
        <v>private String initialCount="";</v>
      </c>
    </row>
    <row r="804" spans="2:26" ht="19.2" x14ac:dyDescent="0.45">
      <c r="B804" s="1"/>
      <c r="C804" s="1"/>
      <c r="D804" s="4"/>
      <c r="K804" s="26" t="str">
        <f t="shared" si="343"/>
        <v xml:space="preserve"> VIEW  AS SELECT</v>
      </c>
      <c r="L804" s="12"/>
      <c r="M804" s="18"/>
      <c r="N804" s="33" t="s">
        <v>130</v>
      </c>
      <c r="O804" s="1"/>
      <c r="W804" s="17"/>
    </row>
    <row r="808" spans="2:26" x14ac:dyDescent="0.3">
      <c r="B808" s="2" t="s">
        <v>524</v>
      </c>
      <c r="I808" t="str">
        <f>CONCATENATE("ALTER TABLE"," ",B808)</f>
        <v>ALTER TABLE TM_NOTIFICATION</v>
      </c>
      <c r="K808" s="25"/>
      <c r="N808" s="5" t="str">
        <f>CONCATENATE("CREATE TABLE ",B808," ","(")</f>
        <v>CREATE TABLE TM_NOTIFICATION (</v>
      </c>
    </row>
    <row r="809" spans="2:26" ht="19.2" x14ac:dyDescent="0.45">
      <c r="B809" s="1" t="s">
        <v>2</v>
      </c>
      <c r="C809" s="1" t="s">
        <v>1</v>
      </c>
      <c r="D809" s="4">
        <v>30</v>
      </c>
      <c r="E809" s="24" t="s">
        <v>113</v>
      </c>
      <c r="I809" t="str">
        <f>I808</f>
        <v>ALTER TABLE TM_NOTIFICATION</v>
      </c>
      <c r="L809" s="12"/>
      <c r="M809" s="18" t="str">
        <f t="shared" ref="M809:M815" si="345">CONCATENATE(B809,",")</f>
        <v>ID,</v>
      </c>
      <c r="N809" s="5" t="str">
        <f>CONCATENATE(B809," ",C809,"(",D809,") ",E809," ,")</f>
        <v>ID VARCHAR(30) NOT NULL ,</v>
      </c>
      <c r="O809" s="1" t="s">
        <v>2</v>
      </c>
      <c r="P809" s="6"/>
      <c r="Q809" s="6"/>
      <c r="R809" s="6"/>
      <c r="S809" s="6"/>
      <c r="T809" s="6"/>
      <c r="U809" s="6"/>
      <c r="V809" s="6"/>
      <c r="W809" s="17" t="str">
        <f t="shared" ref="W809:W815" si="346"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id</v>
      </c>
      <c r="X809" s="3" t="str">
        <f t="shared" ref="X809:X815" si="347">CONCATENATE("""",W809,"""",":","""","""",",")</f>
        <v>"id":"",</v>
      </c>
      <c r="Y809" s="22" t="str">
        <f t="shared" ref="Y809:Y815" si="348">CONCATENATE("public static String ",,B809,,"=","""",W809,""";")</f>
        <v>public static String ID="id";</v>
      </c>
      <c r="Z809" s="7" t="str">
        <f t="shared" ref="Z809:Z815" si="349">CONCATENATE("private String ",W809,"=","""""",";")</f>
        <v>private String id="";</v>
      </c>
    </row>
    <row r="810" spans="2:26" ht="19.2" x14ac:dyDescent="0.45">
      <c r="B810" s="1" t="s">
        <v>3</v>
      </c>
      <c r="C810" s="1" t="s">
        <v>1</v>
      </c>
      <c r="D810" s="4">
        <v>10</v>
      </c>
      <c r="I810" t="str">
        <f>I809</f>
        <v>ALTER TABLE TM_NOTIFICATION</v>
      </c>
      <c r="K810" s="21" t="s">
        <v>436</v>
      </c>
      <c r="L810" s="12"/>
      <c r="M810" s="18" t="str">
        <f t="shared" si="345"/>
        <v>STATUS,</v>
      </c>
      <c r="N810" s="5" t="str">
        <f t="shared" ref="N810:N815" si="350">CONCATENATE(B810," ",C810,"(",D810,")",",")</f>
        <v>STATUS VARCHAR(10),</v>
      </c>
      <c r="O810" s="1" t="s">
        <v>3</v>
      </c>
      <c r="W810" s="17" t="str">
        <f t="shared" si="346"/>
        <v>status</v>
      </c>
      <c r="X810" s="3" t="str">
        <f t="shared" si="347"/>
        <v>"status":"",</v>
      </c>
      <c r="Y810" s="22" t="str">
        <f t="shared" si="348"/>
        <v>public static String STATUS="status";</v>
      </c>
      <c r="Z810" s="7" t="str">
        <f t="shared" si="349"/>
        <v>private String status="";</v>
      </c>
    </row>
    <row r="811" spans="2:26" ht="19.2" x14ac:dyDescent="0.45">
      <c r="B811" s="1" t="s">
        <v>4</v>
      </c>
      <c r="C811" s="1" t="s">
        <v>1</v>
      </c>
      <c r="D811" s="4">
        <v>30</v>
      </c>
      <c r="I811" t="str">
        <f>I810</f>
        <v>ALTER TABLE TM_NOTIFICATION</v>
      </c>
      <c r="J811" t="str">
        <f t="shared" ref="J811:J821" si="351">CONCATENATE(LEFT(CONCATENATE(" ADD "," ",N811,";"),LEN(CONCATENATE(" ADD "," ",N811,";"))-2),";")</f>
        <v xml:space="preserve"> ADD  INSERT_DATE VARCHAR(30);</v>
      </c>
      <c r="K811" s="21" t="str">
        <f t="shared" ref="K811:K821" si="352">CONCATENATE(LEFT(CONCATENATE("  ALTER COLUMN  "," ",N811,";"),LEN(CONCATENATE("  ALTER COLUMN  "," ",N811,";"))-2),";")</f>
        <v xml:space="preserve">  ALTER COLUMN   INSERT_DATE VARCHAR(30);</v>
      </c>
      <c r="L811" s="12"/>
      <c r="M811" s="18" t="str">
        <f t="shared" si="345"/>
        <v>INSERT_DATE,</v>
      </c>
      <c r="N811" s="5" t="str">
        <f t="shared" si="350"/>
        <v>INSERT_DATE VARCHAR(30),</v>
      </c>
      <c r="O811" s="1" t="s">
        <v>7</v>
      </c>
      <c r="P811" t="s">
        <v>8</v>
      </c>
      <c r="W811" s="17" t="str">
        <f t="shared" si="346"/>
        <v>insertDate</v>
      </c>
      <c r="X811" s="3" t="str">
        <f t="shared" si="347"/>
        <v>"insertDate":"",</v>
      </c>
      <c r="Y811" s="22" t="str">
        <f t="shared" si="348"/>
        <v>public static String INSERT_DATE="insertDate";</v>
      </c>
      <c r="Z811" s="7" t="str">
        <f t="shared" si="349"/>
        <v>private String insertDate="";</v>
      </c>
    </row>
    <row r="812" spans="2:26" ht="19.2" x14ac:dyDescent="0.45">
      <c r="B812" s="1" t="s">
        <v>5</v>
      </c>
      <c r="C812" s="1" t="s">
        <v>1</v>
      </c>
      <c r="D812" s="4">
        <v>30</v>
      </c>
      <c r="I812" t="str">
        <f>I811</f>
        <v>ALTER TABLE TM_NOTIFICATION</v>
      </c>
      <c r="J812" t="str">
        <f t="shared" si="351"/>
        <v xml:space="preserve"> ADD  MODIFICATION_DATE VARCHAR(30);</v>
      </c>
      <c r="K812" s="21" t="str">
        <f t="shared" si="352"/>
        <v xml:space="preserve">  ALTER COLUMN   MODIFICATION_DATE VARCHAR(30);</v>
      </c>
      <c r="L812" s="12"/>
      <c r="M812" s="18" t="str">
        <f t="shared" si="345"/>
        <v>MODIFICATION_DATE,</v>
      </c>
      <c r="N812" s="5" t="str">
        <f t="shared" si="350"/>
        <v>MODIFICATION_DATE VARCHAR(30),</v>
      </c>
      <c r="O812" s="1" t="s">
        <v>9</v>
      </c>
      <c r="P812" t="s">
        <v>8</v>
      </c>
      <c r="W812" s="17" t="str">
        <f t="shared" si="346"/>
        <v>modificationDate</v>
      </c>
      <c r="X812" s="3" t="str">
        <f t="shared" si="347"/>
        <v>"modificationDate":"",</v>
      </c>
      <c r="Y812" s="22" t="str">
        <f t="shared" si="348"/>
        <v>public static String MODIFICATION_DATE="modificationDate";</v>
      </c>
      <c r="Z812" s="7" t="str">
        <f t="shared" si="349"/>
        <v>private String modificationDate="";</v>
      </c>
    </row>
    <row r="813" spans="2:26" ht="19.2" x14ac:dyDescent="0.45">
      <c r="B813" s="1" t="s">
        <v>274</v>
      </c>
      <c r="C813" s="1" t="s">
        <v>1</v>
      </c>
      <c r="D813" s="4">
        <v>45</v>
      </c>
      <c r="I813" t="str">
        <f>I812</f>
        <v>ALTER TABLE TM_NOTIFICATION</v>
      </c>
      <c r="J813" t="str">
        <f t="shared" si="351"/>
        <v xml:space="preserve"> ADD  FK_PROJECT_ID VARCHAR(45);</v>
      </c>
      <c r="K813" s="21" t="str">
        <f t="shared" si="352"/>
        <v xml:space="preserve">  ALTER COLUMN   FK_PROJECT_ID VARCHAR(45);</v>
      </c>
      <c r="L813" s="12"/>
      <c r="M813" s="18" t="str">
        <f>CONCATENATE(B813,",")</f>
        <v>FK_PROJECT_ID,</v>
      </c>
      <c r="N813" s="5" t="str">
        <f>CONCATENATE(B813," ",C813,"(",D813,")",",")</f>
        <v>FK_PROJECT_ID VARCHAR(45),</v>
      </c>
      <c r="O813" s="1" t="s">
        <v>10</v>
      </c>
      <c r="P813" t="s">
        <v>288</v>
      </c>
      <c r="Q813" t="s">
        <v>2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fkProjectId</v>
      </c>
      <c r="X813" s="3" t="str">
        <f>CONCATENATE("""",W813,"""",":","""","""",",")</f>
        <v>"fkProjectId":"",</v>
      </c>
      <c r="Y813" s="22" t="str">
        <f>CONCATENATE("public static String ",,B813,,"=","""",W813,""";")</f>
        <v>public static String FK_PROJECT_ID="fkProjectId";</v>
      </c>
      <c r="Z813" s="7" t="str">
        <f>CONCATENATE("private String ",W813,"=","""""",";")</f>
        <v>private String fkProjectId="";</v>
      </c>
    </row>
    <row r="814" spans="2:26" ht="19.2" x14ac:dyDescent="0.45">
      <c r="B814" s="1" t="s">
        <v>367</v>
      </c>
      <c r="C814" s="1" t="s">
        <v>1</v>
      </c>
      <c r="D814" s="4">
        <v>45</v>
      </c>
      <c r="I814">
        <f>I804</f>
        <v>0</v>
      </c>
      <c r="J814" t="str">
        <f t="shared" si="351"/>
        <v xml:space="preserve"> ADD  FK_BACKLOG_ID VARCHAR(45);</v>
      </c>
      <c r="K814" s="21" t="str">
        <f t="shared" si="352"/>
        <v xml:space="preserve">  ALTER COLUMN   FK_BACKLOG_ID VARCHAR(45);</v>
      </c>
      <c r="L814" s="12"/>
      <c r="M814" s="18" t="str">
        <f t="shared" si="345"/>
        <v>FK_BACKLOG_ID,</v>
      </c>
      <c r="N814" s="5" t="str">
        <f t="shared" si="350"/>
        <v>FK_BACKLOG_ID VARCHAR(45),</v>
      </c>
      <c r="O814" s="1" t="s">
        <v>10</v>
      </c>
      <c r="P814" t="s">
        <v>354</v>
      </c>
      <c r="Q814" t="s">
        <v>2</v>
      </c>
      <c r="W814" s="17" t="str">
        <f t="shared" si="346"/>
        <v>fkBacklogId</v>
      </c>
      <c r="X814" s="3" t="str">
        <f t="shared" si="347"/>
        <v>"fkBacklogId":"",</v>
      </c>
      <c r="Y814" s="22" t="str">
        <f t="shared" si="348"/>
        <v>public static String FK_BACKLOG_ID="fkBacklogId";</v>
      </c>
      <c r="Z814" s="7" t="str">
        <f t="shared" si="349"/>
        <v>private String fkBacklogId="";</v>
      </c>
    </row>
    <row r="815" spans="2:26" ht="19.2" x14ac:dyDescent="0.45">
      <c r="B815" s="1" t="s">
        <v>525</v>
      </c>
      <c r="C815" s="1" t="s">
        <v>1</v>
      </c>
      <c r="D815" s="4">
        <v>44</v>
      </c>
      <c r="I815">
        <f>I612</f>
        <v>0</v>
      </c>
      <c r="J815" t="str">
        <f t="shared" si="351"/>
        <v xml:space="preserve"> ADD  FK_BACKLOG_HISTORY_ID VARCHAR(44);</v>
      </c>
      <c r="K815" s="21" t="str">
        <f t="shared" si="352"/>
        <v xml:space="preserve">  ALTER COLUMN   FK_BACKLOG_HISTORY_ID VARCHAR(44);</v>
      </c>
      <c r="L815" s="12"/>
      <c r="M815" s="18" t="str">
        <f t="shared" si="345"/>
        <v>FK_BACKLOG_HISTORY_ID,</v>
      </c>
      <c r="N815" s="5" t="str">
        <f t="shared" si="350"/>
        <v>FK_BACKLOG_HISTORY_ID VARCHAR(44),</v>
      </c>
      <c r="O815" s="1" t="s">
        <v>10</v>
      </c>
      <c r="P815" t="s">
        <v>354</v>
      </c>
      <c r="Q815" t="s">
        <v>430</v>
      </c>
      <c r="R815" t="s">
        <v>2</v>
      </c>
      <c r="W815" s="17" t="str">
        <f t="shared" si="346"/>
        <v>fkBacklogHistoryId</v>
      </c>
      <c r="X815" s="3" t="str">
        <f t="shared" si="347"/>
        <v>"fkBacklogHistoryId":"",</v>
      </c>
      <c r="Y815" s="22" t="str">
        <f t="shared" si="348"/>
        <v>public static String FK_BACKLOG_HISTORY_ID="fkBacklogHistoryId";</v>
      </c>
      <c r="Z815" s="7" t="str">
        <f t="shared" si="349"/>
        <v>private String fkBacklogHistoryId="";</v>
      </c>
    </row>
    <row r="816" spans="2:26" ht="19.2" x14ac:dyDescent="0.45">
      <c r="B816" s="1" t="s">
        <v>11</v>
      </c>
      <c r="C816" s="1" t="s">
        <v>1</v>
      </c>
      <c r="D816" s="4">
        <v>45</v>
      </c>
      <c r="I816">
        <f>I806</f>
        <v>0</v>
      </c>
      <c r="J816" t="str">
        <f t="shared" si="351"/>
        <v xml:space="preserve"> ADD  FK_USER_ID VARCHAR(45);</v>
      </c>
      <c r="K816" s="21" t="str">
        <f t="shared" si="352"/>
        <v xml:space="preserve">  ALTER COLUMN   FK_USER_ID VARCHAR(45);</v>
      </c>
      <c r="L816" s="12"/>
      <c r="M816" s="18" t="str">
        <f t="shared" ref="M816:M821" si="353">CONCATENATE(B816,",")</f>
        <v>FK_USER_ID,</v>
      </c>
      <c r="N816" s="5" t="str">
        <f t="shared" ref="N816:N821" si="354">CONCATENATE(B816," ",C816,"(",D816,")",",")</f>
        <v>FK_USER_ID VARCHAR(45),</v>
      </c>
      <c r="O816" s="1" t="s">
        <v>10</v>
      </c>
      <c r="P816" t="s">
        <v>12</v>
      </c>
      <c r="Q816" t="s">
        <v>2</v>
      </c>
      <c r="W816" s="17" t="str">
        <f t="shared" ref="W816:W821" si="355">CONCATENATE(,LOWER(O816),UPPER(LEFT(P816,1)),LOWER(RIGHT(P816,LEN(P816)-IF(LEN(P816)&gt;0,1,LEN(P816)))),UPPER(LEFT(Q816,1)),LOWER(RIGHT(Q816,LEN(Q816)-IF(LEN(Q816)&gt;0,1,LEN(Q816)))),UPPER(LEFT(R816,1)),LOWER(RIGHT(R816,LEN(R816)-IF(LEN(R816)&gt;0,1,LEN(R816)))),UPPER(LEFT(S816,1)),LOWER(RIGHT(S816,LEN(S816)-IF(LEN(S816)&gt;0,1,LEN(S816)))),UPPER(LEFT(T816,1)),LOWER(RIGHT(T816,LEN(T816)-IF(LEN(T816)&gt;0,1,LEN(T816)))),UPPER(LEFT(U816,1)),LOWER(RIGHT(U816,LEN(U816)-IF(LEN(U816)&gt;0,1,LEN(U816)))),UPPER(LEFT(V816,1)),LOWER(RIGHT(V816,LEN(V816)-IF(LEN(V816)&gt;0,1,LEN(V816)))))</f>
        <v>fkUserId</v>
      </c>
      <c r="X816" s="3" t="str">
        <f t="shared" ref="X816:X821" si="356">CONCATENATE("""",W816,"""",":","""","""",",")</f>
        <v>"fkUserId":"",</v>
      </c>
      <c r="Y816" s="22" t="str">
        <f t="shared" ref="Y816:Y821" si="357">CONCATENATE("public static String ",,B816,,"=","""",W816,""";")</f>
        <v>public static String FK_USER_ID="fkUserId";</v>
      </c>
      <c r="Z816" s="7" t="str">
        <f t="shared" ref="Z816:Z821" si="358">CONCATENATE("private String ",W816,"=","""""",";")</f>
        <v>private String fkUserId="";</v>
      </c>
    </row>
    <row r="817" spans="2:26" ht="19.2" x14ac:dyDescent="0.45">
      <c r="B817" s="1" t="s">
        <v>526</v>
      </c>
      <c r="C817" s="1" t="s">
        <v>1</v>
      </c>
      <c r="D817" s="4">
        <v>44</v>
      </c>
      <c r="I817">
        <f>I614</f>
        <v>0</v>
      </c>
      <c r="J817" t="str">
        <f t="shared" si="351"/>
        <v xml:space="preserve"> ADD  NOTIFICATION_DATE VARCHAR(44);</v>
      </c>
      <c r="K817" s="21" t="str">
        <f t="shared" si="352"/>
        <v xml:space="preserve">  ALTER COLUMN   NOTIFICATION_DATE VARCHAR(44);</v>
      </c>
      <c r="L817" s="12"/>
      <c r="M817" s="18" t="str">
        <f t="shared" si="353"/>
        <v>NOTIFICATION_DATE,</v>
      </c>
      <c r="N817" s="5" t="str">
        <f t="shared" si="354"/>
        <v>NOTIFICATION_DATE VARCHAR(44),</v>
      </c>
      <c r="O817" s="1" t="s">
        <v>531</v>
      </c>
      <c r="P817" t="s">
        <v>8</v>
      </c>
      <c r="W817" s="17" t="str">
        <f t="shared" si="355"/>
        <v>notificationDate</v>
      </c>
      <c r="X817" s="3" t="str">
        <f t="shared" si="356"/>
        <v>"notificationDate":"",</v>
      </c>
      <c r="Y817" s="22" t="str">
        <f t="shared" si="357"/>
        <v>public static String NOTIFICATION_DATE="notificationDate";</v>
      </c>
      <c r="Z817" s="7" t="str">
        <f t="shared" si="358"/>
        <v>private String notificationDate="";</v>
      </c>
    </row>
    <row r="818" spans="2:26" ht="19.2" x14ac:dyDescent="0.45">
      <c r="B818" s="1" t="s">
        <v>527</v>
      </c>
      <c r="C818" s="1" t="s">
        <v>1</v>
      </c>
      <c r="D818" s="4">
        <v>45</v>
      </c>
      <c r="I818" t="str">
        <f>I808</f>
        <v>ALTER TABLE TM_NOTIFICATION</v>
      </c>
      <c r="J818" t="str">
        <f t="shared" si="351"/>
        <v xml:space="preserve"> ADD  NOTIFICATION_TIME VARCHAR(45);</v>
      </c>
      <c r="K818" s="21" t="str">
        <f t="shared" si="352"/>
        <v xml:space="preserve">  ALTER COLUMN   NOTIFICATION_TIME VARCHAR(45);</v>
      </c>
      <c r="L818" s="12"/>
      <c r="M818" s="18" t="str">
        <f t="shared" si="353"/>
        <v>NOTIFICATION_TIME,</v>
      </c>
      <c r="N818" s="5" t="str">
        <f t="shared" si="354"/>
        <v>NOTIFICATION_TIME VARCHAR(45),</v>
      </c>
      <c r="O818" s="1" t="s">
        <v>531</v>
      </c>
      <c r="P818" t="s">
        <v>133</v>
      </c>
      <c r="W818" s="17" t="str">
        <f t="shared" si="355"/>
        <v>notificationTime</v>
      </c>
      <c r="X818" s="3" t="str">
        <f t="shared" si="356"/>
        <v>"notificationTime":"",</v>
      </c>
      <c r="Y818" s="22" t="str">
        <f t="shared" si="357"/>
        <v>public static String NOTIFICATION_TIME="notificationTime";</v>
      </c>
      <c r="Z818" s="7" t="str">
        <f t="shared" si="358"/>
        <v>private String notificationTime="";</v>
      </c>
    </row>
    <row r="819" spans="2:26" ht="19.2" x14ac:dyDescent="0.45">
      <c r="B819" s="1" t="s">
        <v>528</v>
      </c>
      <c r="C819" s="1" t="s">
        <v>1</v>
      </c>
      <c r="D819" s="4">
        <v>44</v>
      </c>
      <c r="I819" t="str">
        <f>I616</f>
        <v>ALTER TABLE TM_BACKLOG_TASK_NOTIFIER</v>
      </c>
      <c r="J819" t="str">
        <f t="shared" si="351"/>
        <v xml:space="preserve"> ADD  REVIEW_DATE VARCHAR(44);</v>
      </c>
      <c r="K819" s="21" t="str">
        <f t="shared" si="352"/>
        <v xml:space="preserve">  ALTER COLUMN   REVIEW_DATE VARCHAR(44);</v>
      </c>
      <c r="L819" s="12"/>
      <c r="M819" s="18" t="str">
        <f t="shared" si="353"/>
        <v>REVIEW_DATE,</v>
      </c>
      <c r="N819" s="5" t="str">
        <f t="shared" si="354"/>
        <v>REVIEW_DATE VARCHAR(44),</v>
      </c>
      <c r="O819" s="1" t="s">
        <v>532</v>
      </c>
      <c r="P819" t="s">
        <v>8</v>
      </c>
      <c r="W819" s="17" t="str">
        <f t="shared" si="355"/>
        <v>reviewDate</v>
      </c>
      <c r="X819" s="3" t="str">
        <f t="shared" si="356"/>
        <v>"reviewDate":"",</v>
      </c>
      <c r="Y819" s="22" t="str">
        <f t="shared" si="357"/>
        <v>public static String REVIEW_DATE="reviewDate";</v>
      </c>
      <c r="Z819" s="7" t="str">
        <f t="shared" si="358"/>
        <v>private String reviewDate="";</v>
      </c>
    </row>
    <row r="820" spans="2:26" ht="19.2" x14ac:dyDescent="0.45">
      <c r="B820" s="1" t="s">
        <v>529</v>
      </c>
      <c r="C820" s="1" t="s">
        <v>1</v>
      </c>
      <c r="D820" s="4">
        <v>45</v>
      </c>
      <c r="I820" t="str">
        <f>I810</f>
        <v>ALTER TABLE TM_NOTIFICATION</v>
      </c>
      <c r="J820" t="str">
        <f t="shared" si="351"/>
        <v xml:space="preserve"> ADD  REVIEW_TIME VARCHAR(45);</v>
      </c>
      <c r="K820" s="21" t="str">
        <f t="shared" si="352"/>
        <v xml:space="preserve">  ALTER COLUMN   REVIEW_TIME VARCHAR(45);</v>
      </c>
      <c r="L820" s="12"/>
      <c r="M820" s="18" t="str">
        <f t="shared" si="353"/>
        <v>REVIEW_TIME,</v>
      </c>
      <c r="N820" s="5" t="str">
        <f t="shared" si="354"/>
        <v>REVIEW_TIME VARCHAR(45),</v>
      </c>
      <c r="O820" s="1" t="s">
        <v>532</v>
      </c>
      <c r="P820" t="s">
        <v>133</v>
      </c>
      <c r="W820" s="17" t="str">
        <f t="shared" si="355"/>
        <v>reviewTime</v>
      </c>
      <c r="X820" s="3" t="str">
        <f t="shared" si="356"/>
        <v>"reviewTime":"",</v>
      </c>
      <c r="Y820" s="22" t="str">
        <f t="shared" si="357"/>
        <v>public static String REVIEW_TIME="reviewTime";</v>
      </c>
      <c r="Z820" s="7" t="str">
        <f t="shared" si="358"/>
        <v>private String reviewTime="";</v>
      </c>
    </row>
    <row r="821" spans="2:26" ht="19.2" x14ac:dyDescent="0.45">
      <c r="B821" s="1" t="s">
        <v>530</v>
      </c>
      <c r="C821" s="1" t="s">
        <v>1</v>
      </c>
      <c r="D821" s="4">
        <v>44</v>
      </c>
      <c r="I821" t="str">
        <f>I618</f>
        <v>ALTER TABLE TM_BACKLOG_TASK_NOTIFIER</v>
      </c>
      <c r="J821" t="str">
        <f t="shared" si="351"/>
        <v xml:space="preserve"> ADD  IS_REVIEWED VARCHAR(44);</v>
      </c>
      <c r="K821" s="21" t="str">
        <f t="shared" si="352"/>
        <v xml:space="preserve">  ALTER COLUMN   IS_REVIEWED VARCHAR(44);</v>
      </c>
      <c r="L821" s="12"/>
      <c r="M821" s="18" t="str">
        <f t="shared" si="353"/>
        <v>IS_REVIEWED,</v>
      </c>
      <c r="N821" s="5" t="str">
        <f t="shared" si="354"/>
        <v>IS_REVIEWED VARCHAR(44),</v>
      </c>
      <c r="O821" s="1" t="s">
        <v>112</v>
      </c>
      <c r="P821" t="s">
        <v>533</v>
      </c>
      <c r="W821" s="17" t="str">
        <f t="shared" si="355"/>
        <v>isReviewed</v>
      </c>
      <c r="X821" s="3" t="str">
        <f t="shared" si="356"/>
        <v>"isReviewed":"",</v>
      </c>
      <c r="Y821" s="22" t="str">
        <f t="shared" si="357"/>
        <v>public static String IS_REVIEWED="isReviewed";</v>
      </c>
      <c r="Z821" s="7" t="str">
        <f t="shared" si="358"/>
        <v>private String isReviewed="";</v>
      </c>
    </row>
    <row r="822" spans="2:26" ht="19.2" x14ac:dyDescent="0.45">
      <c r="B822" s="1"/>
      <c r="C822" s="1"/>
      <c r="D822" s="4"/>
      <c r="L822" s="12"/>
      <c r="M822" s="18"/>
      <c r="N822" s="33" t="s">
        <v>130</v>
      </c>
      <c r="O822" s="1"/>
      <c r="W822" s="17"/>
    </row>
    <row r="823" spans="2:26" x14ac:dyDescent="0.3">
      <c r="N823" s="31" t="s">
        <v>126</v>
      </c>
    </row>
    <row r="825" spans="2:26" x14ac:dyDescent="0.3">
      <c r="B825" s="2" t="s">
        <v>536</v>
      </c>
      <c r="I825" t="str">
        <f>CONCATENATE("ALTER TABLE"," ",B825)</f>
        <v>ALTER TABLE TM_BACKLOG_DEPENDENCY</v>
      </c>
      <c r="K825" s="25"/>
      <c r="N825" s="5" t="str">
        <f>CONCATENATE("CREATE TABLE ",B825," ","(")</f>
        <v>CREATE TABLE TM_BACKLOG_DEPENDENCY (</v>
      </c>
    </row>
    <row r="826" spans="2:26" ht="19.2" x14ac:dyDescent="0.45">
      <c r="B826" s="1" t="s">
        <v>2</v>
      </c>
      <c r="C826" s="1" t="s">
        <v>1</v>
      </c>
      <c r="D826" s="4">
        <v>30</v>
      </c>
      <c r="E826" s="24" t="s">
        <v>113</v>
      </c>
      <c r="I826" t="str">
        <f>I825</f>
        <v>ALTER TABLE TM_BACKLOG_DEPENDENCY</v>
      </c>
      <c r="L826" s="12"/>
      <c r="M826" s="18" t="str">
        <f t="shared" ref="M826:M832" si="359">CONCATENATE(B826,",")</f>
        <v>ID,</v>
      </c>
      <c r="N826" s="5" t="str">
        <f>CONCATENATE(B826," ",C826,"(",D826,") ",E826," ,")</f>
        <v>ID VARCHAR(30) NOT NULL ,</v>
      </c>
      <c r="O826" s="1" t="s">
        <v>2</v>
      </c>
      <c r="P826" s="6"/>
      <c r="Q826" s="6"/>
      <c r="R826" s="6"/>
      <c r="S826" s="6"/>
      <c r="T826" s="6"/>
      <c r="U826" s="6"/>
      <c r="V826" s="6"/>
      <c r="W826" s="17" t="str">
        <f t="shared" ref="W826:W832" si="360">CONCATENATE(,LOWER(O826),UPPER(LEFT(P826,1)),LOWER(RIGHT(P826,LEN(P826)-IF(LEN(P826)&gt;0,1,LEN(P826)))),UPPER(LEFT(Q826,1)),LOWER(RIGHT(Q826,LEN(Q826)-IF(LEN(Q826)&gt;0,1,LEN(Q826)))),UPPER(LEFT(R826,1)),LOWER(RIGHT(R826,LEN(R826)-IF(LEN(R826)&gt;0,1,LEN(R826)))),UPPER(LEFT(S826,1)),LOWER(RIGHT(S826,LEN(S826)-IF(LEN(S826)&gt;0,1,LEN(S826)))),UPPER(LEFT(T826,1)),LOWER(RIGHT(T826,LEN(T826)-IF(LEN(T826)&gt;0,1,LEN(T826)))),UPPER(LEFT(U826,1)),LOWER(RIGHT(U826,LEN(U826)-IF(LEN(U826)&gt;0,1,LEN(U826)))),UPPER(LEFT(V826,1)),LOWER(RIGHT(V826,LEN(V826)-IF(LEN(V826)&gt;0,1,LEN(V826)))))</f>
        <v>id</v>
      </c>
      <c r="X826" s="3" t="str">
        <f t="shared" ref="X826:X832" si="361">CONCATENATE("""",W826,"""",":","""","""",",")</f>
        <v>"id":"",</v>
      </c>
      <c r="Y826" s="22" t="str">
        <f t="shared" ref="Y826:Y832" si="362">CONCATENATE("public static String ",,B826,,"=","""",W826,""";")</f>
        <v>public static String ID="id";</v>
      </c>
      <c r="Z826" s="7" t="str">
        <f t="shared" ref="Z826:Z832" si="363">CONCATENATE("private String ",W826,"=","""""",";")</f>
        <v>private String id="";</v>
      </c>
    </row>
    <row r="827" spans="2:26" ht="19.2" x14ac:dyDescent="0.45">
      <c r="B827" s="1" t="s">
        <v>3</v>
      </c>
      <c r="C827" s="1" t="s">
        <v>1</v>
      </c>
      <c r="D827" s="4">
        <v>10</v>
      </c>
      <c r="I827" t="str">
        <f>I826</f>
        <v>ALTER TABLE TM_BACKLOG_DEPENDENCY</v>
      </c>
      <c r="K827" s="21" t="s">
        <v>436</v>
      </c>
      <c r="L827" s="12"/>
      <c r="M827" s="18" t="str">
        <f t="shared" si="359"/>
        <v>STATUS,</v>
      </c>
      <c r="N827" s="5" t="str">
        <f t="shared" ref="N827:N832" si="364">CONCATENATE(B827," ",C827,"(",D827,")",",")</f>
        <v>STATUS VARCHAR(10),</v>
      </c>
      <c r="O827" s="1" t="s">
        <v>3</v>
      </c>
      <c r="W827" s="17" t="str">
        <f t="shared" si="360"/>
        <v>status</v>
      </c>
      <c r="X827" s="3" t="str">
        <f t="shared" si="361"/>
        <v>"status":"",</v>
      </c>
      <c r="Y827" s="22" t="str">
        <f t="shared" si="362"/>
        <v>public static String STATUS="status";</v>
      </c>
      <c r="Z827" s="7" t="str">
        <f t="shared" si="363"/>
        <v>private String status="";</v>
      </c>
    </row>
    <row r="828" spans="2:26" ht="19.2" x14ac:dyDescent="0.45">
      <c r="B828" s="1" t="s">
        <v>4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INSERT_DATE VARCHAR(30);</v>
      </c>
      <c r="K828" s="21" t="str">
        <f>CONCATENATE(LEFT(CONCATENATE("  ALTER COLUMN  "," ",N828,";"),LEN(CONCATENATE("  ALTER COLUMN  "," ",N828,";"))-2),";")</f>
        <v xml:space="preserve">  ALTER COLUMN   INSERT_DATE VARCHAR(30);</v>
      </c>
      <c r="L828" s="12"/>
      <c r="M828" s="18" t="str">
        <f t="shared" si="359"/>
        <v>INSERT_DATE,</v>
      </c>
      <c r="N828" s="5" t="str">
        <f t="shared" si="364"/>
        <v>INSERT_DATE VARCHAR(30),</v>
      </c>
      <c r="O828" s="1" t="s">
        <v>7</v>
      </c>
      <c r="P828" t="s">
        <v>8</v>
      </c>
      <c r="W828" s="17" t="str">
        <f t="shared" si="360"/>
        <v>insertDate</v>
      </c>
      <c r="X828" s="3" t="str">
        <f t="shared" si="361"/>
        <v>"insertDate":"",</v>
      </c>
      <c r="Y828" s="22" t="str">
        <f t="shared" si="362"/>
        <v>public static String INSERT_DATE="insertDate";</v>
      </c>
      <c r="Z828" s="7" t="str">
        <f t="shared" si="363"/>
        <v>private String insertDate="";</v>
      </c>
    </row>
    <row r="829" spans="2:26" ht="19.2" x14ac:dyDescent="0.45">
      <c r="B829" s="1" t="s">
        <v>5</v>
      </c>
      <c r="C829" s="1" t="s">
        <v>1</v>
      </c>
      <c r="D829" s="4">
        <v>30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MODIFICATION_DATE VARCHAR(30);</v>
      </c>
      <c r="K829" s="21" t="str">
        <f>CONCATENATE(LEFT(CONCATENATE("  ALTER COLUMN  "," ",N829,";"),LEN(CONCATENATE("  ALTER COLUMN  "," ",N829,";"))-2),";")</f>
        <v xml:space="preserve">  ALTER COLUMN   MODIFICATION_DATE VARCHAR(30);</v>
      </c>
      <c r="L829" s="12"/>
      <c r="M829" s="18" t="str">
        <f t="shared" si="359"/>
        <v>MODIFICATION_DATE,</v>
      </c>
      <c r="N829" s="5" t="str">
        <f t="shared" si="364"/>
        <v>MODIFICATION_DATE VARCHAR(30),</v>
      </c>
      <c r="O829" s="1" t="s">
        <v>9</v>
      </c>
      <c r="P829" t="s">
        <v>8</v>
      </c>
      <c r="W829" s="17" t="str">
        <f t="shared" si="360"/>
        <v>modificationDate</v>
      </c>
      <c r="X829" s="3" t="str">
        <f t="shared" si="361"/>
        <v>"modificationDate":"",</v>
      </c>
      <c r="Y829" s="22" t="str">
        <f t="shared" si="362"/>
        <v>public static String MODIFICATION_DATE="modificationDate";</v>
      </c>
      <c r="Z829" s="7" t="str">
        <f t="shared" si="363"/>
        <v>private String modificationDate="";</v>
      </c>
    </row>
    <row r="830" spans="2:26" ht="19.2" x14ac:dyDescent="0.45">
      <c r="B830" s="1" t="s">
        <v>274</v>
      </c>
      <c r="C830" s="1" t="s">
        <v>1</v>
      </c>
      <c r="D830" s="4">
        <v>45</v>
      </c>
      <c r="I830" t="str">
        <f>I829</f>
        <v>ALTER TABLE TM_BACKLOG_DEPENDENCY</v>
      </c>
      <c r="J830" t="str">
        <f>CONCATENATE(LEFT(CONCATENATE(" ADD "," ",N830,";"),LEN(CONCATENATE(" ADD "," ",N830,";"))-2),";")</f>
        <v xml:space="preserve"> ADD  FK_PROJECT_ID VARCHAR(45);</v>
      </c>
      <c r="K830" s="21" t="str">
        <f>CONCATENATE(LEFT(CONCATENATE("  ALTER COLUMN  "," ",N830,";"),LEN(CONCATENATE("  ALTER COLUMN  "," ",N830,";"))-2),";")</f>
        <v xml:space="preserve">  ALTER COLUMN   FK_PROJECT_ID VARCHAR(45);</v>
      </c>
      <c r="L830" s="12"/>
      <c r="M830" s="18" t="str">
        <f t="shared" si="359"/>
        <v>FK_PROJECT_ID,</v>
      </c>
      <c r="N830" s="5" t="str">
        <f t="shared" si="364"/>
        <v>FK_PROJECT_ID VARCHAR(45),</v>
      </c>
      <c r="O830" s="1" t="s">
        <v>10</v>
      </c>
      <c r="P830" t="s">
        <v>288</v>
      </c>
      <c r="Q830" t="s">
        <v>2</v>
      </c>
      <c r="W830" s="17" t="str">
        <f t="shared" si="360"/>
        <v>fkProjectId</v>
      </c>
      <c r="X830" s="3" t="str">
        <f t="shared" si="361"/>
        <v>"fkProjectId":"",</v>
      </c>
      <c r="Y830" s="22" t="str">
        <f t="shared" si="362"/>
        <v>public static String FK_PROJECT_ID="fkProjectId";</v>
      </c>
      <c r="Z830" s="7" t="str">
        <f t="shared" si="363"/>
        <v>private String fkProjectId="";</v>
      </c>
    </row>
    <row r="831" spans="2:26" ht="19.2" x14ac:dyDescent="0.45">
      <c r="B831" s="1" t="s">
        <v>367</v>
      </c>
      <c r="C831" s="1" t="s">
        <v>1</v>
      </c>
      <c r="D831" s="4">
        <v>45</v>
      </c>
      <c r="I831" t="str">
        <f>I821</f>
        <v>ALTER TABLE TM_BACKLOG_TASK_NOTIFIER</v>
      </c>
      <c r="J831" t="str">
        <f>CONCATENATE(LEFT(CONCATENATE(" ADD "," ",N831,";"),LEN(CONCATENATE(" ADD "," ",N831,";"))-2),";")</f>
        <v xml:space="preserve"> ADD  FK_BACKLOG_ID VARCHAR(45);</v>
      </c>
      <c r="K831" s="21" t="str">
        <f>CONCATENATE(LEFT(CONCATENATE("  ALTER COLUMN  "," ",N831,";"),LEN(CONCATENATE("  ALTER COLUMN  "," ",N831,";"))-2),";")</f>
        <v xml:space="preserve">  ALTER COLUMN   FK_BACKLOG_ID VARCHAR(45);</v>
      </c>
      <c r="L831" s="12"/>
      <c r="M831" s="18" t="str">
        <f t="shared" si="359"/>
        <v>FK_BACKLOG_ID,</v>
      </c>
      <c r="N831" s="5" t="str">
        <f t="shared" si="364"/>
        <v>FK_BACKLOG_ID VARCHAR(45),</v>
      </c>
      <c r="O831" s="1" t="s">
        <v>10</v>
      </c>
      <c r="P831" t="s">
        <v>354</v>
      </c>
      <c r="Q831" t="s">
        <v>2</v>
      </c>
      <c r="W831" s="17" t="str">
        <f t="shared" si="360"/>
        <v>fkBacklogId</v>
      </c>
      <c r="X831" s="3" t="str">
        <f t="shared" si="361"/>
        <v>"fkBacklogId":"",</v>
      </c>
      <c r="Y831" s="22" t="str">
        <f t="shared" si="362"/>
        <v>public static String FK_BACKLOG_ID="fkBacklogId";</v>
      </c>
      <c r="Z831" s="7" t="str">
        <f t="shared" si="363"/>
        <v>private String fkBacklogId="";</v>
      </c>
    </row>
    <row r="832" spans="2:26" ht="19.2" x14ac:dyDescent="0.45">
      <c r="B832" s="1" t="s">
        <v>537</v>
      </c>
      <c r="C832" s="1" t="s">
        <v>1</v>
      </c>
      <c r="D832" s="4">
        <v>44</v>
      </c>
      <c r="I832" t="str">
        <f>I629</f>
        <v>ALTER TABLE TM_COMMENT_FILE</v>
      </c>
      <c r="J832" t="str">
        <f>CONCATENATE(LEFT(CONCATENATE(" ADD "," ",N832,";"),LEN(CONCATENATE(" ADD "," ",N832,";"))-2),";")</f>
        <v xml:space="preserve"> ADD  FK_PARENT_BACKLOG_ID VARCHAR(44);</v>
      </c>
      <c r="K832" s="21" t="str">
        <f>CONCATENATE(LEFT(CONCATENATE("  ALTER COLUMN  "," ",N832,";"),LEN(CONCATENATE("  ALTER COLUMN  "," ",N832,";"))-2),";")</f>
        <v xml:space="preserve">  ALTER COLUMN   FK_PARENT_BACKLOG_ID VARCHAR(44);</v>
      </c>
      <c r="L832" s="12"/>
      <c r="M832" s="18" t="str">
        <f t="shared" si="359"/>
        <v>FK_PARENT_BACKLOG_ID,</v>
      </c>
      <c r="N832" s="5" t="str">
        <f t="shared" si="364"/>
        <v>FK_PARENT_BACKLOG_ID VARCHAR(44),</v>
      </c>
      <c r="O832" s="1" t="s">
        <v>10</v>
      </c>
      <c r="P832" t="s">
        <v>538</v>
      </c>
      <c r="Q832" t="s">
        <v>354</v>
      </c>
      <c r="R832" t="s">
        <v>2</v>
      </c>
      <c r="W832" s="17" t="str">
        <f t="shared" si="360"/>
        <v>fkParentBacklogId</v>
      </c>
      <c r="X832" s="3" t="str">
        <f t="shared" si="361"/>
        <v>"fkParentBacklogId":"",</v>
      </c>
      <c r="Y832" s="22" t="str">
        <f t="shared" si="362"/>
        <v>public static String FK_PARENT_BACKLOG_ID="fkParentBacklogId";</v>
      </c>
      <c r="Z832" s="7" t="str">
        <f t="shared" si="363"/>
        <v>private String fkParentBacklogId="";</v>
      </c>
    </row>
    <row r="833" spans="2:26" ht="19.2" x14ac:dyDescent="0.45">
      <c r="B833" s="1"/>
      <c r="C833" s="1"/>
      <c r="D833" s="4"/>
      <c r="L833" s="12"/>
      <c r="M833" s="18"/>
      <c r="N833" s="33" t="s">
        <v>130</v>
      </c>
      <c r="O833" s="1"/>
      <c r="W833" s="17"/>
    </row>
    <row r="834" spans="2:26" x14ac:dyDescent="0.3">
      <c r="N834" s="31" t="s">
        <v>126</v>
      </c>
    </row>
    <row r="838" spans="2:26" x14ac:dyDescent="0.3">
      <c r="B838" s="2" t="s">
        <v>539</v>
      </c>
      <c r="I838" t="str">
        <f>CONCATENATE("ALTER TABLE"," ",B838)</f>
        <v>ALTER TABLE TM_BACKLOG_DEPENDENCY_LIST</v>
      </c>
      <c r="J838" t="s">
        <v>293</v>
      </c>
      <c r="K838" s="26" t="str">
        <f>CONCATENATE(J838," VIEW ",B838," AS SELECT")</f>
        <v>create OR REPLACE VIEW TM_BACKLOG_DEPENDENCY_LIST AS SELECT</v>
      </c>
      <c r="N838" s="5" t="str">
        <f>CONCATENATE("CREATE TABLE ",B838," ","(")</f>
        <v>CREATE TABLE TM_BACKLOG_DEPENDENCY_LIST (</v>
      </c>
    </row>
    <row r="839" spans="2:26" ht="19.2" x14ac:dyDescent="0.45">
      <c r="B839" s="1" t="s">
        <v>2</v>
      </c>
      <c r="C839" s="1" t="s">
        <v>1</v>
      </c>
      <c r="D839" s="4">
        <v>30</v>
      </c>
      <c r="E839" s="24" t="s">
        <v>113</v>
      </c>
      <c r="I839" t="str">
        <f>I838</f>
        <v>ALTER TABLE TM_BACKLOG_DEPENDENCY_LIST</v>
      </c>
      <c r="K839" s="25" t="str">
        <f>CONCATENATE("T.",B839,",")</f>
        <v>T.ID,</v>
      </c>
      <c r="L839" s="12"/>
      <c r="M839" s="18" t="str">
        <f t="shared" ref="M839:M847" si="365">CONCATENATE(B839,",")</f>
        <v>ID,</v>
      </c>
      <c r="N839" s="5" t="str">
        <f>CONCATENATE(B839," ",C839,"(",D839,") ",E839," ,")</f>
        <v>ID VARCHAR(30) NOT NULL ,</v>
      </c>
      <c r="O839" s="1" t="s">
        <v>2</v>
      </c>
      <c r="P839" s="6"/>
      <c r="Q839" s="6"/>
      <c r="R839" s="6"/>
      <c r="S839" s="6"/>
      <c r="T839" s="6"/>
      <c r="U839" s="6"/>
      <c r="V839" s="6"/>
      <c r="W839" s="17" t="str">
        <f t="shared" ref="W839:W847" si="366">CONCATENATE(,LOWER(O839),UPPER(LEFT(P839,1)),LOWER(RIGHT(P839,LEN(P839)-IF(LEN(P839)&gt;0,1,LEN(P839)))),UPPER(LEFT(Q839,1)),LOWER(RIGHT(Q839,LEN(Q839)-IF(LEN(Q839)&gt;0,1,LEN(Q839)))),UPPER(LEFT(R839,1)),LOWER(RIGHT(R839,LEN(R839)-IF(LEN(R839)&gt;0,1,LEN(R839)))),UPPER(LEFT(S839,1)),LOWER(RIGHT(S839,LEN(S839)-IF(LEN(S839)&gt;0,1,LEN(S839)))),UPPER(LEFT(T839,1)),LOWER(RIGHT(T839,LEN(T839)-IF(LEN(T839)&gt;0,1,LEN(T839)))),UPPER(LEFT(U839,1)),LOWER(RIGHT(U839,LEN(U839)-IF(LEN(U839)&gt;0,1,LEN(U839)))),UPPER(LEFT(V839,1)),LOWER(RIGHT(V839,LEN(V839)-IF(LEN(V839)&gt;0,1,LEN(V839)))))</f>
        <v>id</v>
      </c>
      <c r="X839" s="3" t="str">
        <f t="shared" ref="X839:X847" si="367">CONCATENATE("""",W839,"""",":","""","""",",")</f>
        <v>"id":"",</v>
      </c>
      <c r="Y839" s="22" t="str">
        <f t="shared" ref="Y839:Y847" si="368">CONCATENATE("public static String ",,B839,,"=","""",W839,""";")</f>
        <v>public static String ID="id";</v>
      </c>
      <c r="Z839" s="7" t="str">
        <f t="shared" ref="Z839:Z847" si="369">CONCATENATE("private String ",W839,"=","""""",";")</f>
        <v>private String id="";</v>
      </c>
    </row>
    <row r="840" spans="2:26" ht="19.2" x14ac:dyDescent="0.45">
      <c r="B840" s="1" t="s">
        <v>3</v>
      </c>
      <c r="C840" s="1" t="s">
        <v>1</v>
      </c>
      <c r="D840" s="4">
        <v>10</v>
      </c>
      <c r="I840" t="str">
        <f>I839</f>
        <v>ALTER TABLE TM_BACKLOG_DEPENDENCY_LIST</v>
      </c>
      <c r="K840" s="25" t="str">
        <f t="shared" ref="K840:K846" si="370">CONCATENATE("T.",B840,",")</f>
        <v>T.STATUS,</v>
      </c>
      <c r="L840" s="12"/>
      <c r="M840" s="18" t="str">
        <f t="shared" si="365"/>
        <v>STATUS,</v>
      </c>
      <c r="N840" s="5" t="str">
        <f t="shared" ref="N840:N847" si="371">CONCATENATE(B840," ",C840,"(",D840,")",",")</f>
        <v>STATUS VARCHAR(10),</v>
      </c>
      <c r="O840" s="1" t="s">
        <v>3</v>
      </c>
      <c r="W840" s="17" t="str">
        <f t="shared" si="366"/>
        <v>status</v>
      </c>
      <c r="X840" s="3" t="str">
        <f t="shared" si="367"/>
        <v>"status":"",</v>
      </c>
      <c r="Y840" s="22" t="str">
        <f t="shared" si="368"/>
        <v>public static String STATUS="status";</v>
      </c>
      <c r="Z840" s="7" t="str">
        <f t="shared" si="369"/>
        <v>private String status="";</v>
      </c>
    </row>
    <row r="841" spans="2:26" ht="19.2" x14ac:dyDescent="0.45">
      <c r="B841" s="1" t="s">
        <v>4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70"/>
        <v>T.INSERT_DATE,</v>
      </c>
      <c r="L841" s="12"/>
      <c r="M841" s="18" t="str">
        <f t="shared" si="365"/>
        <v>INSERT_DATE,</v>
      </c>
      <c r="N841" s="5" t="str">
        <f t="shared" si="371"/>
        <v>INSERT_DATE VARCHAR(30),</v>
      </c>
      <c r="O841" s="1" t="s">
        <v>7</v>
      </c>
      <c r="P841" t="s">
        <v>8</v>
      </c>
      <c r="W841" s="17" t="str">
        <f t="shared" si="366"/>
        <v>insertDate</v>
      </c>
      <c r="X841" s="3" t="str">
        <f t="shared" si="367"/>
        <v>"insertDate":"",</v>
      </c>
      <c r="Y841" s="22" t="str">
        <f t="shared" si="368"/>
        <v>public static String INSERT_DATE="insertDate";</v>
      </c>
      <c r="Z841" s="7" t="str">
        <f t="shared" si="369"/>
        <v>private String insertDate="";</v>
      </c>
    </row>
    <row r="842" spans="2:26" ht="19.2" x14ac:dyDescent="0.45">
      <c r="B842" s="1" t="s">
        <v>5</v>
      </c>
      <c r="C842" s="1" t="s">
        <v>1</v>
      </c>
      <c r="D842" s="4">
        <v>30</v>
      </c>
      <c r="I842" t="str">
        <f>I841</f>
        <v>ALTER TABLE TM_BACKLOG_DEPENDENCY_LIST</v>
      </c>
      <c r="K842" s="25" t="str">
        <f t="shared" si="370"/>
        <v>T.MODIFICATION_DATE,</v>
      </c>
      <c r="L842" s="12"/>
      <c r="M842" s="18" t="str">
        <f t="shared" si="365"/>
        <v>MODIFICATION_DATE,</v>
      </c>
      <c r="N842" s="5" t="str">
        <f t="shared" si="371"/>
        <v>MODIFICATION_DATE VARCHAR(30),</v>
      </c>
      <c r="O842" s="1" t="s">
        <v>9</v>
      </c>
      <c r="P842" t="s">
        <v>8</v>
      </c>
      <c r="W842" s="17" t="str">
        <f t="shared" si="366"/>
        <v>modificationDate</v>
      </c>
      <c r="X842" s="3" t="str">
        <f t="shared" si="367"/>
        <v>"modificationDate":"",</v>
      </c>
      <c r="Y842" s="22" t="str">
        <f t="shared" si="368"/>
        <v>public static String MODIFICATION_DATE="modificationDate";</v>
      </c>
      <c r="Z842" s="7" t="str">
        <f t="shared" si="369"/>
        <v>private String modificationDate="";</v>
      </c>
    </row>
    <row r="843" spans="2:26" ht="19.2" x14ac:dyDescent="0.45">
      <c r="B843" s="1" t="s">
        <v>274</v>
      </c>
      <c r="C843" s="1" t="s">
        <v>1</v>
      </c>
      <c r="D843" s="4">
        <v>45</v>
      </c>
      <c r="I843" t="str">
        <f>I842</f>
        <v>ALTER TABLE TM_BACKLOG_DEPENDENCY_LIST</v>
      </c>
      <c r="K843" s="25" t="str">
        <f t="shared" si="370"/>
        <v>T.FK_PROJECT_ID,</v>
      </c>
      <c r="L843" s="12"/>
      <c r="M843" s="18" t="str">
        <f t="shared" si="365"/>
        <v>FK_PROJECT_ID,</v>
      </c>
      <c r="N843" s="5" t="str">
        <f t="shared" si="371"/>
        <v>FK_PROJECT_ID VARCHAR(45),</v>
      </c>
      <c r="O843" s="1" t="s">
        <v>10</v>
      </c>
      <c r="P843" t="s">
        <v>288</v>
      </c>
      <c r="Q843" t="s">
        <v>2</v>
      </c>
      <c r="W843" s="17" t="str">
        <f t="shared" si="366"/>
        <v>fkProjectId</v>
      </c>
      <c r="X843" s="3" t="str">
        <f t="shared" si="367"/>
        <v>"fkProjectId":"",</v>
      </c>
      <c r="Y843" s="22" t="str">
        <f t="shared" si="368"/>
        <v>public static String FK_PROJECT_ID="fkProjectId";</v>
      </c>
      <c r="Z843" s="7" t="str">
        <f t="shared" si="369"/>
        <v>private String fkProjectId="";</v>
      </c>
    </row>
    <row r="844" spans="2:26" ht="19.2" x14ac:dyDescent="0.45">
      <c r="B844" s="1" t="s">
        <v>367</v>
      </c>
      <c r="C844" s="1" t="s">
        <v>1</v>
      </c>
      <c r="D844" s="4">
        <v>45</v>
      </c>
      <c r="I844">
        <f>I833</f>
        <v>0</v>
      </c>
      <c r="K844" s="25" t="str">
        <f t="shared" si="370"/>
        <v>T.FK_BACKLOG_ID,</v>
      </c>
      <c r="L844" s="12"/>
      <c r="M844" s="18" t="str">
        <f t="shared" si="365"/>
        <v>FK_BACKLOG_ID,</v>
      </c>
      <c r="N844" s="5" t="str">
        <f t="shared" si="371"/>
        <v>FK_BACKLOG_ID VARCHAR(45),</v>
      </c>
      <c r="O844" s="1" t="s">
        <v>10</v>
      </c>
      <c r="P844" t="s">
        <v>354</v>
      </c>
      <c r="Q844" t="s">
        <v>2</v>
      </c>
      <c r="W844" s="17" t="str">
        <f t="shared" si="366"/>
        <v>fkBacklogId</v>
      </c>
      <c r="X844" s="3" t="str">
        <f t="shared" si="367"/>
        <v>"fkBacklogId":"",</v>
      </c>
      <c r="Y844" s="22" t="str">
        <f t="shared" si="368"/>
        <v>public static String FK_BACKLOG_ID="fkBacklogId";</v>
      </c>
      <c r="Z844" s="7" t="str">
        <f t="shared" si="369"/>
        <v>private String fkBacklogId="";</v>
      </c>
    </row>
    <row r="845" spans="2:26" ht="19.2" x14ac:dyDescent="0.45">
      <c r="B845" s="1" t="s">
        <v>351</v>
      </c>
      <c r="C845" s="1" t="s">
        <v>1</v>
      </c>
      <c r="D845" s="4">
        <v>45</v>
      </c>
      <c r="I845">
        <f>I834</f>
        <v>0</v>
      </c>
      <c r="K845" s="25" t="s">
        <v>541</v>
      </c>
      <c r="L845" s="12"/>
      <c r="M845" s="18" t="str">
        <f t="shared" si="365"/>
        <v>BACKLOG_NAME,</v>
      </c>
      <c r="N845" s="5" t="str">
        <f t="shared" si="371"/>
        <v>BACKLOG_NAME VARCHAR(45),</v>
      </c>
      <c r="O845" s="1" t="s">
        <v>354</v>
      </c>
      <c r="P845" t="s">
        <v>0</v>
      </c>
      <c r="W845" s="17" t="str">
        <f t="shared" si="366"/>
        <v>backlogName</v>
      </c>
      <c r="X845" s="3" t="str">
        <f t="shared" si="367"/>
        <v>"backlogName":"",</v>
      </c>
      <c r="Y845" s="22" t="str">
        <f t="shared" si="368"/>
        <v>public static String BACKLOG_NAME="backlogName";</v>
      </c>
      <c r="Z845" s="7" t="str">
        <f t="shared" si="369"/>
        <v>private String backlogName="";</v>
      </c>
    </row>
    <row r="846" spans="2:26" ht="19.2" x14ac:dyDescent="0.45">
      <c r="B846" s="1" t="s">
        <v>537</v>
      </c>
      <c r="C846" s="1" t="s">
        <v>1</v>
      </c>
      <c r="D846" s="4">
        <v>44</v>
      </c>
      <c r="I846" t="str">
        <f>I641</f>
        <v>ALTER TABLE TM_INPUT</v>
      </c>
      <c r="K846" s="25" t="str">
        <f t="shared" si="370"/>
        <v>T.FK_PARENT_BACKLOG_ID,</v>
      </c>
      <c r="L846" s="12"/>
      <c r="M846" s="18" t="str">
        <f t="shared" si="365"/>
        <v>FK_PARENT_BACKLOG_ID,</v>
      </c>
      <c r="N846" s="5" t="str">
        <f t="shared" si="371"/>
        <v>FK_PARENT_BACKLOG_ID VARCHAR(44),</v>
      </c>
      <c r="O846" s="1" t="s">
        <v>10</v>
      </c>
      <c r="P846" t="s">
        <v>538</v>
      </c>
      <c r="Q846" t="s">
        <v>354</v>
      </c>
      <c r="R846" t="s">
        <v>2</v>
      </c>
      <c r="W846" s="17" t="str">
        <f t="shared" si="366"/>
        <v>fkParentBacklogId</v>
      </c>
      <c r="X846" s="3" t="str">
        <f t="shared" si="367"/>
        <v>"fkParentBacklogId":"",</v>
      </c>
      <c r="Y846" s="22" t="str">
        <f t="shared" si="368"/>
        <v>public static String FK_PARENT_BACKLOG_ID="fkParentBacklogId";</v>
      </c>
      <c r="Z846" s="7" t="str">
        <f t="shared" si="369"/>
        <v>private String fkParentBacklogId="";</v>
      </c>
    </row>
    <row r="847" spans="2:26" ht="19.2" x14ac:dyDescent="0.45">
      <c r="B847" s="1" t="s">
        <v>540</v>
      </c>
      <c r="C847" s="1" t="s">
        <v>1</v>
      </c>
      <c r="D847" s="4">
        <v>44</v>
      </c>
      <c r="I847" t="str">
        <f>I642</f>
        <v>ALTER TABLE TM_INPUT</v>
      </c>
      <c r="K847" s="25" t="s">
        <v>543</v>
      </c>
      <c r="L847" s="12"/>
      <c r="M847" s="18" t="str">
        <f t="shared" si="365"/>
        <v>PARENT_BACKLOG_NAME,</v>
      </c>
      <c r="N847" s="5" t="str">
        <f t="shared" si="371"/>
        <v>PARENT_BACKLOG_NAME VARCHAR(44),</v>
      </c>
      <c r="O847" s="1" t="s">
        <v>131</v>
      </c>
      <c r="P847" t="s">
        <v>354</v>
      </c>
      <c r="Q847" t="s">
        <v>0</v>
      </c>
      <c r="W847" s="17" t="str">
        <f t="shared" si="366"/>
        <v>parentBacklogName</v>
      </c>
      <c r="X847" s="3" t="str">
        <f t="shared" si="367"/>
        <v>"parentBacklogName":"",</v>
      </c>
      <c r="Y847" s="22" t="str">
        <f t="shared" si="368"/>
        <v>public static String PARENT_BACKLOG_NAME="parentBacklogName";</v>
      </c>
      <c r="Z847" s="7" t="str">
        <f t="shared" si="369"/>
        <v>private String parentBacklogName="";</v>
      </c>
    </row>
    <row r="848" spans="2:26" ht="19.2" x14ac:dyDescent="0.45">
      <c r="B848" s="1"/>
      <c r="C848" s="1"/>
      <c r="D848" s="4"/>
      <c r="K848" s="29" t="s">
        <v>542</v>
      </c>
      <c r="L848" s="12"/>
      <c r="M848" s="18"/>
      <c r="N848" s="33" t="s">
        <v>130</v>
      </c>
      <c r="O848" s="1"/>
      <c r="W848" s="17"/>
    </row>
    <row r="849" spans="2:26" x14ac:dyDescent="0.3">
      <c r="N849" s="31" t="s">
        <v>126</v>
      </c>
    </row>
    <row r="850" spans="2:26" x14ac:dyDescent="0.3">
      <c r="N850" s="31"/>
    </row>
    <row r="851" spans="2:26" x14ac:dyDescent="0.3">
      <c r="B851" s="2" t="s">
        <v>557</v>
      </c>
      <c r="I851" t="str">
        <f>CONCATENATE("ALTER TABLE"," ",B851)</f>
        <v>ALTER TABLE TM_TEST_SCENARIO</v>
      </c>
      <c r="K851" s="25"/>
      <c r="N851" s="5" t="str">
        <f>CONCATENATE("CREATE TABLE ",B851," ","(")</f>
        <v>CREATE TABLE TM_TEST_SCENARIO (</v>
      </c>
    </row>
    <row r="852" spans="2:26" ht="19.2" x14ac:dyDescent="0.45">
      <c r="B852" s="1" t="s">
        <v>2</v>
      </c>
      <c r="C852" s="1" t="s">
        <v>1</v>
      </c>
      <c r="D852" s="4">
        <v>30</v>
      </c>
      <c r="E852" s="24" t="s">
        <v>113</v>
      </c>
      <c r="I852" t="str">
        <f t="shared" ref="I852:I857" si="372">I851</f>
        <v>ALTER TABLE TM_TEST_SCENARIO</v>
      </c>
      <c r="L852" s="12"/>
      <c r="M852" s="18" t="str">
        <f t="shared" ref="M852:M868" si="373">CONCATENATE(B852,",")</f>
        <v>ID,</v>
      </c>
      <c r="N852" s="5" t="str">
        <f>CONCATENATE(B852," ",C852,"(",D852,") ",E852," ,")</f>
        <v>ID VARCHAR(30) NOT NULL ,</v>
      </c>
      <c r="O852" s="1" t="s">
        <v>2</v>
      </c>
      <c r="P852" s="6"/>
      <c r="Q852" s="6"/>
      <c r="R852" s="6"/>
      <c r="S852" s="6"/>
      <c r="T852" s="6"/>
      <c r="U852" s="6"/>
      <c r="V852" s="6"/>
      <c r="W852" s="17" t="str">
        <f t="shared" ref="W852:W868" si="374">CONCATENATE(,LOWER(O852),UPPER(LEFT(P852,1)),LOWER(RIGHT(P852,LEN(P852)-IF(LEN(P852)&gt;0,1,LEN(P852)))),UPPER(LEFT(Q852,1)),LOWER(RIGHT(Q852,LEN(Q852)-IF(LEN(Q852)&gt;0,1,LEN(Q852)))),UPPER(LEFT(R852,1)),LOWER(RIGHT(R852,LEN(R852)-IF(LEN(R852)&gt;0,1,LEN(R852)))),UPPER(LEFT(S852,1)),LOWER(RIGHT(S852,LEN(S852)-IF(LEN(S852)&gt;0,1,LEN(S852)))),UPPER(LEFT(T852,1)),LOWER(RIGHT(T852,LEN(T852)-IF(LEN(T852)&gt;0,1,LEN(T852)))),UPPER(LEFT(U852,1)),LOWER(RIGHT(U852,LEN(U852)-IF(LEN(U852)&gt;0,1,LEN(U852)))),UPPER(LEFT(V852,1)),LOWER(RIGHT(V852,LEN(V852)-IF(LEN(V852)&gt;0,1,LEN(V852)))))</f>
        <v>id</v>
      </c>
      <c r="X852" s="3" t="str">
        <f t="shared" ref="X852:X868" si="375">CONCATENATE("""",W852,"""",":","""","""",",")</f>
        <v>"id":"",</v>
      </c>
      <c r="Y852" s="22" t="str">
        <f t="shared" ref="Y852:Y868" si="376">CONCATENATE("public static String ",,B852,,"=","""",W852,""";")</f>
        <v>public static String ID="id";</v>
      </c>
      <c r="Z852" s="7" t="str">
        <f t="shared" ref="Z852:Z868" si="377">CONCATENATE("private String ",W852,"=","""""",";")</f>
        <v>private String id="";</v>
      </c>
    </row>
    <row r="853" spans="2:26" ht="19.2" x14ac:dyDescent="0.45">
      <c r="B853" s="1" t="s">
        <v>3</v>
      </c>
      <c r="C853" s="1" t="s">
        <v>1</v>
      </c>
      <c r="D853" s="4">
        <v>10</v>
      </c>
      <c r="I853" t="str">
        <f t="shared" si="372"/>
        <v>ALTER TABLE TM_TEST_SCENARIO</v>
      </c>
      <c r="K853" s="21" t="s">
        <v>436</v>
      </c>
      <c r="L853" s="12"/>
      <c r="M853" s="18" t="str">
        <f t="shared" si="373"/>
        <v>STATUS,</v>
      </c>
      <c r="N853" s="5" t="str">
        <f t="shared" ref="N853:N868" si="378">CONCATENATE(B853," ",C853,"(",D853,")",",")</f>
        <v>STATUS VARCHAR(10),</v>
      </c>
      <c r="O853" s="1" t="s">
        <v>3</v>
      </c>
      <c r="W853" s="17" t="str">
        <f t="shared" si="374"/>
        <v>status</v>
      </c>
      <c r="X853" s="3" t="str">
        <f t="shared" si="375"/>
        <v>"status":"",</v>
      </c>
      <c r="Y853" s="22" t="str">
        <f t="shared" si="376"/>
        <v>public static String STATUS="status";</v>
      </c>
      <c r="Z853" s="7" t="str">
        <f t="shared" si="377"/>
        <v>private String status="";</v>
      </c>
    </row>
    <row r="854" spans="2:26" ht="19.2" x14ac:dyDescent="0.45">
      <c r="B854" s="1" t="s">
        <v>4</v>
      </c>
      <c r="C854" s="1" t="s">
        <v>1</v>
      </c>
      <c r="D854" s="4">
        <v>30</v>
      </c>
      <c r="I854" t="str">
        <f t="shared" si="372"/>
        <v>ALTER TABLE TM_TEST_SCENARIO</v>
      </c>
      <c r="J854" t="str">
        <f t="shared" ref="J854:J868" si="379">CONCATENATE(LEFT(CONCATENATE(" ADD "," ",N854,";"),LEN(CONCATENATE(" ADD "," ",N854,";"))-2),";")</f>
        <v xml:space="preserve"> ADD  INSERT_DATE VARCHAR(30);</v>
      </c>
      <c r="K854" s="21" t="str">
        <f t="shared" ref="K854:K868" si="380">CONCATENATE(LEFT(CONCATENATE("  ALTER COLUMN  "," ",N854,";"),LEN(CONCATENATE("  ALTER COLUMN  "," ",N854,";"))-2),";")</f>
        <v xml:space="preserve">  ALTER COLUMN   INSERT_DATE VARCHAR(30);</v>
      </c>
      <c r="L854" s="12"/>
      <c r="M854" s="18" t="str">
        <f t="shared" si="373"/>
        <v>INSERT_DATE,</v>
      </c>
      <c r="N854" s="5" t="str">
        <f t="shared" si="378"/>
        <v>INSERT_DATE VARCHAR(30),</v>
      </c>
      <c r="O854" s="1" t="s">
        <v>7</v>
      </c>
      <c r="P854" t="s">
        <v>8</v>
      </c>
      <c r="W854" s="17" t="str">
        <f t="shared" si="374"/>
        <v>insertDate</v>
      </c>
      <c r="X854" s="3" t="str">
        <f t="shared" si="375"/>
        <v>"insertDate":"",</v>
      </c>
      <c r="Y854" s="22" t="str">
        <f t="shared" si="376"/>
        <v>public static String INSERT_DATE="insertDate";</v>
      </c>
      <c r="Z854" s="7" t="str">
        <f t="shared" si="377"/>
        <v>private String insertDate="";</v>
      </c>
    </row>
    <row r="855" spans="2:26" ht="19.2" x14ac:dyDescent="0.45">
      <c r="B855" s="1" t="s">
        <v>5</v>
      </c>
      <c r="C855" s="1" t="s">
        <v>1</v>
      </c>
      <c r="D855" s="4">
        <v>30</v>
      </c>
      <c r="I855" t="str">
        <f t="shared" si="372"/>
        <v>ALTER TABLE TM_TEST_SCENARIO</v>
      </c>
      <c r="J855" t="str">
        <f t="shared" si="379"/>
        <v xml:space="preserve"> ADD  MODIFICATION_DATE VARCHAR(30);</v>
      </c>
      <c r="K855" s="21" t="str">
        <f t="shared" si="380"/>
        <v xml:space="preserve">  ALTER COLUMN   MODIFICATION_DATE VARCHAR(30);</v>
      </c>
      <c r="L855" s="12"/>
      <c r="M855" s="18" t="str">
        <f t="shared" si="373"/>
        <v>MODIFICATION_DATE,</v>
      </c>
      <c r="N855" s="5" t="str">
        <f t="shared" si="378"/>
        <v>MODIFICATION_DATE VARCHAR(30),</v>
      </c>
      <c r="O855" s="1" t="s">
        <v>9</v>
      </c>
      <c r="P855" t="s">
        <v>8</v>
      </c>
      <c r="W855" s="17" t="str">
        <f t="shared" si="374"/>
        <v>modificationDate</v>
      </c>
      <c r="X855" s="3" t="str">
        <f t="shared" si="375"/>
        <v>"modificationDate":"",</v>
      </c>
      <c r="Y855" s="22" t="str">
        <f t="shared" si="376"/>
        <v>public static String MODIFICATION_DATE="modificationDate";</v>
      </c>
      <c r="Z855" s="7" t="str">
        <f t="shared" si="377"/>
        <v>private String modificationDate="";</v>
      </c>
    </row>
    <row r="856" spans="2:26" ht="19.2" x14ac:dyDescent="0.45">
      <c r="B856" s="1" t="s">
        <v>274</v>
      </c>
      <c r="C856" s="1" t="s">
        <v>1</v>
      </c>
      <c r="D856" s="4">
        <v>45</v>
      </c>
      <c r="I856" t="str">
        <f t="shared" si="372"/>
        <v>ALTER TABLE TM_TEST_SCENARIO</v>
      </c>
      <c r="J856" t="str">
        <f t="shared" si="379"/>
        <v xml:space="preserve"> ADD  FK_PROJECT_ID VARCHAR(45);</v>
      </c>
      <c r="K856" s="21" t="str">
        <f t="shared" si="380"/>
        <v xml:space="preserve">  ALTER COLUMN   FK_PROJECT_ID VARCHAR(45);</v>
      </c>
      <c r="L856" s="12"/>
      <c r="M856" s="18" t="str">
        <f t="shared" si="373"/>
        <v>FK_PROJECT_ID,</v>
      </c>
      <c r="N856" s="5" t="str">
        <f t="shared" si="378"/>
        <v>FK_PROJECT_ID VARCHAR(45),</v>
      </c>
      <c r="O856" s="1" t="s">
        <v>10</v>
      </c>
      <c r="P856" t="s">
        <v>288</v>
      </c>
      <c r="Q856" t="s">
        <v>2</v>
      </c>
      <c r="W856" s="17" t="str">
        <f t="shared" si="374"/>
        <v>fkProjectId</v>
      </c>
      <c r="X856" s="3" t="str">
        <f t="shared" si="375"/>
        <v>"fkProjectId":"",</v>
      </c>
      <c r="Y856" s="22" t="str">
        <f t="shared" si="376"/>
        <v>public static String FK_PROJECT_ID="fkProjectId";</v>
      </c>
      <c r="Z856" s="7" t="str">
        <f t="shared" si="377"/>
        <v>private String fkProjectId="";</v>
      </c>
    </row>
    <row r="857" spans="2:26" ht="19.2" x14ac:dyDescent="0.45">
      <c r="B857" s="1" t="s">
        <v>367</v>
      </c>
      <c r="C857" s="1" t="s">
        <v>1</v>
      </c>
      <c r="D857" s="4">
        <v>45</v>
      </c>
      <c r="I857" t="str">
        <f t="shared" si="372"/>
        <v>ALTER TABLE TM_TEST_SCENARIO</v>
      </c>
      <c r="J857" t="str">
        <f t="shared" si="379"/>
        <v xml:space="preserve"> ADD  FK_BACKLOG_ID VARCHAR(45);</v>
      </c>
      <c r="K857" s="21" t="str">
        <f t="shared" si="380"/>
        <v xml:space="preserve">  ALTER COLUMN   FK_BACKLOG_ID VARCHAR(45);</v>
      </c>
      <c r="L857" s="12"/>
      <c r="M857" s="18" t="str">
        <f>CONCATENATE(B857,",")</f>
        <v>FK_BACKLOG_ID,</v>
      </c>
      <c r="N857" s="5" t="str">
        <f t="shared" si="378"/>
        <v>FK_BACKLOG_ID VARCHAR(45),</v>
      </c>
      <c r="O857" s="1" t="s">
        <v>10</v>
      </c>
      <c r="P857" t="s">
        <v>354</v>
      </c>
      <c r="Q857" t="s">
        <v>2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fkBacklogId</v>
      </c>
      <c r="X857" s="3" t="str">
        <f>CONCATENATE("""",W857,"""",":","""","""",",")</f>
        <v>"fkBacklogId":"",</v>
      </c>
      <c r="Y857" s="22" t="str">
        <f>CONCATENATE("public static String ",,B857,,"=","""",W857,""";")</f>
        <v>public static String FK_BACKLOG_ID="fkBacklogId";</v>
      </c>
      <c r="Z857" s="7" t="str">
        <f>CONCATENATE("private String ",W857,"=","""""",";")</f>
        <v>private String fkBacklogId="";</v>
      </c>
    </row>
    <row r="858" spans="2:26" ht="19.2" x14ac:dyDescent="0.45">
      <c r="B858" s="1" t="s">
        <v>586</v>
      </c>
      <c r="C858" s="1" t="s">
        <v>1</v>
      </c>
      <c r="D858" s="4">
        <v>45</v>
      </c>
      <c r="I858" t="str">
        <f>I856</f>
        <v>ALTER TABLE TM_TEST_SCENARIO</v>
      </c>
      <c r="J858" t="str">
        <f>CONCATENATE(LEFT(CONCATENATE(" ADD "," ",N858,";"),LEN(CONCATENATE(" ADD "," ",N858,";"))-2),";")</f>
        <v xml:space="preserve"> ADD  FK_CREATED_BY VARCHAR(45);</v>
      </c>
      <c r="K858" s="21" t="str">
        <f>CONCATENATE(LEFT(CONCATENATE("  ALTER COLUMN  "," ",N858,";"),LEN(CONCATENATE("  ALTER COLUMN  "," ",N858,";"))-2),";")</f>
        <v xml:space="preserve">  ALTER COLUMN   FK_CREATED_BY VARCHAR(45);</v>
      </c>
      <c r="L858" s="12"/>
      <c r="M858" s="18" t="str">
        <f>CONCATENATE(B858,",")</f>
        <v>FK_CREATED_BY,</v>
      </c>
      <c r="N858" s="5" t="str">
        <f t="shared" si="378"/>
        <v>FK_CREATED_BY VARCHAR(45),</v>
      </c>
      <c r="O858" s="1" t="s">
        <v>10</v>
      </c>
      <c r="P858" t="s">
        <v>282</v>
      </c>
      <c r="Q858" t="s">
        <v>128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fkCreatedBy</v>
      </c>
      <c r="X858" s="3" t="str">
        <f>CONCATENATE("""",W858,"""",":","""","""",",")</f>
        <v>"fkCreatedBy":"",</v>
      </c>
      <c r="Y858" s="22" t="str">
        <f>CONCATENATE("public static String ",,B858,,"=","""",W858,""";")</f>
        <v>public static String FK_CREATED_BY="fkCreatedBy";</v>
      </c>
      <c r="Z858" s="7" t="str">
        <f>CONCATENATE("private String ",W858,"=","""""",";")</f>
        <v>private String fkCreatedBy="";</v>
      </c>
    </row>
    <row r="859" spans="2:26" ht="19.2" x14ac:dyDescent="0.45">
      <c r="B859" s="1" t="s">
        <v>559</v>
      </c>
      <c r="C859" s="1" t="s">
        <v>1</v>
      </c>
      <c r="D859" s="4">
        <v>3000</v>
      </c>
      <c r="I859" t="str">
        <f>I857</f>
        <v>ALTER TABLE TM_TEST_SCENARIO</v>
      </c>
      <c r="J859" t="str">
        <f t="shared" si="379"/>
        <v xml:space="preserve"> ADD  SCENARIO_NAME VARCHAR(3000);</v>
      </c>
      <c r="K859" s="21" t="str">
        <f t="shared" si="380"/>
        <v xml:space="preserve">  ALTER COLUMN   SCENARIO_NAME VARCHAR(3000);</v>
      </c>
      <c r="L859" s="12"/>
      <c r="M859" s="18" t="str">
        <f>CONCATENATE(B859,",")</f>
        <v>SCENARIO_NAME,</v>
      </c>
      <c r="N859" s="5" t="str">
        <f t="shared" si="378"/>
        <v>SCENARIO_NAME VARCHAR(3000),</v>
      </c>
      <c r="O859" s="1" t="s">
        <v>558</v>
      </c>
      <c r="P859" t="s">
        <v>0</v>
      </c>
      <c r="W859" s="17" t="str">
        <f>CONCATENATE(,LOWER(O859),UPPER(LEFT(P859,1)),LOWER(RIGHT(P859,LEN(P859)-IF(LEN(P859)&gt;0,1,LEN(P859)))),UPPER(LEFT(Q859,1)),LOWER(RIGHT(Q859,LEN(Q859)-IF(LEN(Q859)&gt;0,1,LEN(Q859)))),UPPER(LEFT(R859,1)),LOWER(RIGHT(R859,LEN(R859)-IF(LEN(R859)&gt;0,1,LEN(R859)))),UPPER(LEFT(S859,1)),LOWER(RIGHT(S859,LEN(S859)-IF(LEN(S859)&gt;0,1,LEN(S859)))),UPPER(LEFT(T859,1)),LOWER(RIGHT(T859,LEN(T859)-IF(LEN(T859)&gt;0,1,LEN(T859)))),UPPER(LEFT(U859,1)),LOWER(RIGHT(U859,LEN(U859)-IF(LEN(U859)&gt;0,1,LEN(U859)))),UPPER(LEFT(V859,1)),LOWER(RIGHT(V859,LEN(V859)-IF(LEN(V859)&gt;0,1,LEN(V859)))))</f>
        <v>scenarioName</v>
      </c>
      <c r="X859" s="3" t="str">
        <f>CONCATENATE("""",W859,"""",":","""","""",",")</f>
        <v>"scenarioName":"",</v>
      </c>
      <c r="Y859" s="22" t="str">
        <f>CONCATENATE("public static String ",,B859,,"=","""",W859,""";")</f>
        <v>public static String SCENARIO_NAME="scenarioName";</v>
      </c>
      <c r="Z859" s="7" t="str">
        <f>CONCATENATE("private String ",W859,"=","""""",";")</f>
        <v>private String scenarioName="";</v>
      </c>
    </row>
    <row r="860" spans="2:26" ht="19.2" x14ac:dyDescent="0.45">
      <c r="B860" s="1" t="s">
        <v>560</v>
      </c>
      <c r="C860" s="1" t="s">
        <v>1</v>
      </c>
      <c r="D860" s="4">
        <v>3000</v>
      </c>
      <c r="I860" t="str">
        <f>I859</f>
        <v>ALTER TABLE TM_TEST_SCENARIO</v>
      </c>
      <c r="J860" t="str">
        <f t="shared" si="379"/>
        <v xml:space="preserve"> ADD  EXPECTED_RESULT VARCHAR(3000);</v>
      </c>
      <c r="K860" s="21" t="str">
        <f t="shared" si="380"/>
        <v xml:space="preserve">  ALTER COLUMN   EXPECTED_RESULT VARCHAR(3000);</v>
      </c>
      <c r="L860" s="12"/>
      <c r="M860" s="18" t="str">
        <f t="shared" si="373"/>
        <v>EXPECTED_RESULT,</v>
      </c>
      <c r="N860" s="5" t="str">
        <f t="shared" si="378"/>
        <v>EXPECTED_RESULT VARCHAR(3000),</v>
      </c>
      <c r="O860" s="1" t="s">
        <v>562</v>
      </c>
      <c r="P860" t="s">
        <v>563</v>
      </c>
      <c r="W860" s="17" t="str">
        <f t="shared" si="374"/>
        <v>expectedResult</v>
      </c>
      <c r="X860" s="3" t="str">
        <f t="shared" si="375"/>
        <v>"expectedResult":"",</v>
      </c>
      <c r="Y860" s="22" t="str">
        <f t="shared" si="376"/>
        <v>public static String EXPECTED_RESULT="expectedResult";</v>
      </c>
      <c r="Z860" s="7" t="str">
        <f t="shared" si="377"/>
        <v>private String expectedResult="";</v>
      </c>
    </row>
    <row r="861" spans="2:26" ht="19.2" x14ac:dyDescent="0.45">
      <c r="B861" s="1" t="s">
        <v>561</v>
      </c>
      <c r="C861" s="1" t="s">
        <v>1</v>
      </c>
      <c r="D861" s="4">
        <v>44</v>
      </c>
      <c r="I861" t="str">
        <f>I860</f>
        <v>ALTER TABLE TM_TEST_SCENARIO</v>
      </c>
      <c r="J861" t="str">
        <f t="shared" si="379"/>
        <v xml:space="preserve"> ADD  SCENARIO_STATUS VARCHAR(44);</v>
      </c>
      <c r="K861" s="21" t="str">
        <f t="shared" si="380"/>
        <v xml:space="preserve">  ALTER COLUMN   SCENARIO_STATUS VARCHAR(44);</v>
      </c>
      <c r="L861" s="12"/>
      <c r="M861" s="18" t="str">
        <f>CONCATENATE(B861,",")</f>
        <v>SCENARIO_STATUS,</v>
      </c>
      <c r="N861" s="5" t="str">
        <f t="shared" si="378"/>
        <v>SCENARIO_STATUS VARCHAR(44),</v>
      </c>
      <c r="O861" s="1" t="s">
        <v>558</v>
      </c>
      <c r="P861" t="s">
        <v>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scenarioStatus</v>
      </c>
      <c r="X861" s="3" t="str">
        <f>CONCATENATE("""",W861,"""",":","""","""",",")</f>
        <v>"scenarioStatus":"",</v>
      </c>
      <c r="Y861" s="22" t="str">
        <f>CONCATENATE("public static String ",,B861,,"=","""",W861,""";")</f>
        <v>public static String SCENARIO_STATUS="scenarioStatus";</v>
      </c>
      <c r="Z861" s="7" t="str">
        <f>CONCATENATE("private String ",W861,"=","""""",";")</f>
        <v>private String scenarioStatus="";</v>
      </c>
    </row>
    <row r="862" spans="2:26" ht="19.2" x14ac:dyDescent="0.45">
      <c r="B862" s="1" t="s">
        <v>565</v>
      </c>
      <c r="C862" s="1" t="s">
        <v>1</v>
      </c>
      <c r="D862" s="4">
        <v>44</v>
      </c>
      <c r="I862" t="str">
        <f>I861</f>
        <v>ALTER TABLE TM_TEST_SCENARIO</v>
      </c>
      <c r="J862" t="str">
        <f>CONCATENATE(LEFT(CONCATENATE(" ADD "," ",N862,";"),LEN(CONCATENATE(" ADD "," ",N862,";"))-2),";")</f>
        <v xml:space="preserve"> ADD  SCENARIO_TIME VARCHAR(44);</v>
      </c>
      <c r="K862" s="21" t="str">
        <f>CONCATENATE(LEFT(CONCATENATE("  ALTER COLUMN  "," ",N862,";"),LEN(CONCATENATE("  ALTER COLUMN  "," ",N862,";"))-2),";")</f>
        <v xml:space="preserve">  ALTER COLUMN   SCENARIO_TIME VARCHAR(44);</v>
      </c>
      <c r="L862" s="12"/>
      <c r="M862" s="18" t="str">
        <f>CONCATENATE(B862,",")</f>
        <v>SCENARIO_TIME,</v>
      </c>
      <c r="N862" s="5" t="str">
        <f t="shared" si="378"/>
        <v>SCENARIO_TIME VARCHAR(44),</v>
      </c>
      <c r="O862" s="1" t="s">
        <v>558</v>
      </c>
      <c r="P862" t="s">
        <v>133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scenarioTime</v>
      </c>
      <c r="X862" s="3" t="str">
        <f>CONCATENATE("""",W862,"""",":","""","""",",")</f>
        <v>"scenarioTime":"",</v>
      </c>
      <c r="Y862" s="22" t="str">
        <f>CONCATENATE("public static String ",,B862,,"=","""",W862,""";")</f>
        <v>public static String SCENARIO_TIME="scenarioTime";</v>
      </c>
      <c r="Z862" s="7" t="str">
        <f>CONCATENATE("private String ",W862,"=","""""",";")</f>
        <v>private String scenarioTime="";</v>
      </c>
    </row>
    <row r="863" spans="2:26" ht="19.2" x14ac:dyDescent="0.45">
      <c r="B863" s="1" t="s">
        <v>564</v>
      </c>
      <c r="C863" s="1" t="s">
        <v>1</v>
      </c>
      <c r="D863" s="4">
        <v>44</v>
      </c>
      <c r="I863" t="str">
        <f>I861</f>
        <v>ALTER TABLE TM_TEST_SCENARIO</v>
      </c>
      <c r="J863" t="str">
        <f>CONCATENATE(LEFT(CONCATENATE(" ADD "," ",N863,";"),LEN(CONCATENATE(" ADD "," ",N863,";"))-2),";")</f>
        <v xml:space="preserve"> ADD  SCENARIO_DATE VARCHAR(44);</v>
      </c>
      <c r="K863" s="21" t="str">
        <f>CONCATENATE(LEFT(CONCATENATE("  ALTER COLUMN  "," ",N863,";"),LEN(CONCATENATE("  ALTER COLUMN  "," ",N863,";"))-2),";")</f>
        <v xml:space="preserve">  ALTER COLUMN   SCENARIO_DATE VARCHAR(44);</v>
      </c>
      <c r="L863" s="12"/>
      <c r="M863" s="18" t="str">
        <f t="shared" si="373"/>
        <v>SCENARIO_DATE,</v>
      </c>
      <c r="N863" s="5" t="str">
        <f t="shared" si="378"/>
        <v>SCENARIO_DATE VARCHAR(44),</v>
      </c>
      <c r="O863" s="1" t="s">
        <v>558</v>
      </c>
      <c r="P863" t="s">
        <v>8</v>
      </c>
      <c r="W863" s="17" t="str">
        <f t="shared" si="374"/>
        <v>scenarioDate</v>
      </c>
      <c r="X863" s="3" t="str">
        <f t="shared" si="375"/>
        <v>"scenarioDate":"",</v>
      </c>
      <c r="Y863" s="22" t="str">
        <f t="shared" si="376"/>
        <v>public static String SCENARIO_DATE="scenarioDate";</v>
      </c>
      <c r="Z863" s="7" t="str">
        <f t="shared" si="377"/>
        <v>private String scenarioDate="";</v>
      </c>
    </row>
    <row r="864" spans="2:26" ht="19.2" x14ac:dyDescent="0.45">
      <c r="B864" s="1" t="s">
        <v>674</v>
      </c>
      <c r="C864" s="1" t="s">
        <v>1</v>
      </c>
      <c r="D864" s="4">
        <v>500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TEST_CASE VARCHAR(500);</v>
      </c>
      <c r="K864" s="21" t="str">
        <f>CONCATENATE(LEFT(CONCATENATE("  ALTER COLUMN  "," ",N864,";"),LEN(CONCATENATE("  ALTER COLUMN  "," ",N864,";"))-2),";")</f>
        <v xml:space="preserve">  ALTER COLUMN   TEST_CASE VARCHAR(500);</v>
      </c>
      <c r="L864" s="12"/>
      <c r="M864" s="18" t="str">
        <f>CONCATENATE(B864,",")</f>
        <v>TEST_CASE,</v>
      </c>
      <c r="N864" s="5" t="str">
        <f t="shared" si="378"/>
        <v>TEST_CASE VARCHAR(500),</v>
      </c>
      <c r="O864" s="1" t="s">
        <v>676</v>
      </c>
      <c r="P864" t="s">
        <v>677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testCase</v>
      </c>
      <c r="X864" s="3" t="str">
        <f>CONCATENATE("""",W864,"""",":","""","""",",")</f>
        <v>"testCase":"",</v>
      </c>
      <c r="Y864" s="22" t="str">
        <f>CONCATENATE("public static String ",,B864,,"=","""",W864,""";")</f>
        <v>public static String TEST_CASE="testCase";</v>
      </c>
      <c r="Z864" s="7" t="str">
        <f>CONCATENATE("private String ",W864,"=","""""",";")</f>
        <v>private String testCase="";</v>
      </c>
    </row>
    <row r="865" spans="2:26" ht="19.2" x14ac:dyDescent="0.45">
      <c r="B865" s="1" t="s">
        <v>679</v>
      </c>
      <c r="C865" s="1" t="s">
        <v>1</v>
      </c>
      <c r="D865" s="4">
        <v>3000</v>
      </c>
      <c r="I865" t="str">
        <f>I862</f>
        <v>ALTER TABLE TM_TEST_SCENARIO</v>
      </c>
      <c r="J865" t="str">
        <f>CONCATENATE(LEFT(CONCATENATE(" ADD "," ",N865,";"),LEN(CONCATENATE(" ADD "," ",N865,";"))-2),";")</f>
        <v xml:space="preserve"> ADD  DATA_COMBINATION VARCHAR(3000);</v>
      </c>
      <c r="K865" s="21" t="str">
        <f>CONCATENATE(LEFT(CONCATENATE("  ALTER COLUMN  "," ",N865,";"),LEN(CONCATENATE("  ALTER COLUMN  "," ",N865,";"))-2),";")</f>
        <v xml:space="preserve">  ALTER COLUMN   DATA_COMBINATION VARCHAR(3000);</v>
      </c>
      <c r="L865" s="12"/>
      <c r="M865" s="18" t="str">
        <f>CONCATENATE(B865,",")</f>
        <v>DATA_COMBINATION,</v>
      </c>
      <c r="N865" s="5" t="str">
        <f t="shared" si="378"/>
        <v>DATA_COMBINATION VARCHAR(3000),</v>
      </c>
      <c r="O865" s="1" t="s">
        <v>680</v>
      </c>
      <c r="P865" t="s">
        <v>681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dataCombination</v>
      </c>
      <c r="X865" s="3" t="str">
        <f>CONCATENATE("""",W865,"""",":","""","""",",")</f>
        <v>"dataCombination":"",</v>
      </c>
      <c r="Y865" s="22" t="str">
        <f>CONCATENATE("public static String ",,B865,,"=","""",W865,""";")</f>
        <v>public static String DATA_COMBINATION="dataCombination";</v>
      </c>
      <c r="Z865" s="7" t="str">
        <f>CONCATENATE("private String ",W865,"=","""""",";")</f>
        <v>private String dataCombination="";</v>
      </c>
    </row>
    <row r="866" spans="2:26" ht="19.2" x14ac:dyDescent="0.45">
      <c r="B866" s="1" t="s">
        <v>675</v>
      </c>
      <c r="C866" s="1" t="s">
        <v>1</v>
      </c>
      <c r="D866" s="4">
        <v>500</v>
      </c>
      <c r="I866" t="str">
        <f>I862</f>
        <v>ALTER TABLE TM_TEST_SCENARIO</v>
      </c>
      <c r="J866" t="str">
        <f>CONCATENATE(LEFT(CONCATENATE(" ADD "," ",N866,";"),LEN(CONCATENATE(" ADD "," ",N866,";"))-2),";")</f>
        <v xml:space="preserve"> ADD  LINK_ID VARCHAR(500);</v>
      </c>
      <c r="K866" s="21" t="str">
        <f>CONCATENATE(LEFT(CONCATENATE("  ALTER COLUMN  "," ",N866,";"),LEN(CONCATENATE("  ALTER COLUMN  "," ",N866,";"))-2),";")</f>
        <v xml:space="preserve">  ALTER COLUMN   LINK_ID VARCHAR(500);</v>
      </c>
      <c r="L866" s="12"/>
      <c r="M866" s="18" t="str">
        <f>CONCATENATE(B866,",")</f>
        <v>LINK_ID,</v>
      </c>
      <c r="N866" s="5" t="str">
        <f t="shared" si="378"/>
        <v>LINK_ID VARCHAR(500),</v>
      </c>
      <c r="O866" s="1" t="s">
        <v>678</v>
      </c>
      <c r="P866" t="s">
        <v>2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linkId</v>
      </c>
      <c r="X866" s="3" t="str">
        <f>CONCATENATE("""",W866,"""",":","""","""",",")</f>
        <v>"linkId":"",</v>
      </c>
      <c r="Y866" s="22" t="str">
        <f>CONCATENATE("public static String ",,B866,,"=","""",W866,""";")</f>
        <v>public static String LINK_ID="linkId";</v>
      </c>
      <c r="Z866" s="7" t="str">
        <f>CONCATENATE("private String ",W866,"=","""""",";")</f>
        <v>private String linkId="";</v>
      </c>
    </row>
    <row r="867" spans="2:26" ht="19.2" x14ac:dyDescent="0.45">
      <c r="B867" s="1" t="s">
        <v>321</v>
      </c>
      <c r="C867" s="1" t="s">
        <v>1</v>
      </c>
      <c r="D867" s="4">
        <v>1000</v>
      </c>
      <c r="I867" t="str">
        <f>I863</f>
        <v>ALTER TABLE TM_TEST_SCENARIO</v>
      </c>
      <c r="J867" t="str">
        <f t="shared" si="379"/>
        <v xml:space="preserve"> ADD  FILE_URL VARCHAR(1000);</v>
      </c>
      <c r="K867" s="21" t="str">
        <f t="shared" si="380"/>
        <v xml:space="preserve">  ALTER COLUMN   FILE_URL VARCHAR(1000);</v>
      </c>
      <c r="L867" s="12"/>
      <c r="M867" s="18" t="str">
        <f>CONCATENATE(B867,",")</f>
        <v>FILE_URL,</v>
      </c>
      <c r="N867" s="5" t="str">
        <f t="shared" si="378"/>
        <v>FILE_URL VARCHAR(1000),</v>
      </c>
      <c r="O867" s="1" t="s">
        <v>324</v>
      </c>
      <c r="P867" t="s">
        <v>325</v>
      </c>
      <c r="W867" s="17" t="str">
        <f>CONCATENATE(,LOWER(O867),UPPER(LEFT(P867,1)),LOWER(RIGHT(P867,LEN(P867)-IF(LEN(P867)&gt;0,1,LEN(P867)))),UPPER(LEFT(Q867,1)),LOWER(RIGHT(Q867,LEN(Q867)-IF(LEN(Q867)&gt;0,1,LEN(Q867)))),UPPER(LEFT(R867,1)),LOWER(RIGHT(R867,LEN(R867)-IF(LEN(R867)&gt;0,1,LEN(R867)))),UPPER(LEFT(S867,1)),LOWER(RIGHT(S867,LEN(S867)-IF(LEN(S867)&gt;0,1,LEN(S867)))),UPPER(LEFT(T867,1)),LOWER(RIGHT(T867,LEN(T867)-IF(LEN(T867)&gt;0,1,LEN(T867)))),UPPER(LEFT(U867,1)),LOWER(RIGHT(U867,LEN(U867)-IF(LEN(U867)&gt;0,1,LEN(U867)))),UPPER(LEFT(V867,1)),LOWER(RIGHT(V867,LEN(V867)-IF(LEN(V867)&gt;0,1,LEN(V867)))))</f>
        <v>fileUrl</v>
      </c>
      <c r="X867" s="3" t="str">
        <f>CONCATENATE("""",W867,"""",":","""","""",",")</f>
        <v>"fileUrl":"",</v>
      </c>
      <c r="Y867" s="22" t="str">
        <f>CONCATENATE("public static String ",,B867,,"=","""",W867,""";")</f>
        <v>public static String FILE_URL="fileUrl";</v>
      </c>
      <c r="Z867" s="7" t="str">
        <f>CONCATENATE("private String ",W867,"=","""""",";")</f>
        <v>private String fileUrl="";</v>
      </c>
    </row>
    <row r="868" spans="2:26" ht="19.2" x14ac:dyDescent="0.45">
      <c r="B868" s="1" t="s">
        <v>14</v>
      </c>
      <c r="C868" s="1" t="s">
        <v>1</v>
      </c>
      <c r="D868" s="4">
        <v>555</v>
      </c>
      <c r="I868" t="str">
        <f>I867</f>
        <v>ALTER TABLE TM_TEST_SCENARIO</v>
      </c>
      <c r="J868" t="str">
        <f t="shared" si="379"/>
        <v xml:space="preserve"> ADD  DESCRIPTION VARCHAR(555);</v>
      </c>
      <c r="K868" s="21" t="str">
        <f t="shared" si="380"/>
        <v xml:space="preserve">  ALTER COLUMN   DESCRIPTION VARCHAR(555);</v>
      </c>
      <c r="L868" s="12"/>
      <c r="M868" s="18" t="str">
        <f t="shared" si="373"/>
        <v>DESCRIPTION,</v>
      </c>
      <c r="N868" s="5" t="str">
        <f t="shared" si="378"/>
        <v>DESCRIPTION VARCHAR(555),</v>
      </c>
      <c r="O868" s="1" t="s">
        <v>14</v>
      </c>
      <c r="W868" s="17" t="str">
        <f t="shared" si="374"/>
        <v>description</v>
      </c>
      <c r="X868" s="3" t="str">
        <f t="shared" si="375"/>
        <v>"description":"",</v>
      </c>
      <c r="Y868" s="22" t="str">
        <f t="shared" si="376"/>
        <v>public static String DESCRIPTION="description";</v>
      </c>
      <c r="Z868" s="7" t="str">
        <f t="shared" si="377"/>
        <v>private String description="";</v>
      </c>
    </row>
    <row r="869" spans="2:26" ht="19.2" x14ac:dyDescent="0.45">
      <c r="B869" s="1"/>
      <c r="C869" s="1"/>
      <c r="D869" s="4"/>
      <c r="L869" s="12"/>
      <c r="M869" s="18"/>
      <c r="N869" s="33" t="s">
        <v>130</v>
      </c>
      <c r="O869" s="1"/>
      <c r="W869" s="17"/>
    </row>
    <row r="870" spans="2:26" x14ac:dyDescent="0.3">
      <c r="N870" s="31" t="s">
        <v>126</v>
      </c>
    </row>
    <row r="871" spans="2:26" x14ac:dyDescent="0.3">
      <c r="N871" s="31"/>
    </row>
    <row r="872" spans="2:26" x14ac:dyDescent="0.3">
      <c r="B872" s="2" t="s">
        <v>566</v>
      </c>
      <c r="I872" t="str">
        <f>CONCATENATE("ALTER TABLE"," ",B872)</f>
        <v>ALTER TABLE TM_TEST_TRIAL</v>
      </c>
      <c r="K872" s="25"/>
      <c r="N872" s="5" t="str">
        <f>CONCATENATE("CREATE TABLE ",B872," ","(")</f>
        <v>CREATE TABLE TM_TEST_TRIAL (</v>
      </c>
    </row>
    <row r="873" spans="2:26" ht="19.2" x14ac:dyDescent="0.45">
      <c r="B873" s="1" t="s">
        <v>2</v>
      </c>
      <c r="C873" s="1" t="s">
        <v>1</v>
      </c>
      <c r="D873" s="4">
        <v>30</v>
      </c>
      <c r="E873" s="24" t="s">
        <v>113</v>
      </c>
      <c r="I873" t="str">
        <f>I872</f>
        <v>ALTER TABLE TM_TEST_TRIAL</v>
      </c>
      <c r="L873" s="12"/>
      <c r="M873" s="18" t="str">
        <f t="shared" ref="M873:M887" si="381">CONCATENATE(B873,",")</f>
        <v>ID,</v>
      </c>
      <c r="N873" s="5" t="str">
        <f>CONCATENATE(B873," ",C873,"(",D873,") ",E873," ,")</f>
        <v>ID VARCHAR(30) NOT NULL ,</v>
      </c>
      <c r="O873" s="1" t="s">
        <v>2</v>
      </c>
      <c r="P873" s="6"/>
      <c r="Q873" s="6"/>
      <c r="R873" s="6"/>
      <c r="S873" s="6"/>
      <c r="T873" s="6"/>
      <c r="U873" s="6"/>
      <c r="V873" s="6"/>
      <c r="W873" s="17" t="str">
        <f t="shared" ref="W873:W887" si="382">CONCATENATE(,LOWER(O873),UPPER(LEFT(P873,1)),LOWER(RIGHT(P873,LEN(P873)-IF(LEN(P873)&gt;0,1,LEN(P873)))),UPPER(LEFT(Q873,1)),LOWER(RIGHT(Q873,LEN(Q873)-IF(LEN(Q873)&gt;0,1,LEN(Q873)))),UPPER(LEFT(R873,1)),LOWER(RIGHT(R873,LEN(R873)-IF(LEN(R873)&gt;0,1,LEN(R873)))),UPPER(LEFT(S873,1)),LOWER(RIGHT(S873,LEN(S873)-IF(LEN(S873)&gt;0,1,LEN(S873)))),UPPER(LEFT(T873,1)),LOWER(RIGHT(T873,LEN(T873)-IF(LEN(T873)&gt;0,1,LEN(T873)))),UPPER(LEFT(U873,1)),LOWER(RIGHT(U873,LEN(U873)-IF(LEN(U873)&gt;0,1,LEN(U873)))),UPPER(LEFT(V873,1)),LOWER(RIGHT(V873,LEN(V873)-IF(LEN(V873)&gt;0,1,LEN(V873)))))</f>
        <v>id</v>
      </c>
      <c r="X873" s="3" t="str">
        <f t="shared" ref="X873:X887" si="383">CONCATENATE("""",W873,"""",":","""","""",",")</f>
        <v>"id":"",</v>
      </c>
      <c r="Y873" s="22" t="str">
        <f t="shared" ref="Y873:Y887" si="384">CONCATENATE("public static String ",,B873,,"=","""",W873,""";")</f>
        <v>public static String ID="id";</v>
      </c>
      <c r="Z873" s="7" t="str">
        <f t="shared" ref="Z873:Z887" si="385">CONCATENATE("private String ",W873,"=","""""",";")</f>
        <v>private String id="";</v>
      </c>
    </row>
    <row r="874" spans="2:26" ht="19.2" x14ac:dyDescent="0.45">
      <c r="B874" s="1" t="s">
        <v>3</v>
      </c>
      <c r="C874" s="1" t="s">
        <v>1</v>
      </c>
      <c r="D874" s="4">
        <v>10</v>
      </c>
      <c r="I874" t="str">
        <f>I873</f>
        <v>ALTER TABLE TM_TEST_TRIAL</v>
      </c>
      <c r="K874" s="21" t="s">
        <v>436</v>
      </c>
      <c r="L874" s="12"/>
      <c r="M874" s="18" t="str">
        <f t="shared" si="381"/>
        <v>STATUS,</v>
      </c>
      <c r="N874" s="5" t="str">
        <f t="shared" ref="N874:N887" si="386">CONCATENATE(B874," ",C874,"(",D874,")",",")</f>
        <v>STATUS VARCHAR(10),</v>
      </c>
      <c r="O874" s="1" t="s">
        <v>3</v>
      </c>
      <c r="W874" s="17" t="str">
        <f t="shared" si="382"/>
        <v>status</v>
      </c>
      <c r="X874" s="3" t="str">
        <f t="shared" si="383"/>
        <v>"status":"",</v>
      </c>
      <c r="Y874" s="22" t="str">
        <f t="shared" si="384"/>
        <v>public static String STATUS="status";</v>
      </c>
      <c r="Z874" s="7" t="str">
        <f t="shared" si="385"/>
        <v>private String status="";</v>
      </c>
    </row>
    <row r="875" spans="2:26" ht="19.2" x14ac:dyDescent="0.45">
      <c r="B875" s="1" t="s">
        <v>4</v>
      </c>
      <c r="C875" s="1" t="s">
        <v>1</v>
      </c>
      <c r="D875" s="4">
        <v>30</v>
      </c>
      <c r="I875" t="str">
        <f>I874</f>
        <v>ALTER TABLE TM_TEST_TRIAL</v>
      </c>
      <c r="J875" t="str">
        <f t="shared" ref="J875:J887" si="387">CONCATENATE(LEFT(CONCATENATE(" ADD "," ",N875,";"),LEN(CONCATENATE(" ADD "," ",N875,";"))-2),";")</f>
        <v xml:space="preserve"> ADD  INSERT_DATE VARCHAR(30);</v>
      </c>
      <c r="K875" s="21" t="str">
        <f t="shared" ref="K875:K887" si="388">CONCATENATE(LEFT(CONCATENATE("  ALTER COLUMN  "," ",N875,";"),LEN(CONCATENATE("  ALTER COLUMN  "," ",N875,";"))-2),";")</f>
        <v xml:space="preserve">  ALTER COLUMN   INSERT_DATE VARCHAR(30);</v>
      </c>
      <c r="L875" s="12"/>
      <c r="M875" s="18" t="str">
        <f t="shared" si="381"/>
        <v>INSERT_DATE,</v>
      </c>
      <c r="N875" s="5" t="str">
        <f t="shared" si="386"/>
        <v>INSERT_DATE VARCHAR(30),</v>
      </c>
      <c r="O875" s="1" t="s">
        <v>7</v>
      </c>
      <c r="P875" t="s">
        <v>8</v>
      </c>
      <c r="W875" s="17" t="str">
        <f t="shared" si="382"/>
        <v>insertDate</v>
      </c>
      <c r="X875" s="3" t="str">
        <f t="shared" si="383"/>
        <v>"insertDate":"",</v>
      </c>
      <c r="Y875" s="22" t="str">
        <f t="shared" si="384"/>
        <v>public static String INSERT_DATE="insertDate";</v>
      </c>
      <c r="Z875" s="7" t="str">
        <f t="shared" si="385"/>
        <v>private String insertDate="";</v>
      </c>
    </row>
    <row r="876" spans="2:26" ht="19.2" x14ac:dyDescent="0.45">
      <c r="B876" s="1" t="s">
        <v>5</v>
      </c>
      <c r="C876" s="1" t="s">
        <v>1</v>
      </c>
      <c r="D876" s="4">
        <v>30</v>
      </c>
      <c r="I876" t="str">
        <f>I875</f>
        <v>ALTER TABLE TM_TEST_TRIAL</v>
      </c>
      <c r="J876" t="str">
        <f t="shared" si="387"/>
        <v xml:space="preserve"> ADD  MODIFICATION_DATE VARCHAR(30);</v>
      </c>
      <c r="K876" s="21" t="str">
        <f t="shared" si="388"/>
        <v xml:space="preserve">  ALTER COLUMN   MODIFICATION_DATE VARCHAR(30);</v>
      </c>
      <c r="L876" s="12"/>
      <c r="M876" s="18" t="str">
        <f t="shared" si="381"/>
        <v>MODIFICATION_DATE,</v>
      </c>
      <c r="N876" s="5" t="str">
        <f t="shared" si="386"/>
        <v>MODIFICATION_DATE VARCHAR(30),</v>
      </c>
      <c r="O876" s="1" t="s">
        <v>9</v>
      </c>
      <c r="P876" t="s">
        <v>8</v>
      </c>
      <c r="W876" s="17" t="str">
        <f t="shared" si="382"/>
        <v>modificationDate</v>
      </c>
      <c r="X876" s="3" t="str">
        <f t="shared" si="383"/>
        <v>"modificationDate":"",</v>
      </c>
      <c r="Y876" s="22" t="str">
        <f t="shared" si="384"/>
        <v>public static String MODIFICATION_DATE="modificationDate";</v>
      </c>
      <c r="Z876" s="7" t="str">
        <f t="shared" si="385"/>
        <v>private String modificationDate="";</v>
      </c>
    </row>
    <row r="877" spans="2:26" ht="19.2" x14ac:dyDescent="0.45">
      <c r="B877" s="1" t="s">
        <v>567</v>
      </c>
      <c r="C877" s="1" t="s">
        <v>1</v>
      </c>
      <c r="D877" s="4">
        <v>45</v>
      </c>
      <c r="I877" t="str">
        <f>I876</f>
        <v>ALTER TABLE TM_TEST_TRIAL</v>
      </c>
      <c r="J877" t="str">
        <f t="shared" si="387"/>
        <v xml:space="preserve"> ADD  FK_SCENARIO_ID VARCHAR(45);</v>
      </c>
      <c r="K877" s="21" t="str">
        <f t="shared" si="388"/>
        <v xml:space="preserve">  ALTER COLUMN   FK_SCENARIO_ID VARCHAR(45);</v>
      </c>
      <c r="L877" s="12"/>
      <c r="M877" s="18" t="str">
        <f t="shared" si="381"/>
        <v>FK_SCENARIO_ID,</v>
      </c>
      <c r="N877" s="5" t="str">
        <f t="shared" si="386"/>
        <v>FK_SCENARIO_ID VARCHAR(45),</v>
      </c>
      <c r="O877" s="1" t="s">
        <v>10</v>
      </c>
      <c r="P877" t="s">
        <v>558</v>
      </c>
      <c r="Q877" t="s">
        <v>2</v>
      </c>
      <c r="W877" s="17" t="str">
        <f t="shared" si="382"/>
        <v>fkScenarioId</v>
      </c>
      <c r="X877" s="3" t="str">
        <f t="shared" si="383"/>
        <v>"fkScenarioId":"",</v>
      </c>
      <c r="Y877" s="22" t="str">
        <f t="shared" si="384"/>
        <v>public static String FK_SCENARIO_ID="fkScenarioId";</v>
      </c>
      <c r="Z877" s="7" t="str">
        <f t="shared" si="385"/>
        <v>private String fkScenarioId="";</v>
      </c>
    </row>
    <row r="878" spans="2:26" ht="19.2" x14ac:dyDescent="0.45">
      <c r="B878" s="1" t="s">
        <v>586</v>
      </c>
      <c r="C878" s="1" t="s">
        <v>1</v>
      </c>
      <c r="D878" s="4">
        <v>45</v>
      </c>
      <c r="I878" t="str">
        <f>I876</f>
        <v>ALTER TABLE TM_TEST_TRIAL</v>
      </c>
      <c r="J878" t="str">
        <f t="shared" si="387"/>
        <v xml:space="preserve"> ADD  FK_CREATED_BY VARCHAR(45);</v>
      </c>
      <c r="K878" s="21" t="str">
        <f t="shared" si="388"/>
        <v xml:space="preserve">  ALTER COLUMN   FK_CREATED_BY VARCHAR(45);</v>
      </c>
      <c r="L878" s="12"/>
      <c r="M878" s="18" t="str">
        <f t="shared" si="381"/>
        <v>FK_CREATED_BY,</v>
      </c>
      <c r="N878" s="5" t="str">
        <f t="shared" si="386"/>
        <v>FK_CREATED_BY VARCHAR(45),</v>
      </c>
      <c r="O878" s="1" t="s">
        <v>10</v>
      </c>
      <c r="P878" t="s">
        <v>282</v>
      </c>
      <c r="Q878" t="s">
        <v>128</v>
      </c>
      <c r="W878" s="17" t="str">
        <f t="shared" si="382"/>
        <v>fkCreatedBy</v>
      </c>
      <c r="X878" s="3" t="str">
        <f t="shared" si="383"/>
        <v>"fkCreatedBy":"",</v>
      </c>
      <c r="Y878" s="22" t="str">
        <f t="shared" si="384"/>
        <v>public static String FK_CREATED_BY="fkCreatedBy";</v>
      </c>
      <c r="Z878" s="7" t="str">
        <f t="shared" si="385"/>
        <v>private String fkCreatedBy="";</v>
      </c>
    </row>
    <row r="879" spans="2:26" ht="19.2" x14ac:dyDescent="0.45">
      <c r="B879" s="1" t="s">
        <v>568</v>
      </c>
      <c r="C879" s="1" t="s">
        <v>1</v>
      </c>
      <c r="D879" s="4">
        <v>45</v>
      </c>
      <c r="I879" t="str">
        <f t="shared" ref="I879:I886" si="389">I877</f>
        <v>ALTER TABLE TM_TEST_TRIAL</v>
      </c>
      <c r="J879" t="str">
        <f t="shared" si="387"/>
        <v xml:space="preserve"> ADD  TRIAL_DATE VARCHAR(45);</v>
      </c>
      <c r="K879" s="21" t="str">
        <f t="shared" si="388"/>
        <v xml:space="preserve">  ALTER COLUMN   TRIAL_DATE VARCHAR(45);</v>
      </c>
      <c r="L879" s="12"/>
      <c r="M879" s="18" t="str">
        <f t="shared" si="381"/>
        <v>TRIAL_DATE,</v>
      </c>
      <c r="N879" s="5" t="str">
        <f t="shared" si="386"/>
        <v>TRIAL_DATE VARCHAR(45),</v>
      </c>
      <c r="O879" s="1" t="s">
        <v>572</v>
      </c>
      <c r="P879" t="s">
        <v>8</v>
      </c>
      <c r="W879" s="17" t="str">
        <f t="shared" si="382"/>
        <v>trialDate</v>
      </c>
      <c r="X879" s="3" t="str">
        <f t="shared" si="383"/>
        <v>"trialDate":"",</v>
      </c>
      <c r="Y879" s="22" t="str">
        <f t="shared" si="384"/>
        <v>public static String TRIAL_DATE="trialDate";</v>
      </c>
      <c r="Z879" s="7" t="str">
        <f t="shared" si="385"/>
        <v>private String trialDate="";</v>
      </c>
    </row>
    <row r="880" spans="2:26" ht="19.2" x14ac:dyDescent="0.45">
      <c r="B880" s="1" t="s">
        <v>569</v>
      </c>
      <c r="C880" s="1" t="s">
        <v>1</v>
      </c>
      <c r="D880" s="4">
        <v>45</v>
      </c>
      <c r="I880" t="str">
        <f t="shared" si="389"/>
        <v>ALTER TABLE TM_TEST_TRIAL</v>
      </c>
      <c r="J880" t="str">
        <f t="shared" si="387"/>
        <v xml:space="preserve"> ADD  TRIAL_TIME VARCHAR(45);</v>
      </c>
      <c r="K880" s="21" t="str">
        <f t="shared" si="388"/>
        <v xml:space="preserve">  ALTER COLUMN   TRIAL_TIME VARCHAR(45);</v>
      </c>
      <c r="L880" s="12"/>
      <c r="M880" s="18" t="str">
        <f t="shared" si="381"/>
        <v>TRIAL_TIME,</v>
      </c>
      <c r="N880" s="5" t="str">
        <f t="shared" si="386"/>
        <v>TRIAL_TIME VARCHAR(45),</v>
      </c>
      <c r="O880" s="1" t="s">
        <v>572</v>
      </c>
      <c r="P880" t="s">
        <v>133</v>
      </c>
      <c r="W880" s="17" t="str">
        <f t="shared" si="382"/>
        <v>trialTime</v>
      </c>
      <c r="X880" s="3" t="str">
        <f t="shared" si="383"/>
        <v>"trialTime":"",</v>
      </c>
      <c r="Y880" s="22" t="str">
        <f t="shared" si="384"/>
        <v>public static String TRIAL_TIME="trialTime";</v>
      </c>
      <c r="Z880" s="7" t="str">
        <f t="shared" si="385"/>
        <v>private String trialTime="";</v>
      </c>
    </row>
    <row r="881" spans="2:26" ht="19.2" x14ac:dyDescent="0.45">
      <c r="B881" s="1" t="s">
        <v>570</v>
      </c>
      <c r="C881" s="1" t="s">
        <v>1</v>
      </c>
      <c r="D881" s="4">
        <v>555</v>
      </c>
      <c r="I881" t="str">
        <f t="shared" si="389"/>
        <v>ALTER TABLE TM_TEST_TRIAL</v>
      </c>
      <c r="J881" t="str">
        <f t="shared" si="387"/>
        <v xml:space="preserve"> ADD  ACTUAL_RESULT VARCHAR(555);</v>
      </c>
      <c r="K881" s="21" t="str">
        <f t="shared" si="388"/>
        <v xml:space="preserve">  ALTER COLUMN   ACTUAL_RESULT VARCHAR(555);</v>
      </c>
      <c r="L881" s="12"/>
      <c r="M881" s="18" t="str">
        <f t="shared" si="381"/>
        <v>ACTUAL_RESULT,</v>
      </c>
      <c r="N881" s="5" t="str">
        <f t="shared" si="386"/>
        <v>ACTUAL_RESULT VARCHAR(555),</v>
      </c>
      <c r="O881" s="1" t="s">
        <v>573</v>
      </c>
      <c r="P881" t="s">
        <v>563</v>
      </c>
      <c r="W881" s="17" t="str">
        <f t="shared" si="382"/>
        <v>actualResult</v>
      </c>
      <c r="X881" s="3" t="str">
        <f t="shared" si="383"/>
        <v>"actualResult":"",</v>
      </c>
      <c r="Y881" s="22" t="str">
        <f t="shared" si="384"/>
        <v>public static String ACTUAL_RESULT="actualResult";</v>
      </c>
      <c r="Z881" s="7" t="str">
        <f t="shared" si="385"/>
        <v>private String actualResult="";</v>
      </c>
    </row>
    <row r="882" spans="2:26" ht="19.2" x14ac:dyDescent="0.45">
      <c r="B882" s="1" t="s">
        <v>571</v>
      </c>
      <c r="C882" s="1" t="s">
        <v>1</v>
      </c>
      <c r="D882" s="4">
        <v>44</v>
      </c>
      <c r="I882" t="str">
        <f t="shared" si="389"/>
        <v>ALTER TABLE TM_TEST_TRIAL</v>
      </c>
      <c r="J882" t="str">
        <f t="shared" si="387"/>
        <v xml:space="preserve"> ADD  TRIAL_STATUS VARCHAR(44);</v>
      </c>
      <c r="K882" s="21" t="str">
        <f t="shared" si="388"/>
        <v xml:space="preserve">  ALTER COLUMN   TRIAL_STATUS VARCHAR(44);</v>
      </c>
      <c r="L882" s="12"/>
      <c r="M882" s="18" t="str">
        <f t="shared" si="381"/>
        <v>TRIAL_STATUS,</v>
      </c>
      <c r="N882" s="5" t="str">
        <f t="shared" si="386"/>
        <v>TRIAL_STATUS VARCHAR(44),</v>
      </c>
      <c r="O882" s="1" t="s">
        <v>572</v>
      </c>
      <c r="P882" t="s">
        <v>3</v>
      </c>
      <c r="W882" s="17" t="str">
        <f t="shared" si="382"/>
        <v>trialStatus</v>
      </c>
      <c r="X882" s="3" t="str">
        <f t="shared" si="383"/>
        <v>"trialStatus":"",</v>
      </c>
      <c r="Y882" s="22" t="str">
        <f t="shared" si="384"/>
        <v>public static String TRIAL_STATUS="trialStatus";</v>
      </c>
      <c r="Z882" s="7" t="str">
        <f t="shared" si="385"/>
        <v>private String trialStatus="";</v>
      </c>
    </row>
    <row r="883" spans="2:26" ht="19.2" x14ac:dyDescent="0.45">
      <c r="B883" s="1" t="s">
        <v>374</v>
      </c>
      <c r="C883" s="1" t="s">
        <v>1</v>
      </c>
      <c r="D883" s="4">
        <v>555</v>
      </c>
      <c r="I883" t="str">
        <f t="shared" si="389"/>
        <v>ALTER TABLE TM_TEST_TRIAL</v>
      </c>
      <c r="J883" t="str">
        <f t="shared" si="387"/>
        <v xml:space="preserve"> ADD  FILE_NAME VARCHAR(555);</v>
      </c>
      <c r="K883" s="21" t="str">
        <f t="shared" si="388"/>
        <v xml:space="preserve">  ALTER COLUMN   FILE_NAME VARCHAR(555);</v>
      </c>
      <c r="L883" s="12"/>
      <c r="M883" s="18" t="str">
        <f t="shared" si="381"/>
        <v>FILE_NAME,</v>
      </c>
      <c r="N883" s="5" t="str">
        <f t="shared" si="386"/>
        <v>FILE_NAME VARCHAR(555),</v>
      </c>
      <c r="O883" s="1" t="s">
        <v>324</v>
      </c>
      <c r="P883" t="s">
        <v>0</v>
      </c>
      <c r="W883" s="17" t="str">
        <f t="shared" si="382"/>
        <v>fileName</v>
      </c>
      <c r="X883" s="3" t="str">
        <f t="shared" si="383"/>
        <v>"fileName":"",</v>
      </c>
      <c r="Y883" s="22" t="str">
        <f t="shared" si="384"/>
        <v>public static String FILE_NAME="fileName";</v>
      </c>
      <c r="Z883" s="7" t="str">
        <f t="shared" si="385"/>
        <v>private String fileName="";</v>
      </c>
    </row>
    <row r="884" spans="2:26" ht="19.2" x14ac:dyDescent="0.45">
      <c r="B884" s="1" t="s">
        <v>367</v>
      </c>
      <c r="C884" s="1" t="s">
        <v>1</v>
      </c>
      <c r="D884" s="4">
        <v>44</v>
      </c>
      <c r="I884" t="str">
        <f t="shared" si="389"/>
        <v>ALTER TABLE TM_TEST_TRIAL</v>
      </c>
      <c r="J884" t="str">
        <f t="shared" si="387"/>
        <v xml:space="preserve"> ADD  FK_BACKLOG_ID VARCHAR(44);</v>
      </c>
      <c r="K884" s="21" t="str">
        <f t="shared" si="388"/>
        <v xml:space="preserve">  ALTER COLUMN   FK_BACKLOG_ID VARCHAR(44);</v>
      </c>
      <c r="L884" s="12"/>
      <c r="M884" s="18" t="str">
        <f t="shared" si="381"/>
        <v>FK_BACKLOG_ID,</v>
      </c>
      <c r="N884" s="5" t="str">
        <f t="shared" si="386"/>
        <v>FK_BACKLOG_ID VARCHAR(44),</v>
      </c>
      <c r="O884" s="1" t="s">
        <v>10</v>
      </c>
      <c r="P884" t="s">
        <v>354</v>
      </c>
      <c r="Q884" t="s">
        <v>2</v>
      </c>
      <c r="W884" s="17" t="str">
        <f t="shared" si="382"/>
        <v>fkBacklogId</v>
      </c>
      <c r="X884" s="3" t="str">
        <f t="shared" si="383"/>
        <v>"fkBacklogId":"",</v>
      </c>
      <c r="Y884" s="22" t="str">
        <f t="shared" si="384"/>
        <v>public static String FK_BACKLOG_ID="fkBacklogId";</v>
      </c>
      <c r="Z884" s="7" t="str">
        <f t="shared" si="385"/>
        <v>private String fkBacklogId="";</v>
      </c>
    </row>
    <row r="885" spans="2:26" ht="19.2" x14ac:dyDescent="0.45">
      <c r="B885" s="1" t="s">
        <v>318</v>
      </c>
      <c r="C885" s="1" t="s">
        <v>1</v>
      </c>
      <c r="D885" s="4">
        <v>4444</v>
      </c>
      <c r="I885" t="str">
        <f t="shared" si="389"/>
        <v>ALTER TABLE TM_TEST_TRIAL</v>
      </c>
      <c r="J885" t="str">
        <f>CONCATENATE(LEFT(CONCATENATE(" ADD "," ",N885,";"),LEN(CONCATENATE(" ADD "," ",N885,";"))-2),";")</f>
        <v xml:space="preserve"> ADD  FK_TASK_ID VARCHAR(4444);</v>
      </c>
      <c r="K885" s="21" t="str">
        <f>CONCATENATE(LEFT(CONCATENATE("  ALTER COLUMN  "," ",N885,";"),LEN(CONCATENATE("  ALTER COLUMN  "," ",N885,";"))-2),";")</f>
        <v xml:space="preserve">  ALTER COLUMN   FK_TASK_ID VARCHAR(4444);</v>
      </c>
      <c r="L885" s="12"/>
      <c r="M885" s="18" t="str">
        <f>CONCATENATE(B885,",")</f>
        <v>FK_TASK_ID,</v>
      </c>
      <c r="N885" s="5" t="str">
        <f>CONCATENATE(B885," ",C885,"(",D885,")",",")</f>
        <v>FK_TASK_ID VARCHAR(4444),</v>
      </c>
      <c r="O885" s="1" t="s">
        <v>10</v>
      </c>
      <c r="P885" t="s">
        <v>311</v>
      </c>
      <c r="Q885" t="s">
        <v>2</v>
      </c>
      <c r="W885" s="17" t="str">
        <f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fkTaskId</v>
      </c>
      <c r="X885" s="3" t="str">
        <f>CONCATENATE("""",W885,"""",":","""","""",",")</f>
        <v>"fkTaskId":"",</v>
      </c>
      <c r="Y885" s="22" t="str">
        <f>CONCATENATE("public static String ",,B885,,"=","""",W885,""";")</f>
        <v>public static String FK_TASK_ID="fkTaskId";</v>
      </c>
      <c r="Z885" s="7" t="str">
        <f>CONCATENATE("private String ",W885,"=","""""",";")</f>
        <v>private String fkTaskId="";</v>
      </c>
    </row>
    <row r="886" spans="2:26" ht="19.2" x14ac:dyDescent="0.45">
      <c r="B886" s="1" t="s">
        <v>576</v>
      </c>
      <c r="C886" s="1" t="s">
        <v>1</v>
      </c>
      <c r="D886" s="4">
        <v>44</v>
      </c>
      <c r="I886" t="str">
        <f t="shared" si="389"/>
        <v>ALTER TABLE TM_TEST_TRIAL</v>
      </c>
      <c r="J886" t="str">
        <f t="shared" si="387"/>
        <v xml:space="preserve"> ADD  IS_NOTIFIED_AS_BUG VARCHAR(44);</v>
      </c>
      <c r="K886" s="21" t="str">
        <f t="shared" si="388"/>
        <v xml:space="preserve">  ALTER COLUMN   IS_NOTIFIED_AS_BUG VARCHAR(44);</v>
      </c>
      <c r="L886" s="12"/>
      <c r="M886" s="18" t="str">
        <f t="shared" si="381"/>
        <v>IS_NOTIFIED_AS_BUG,</v>
      </c>
      <c r="N886" s="5" t="str">
        <f t="shared" si="386"/>
        <v>IS_NOTIFIED_AS_BUG VARCHAR(44),</v>
      </c>
      <c r="O886" s="1" t="s">
        <v>112</v>
      </c>
      <c r="P886" t="s">
        <v>574</v>
      </c>
      <c r="Q886" t="s">
        <v>575</v>
      </c>
      <c r="R886" t="s">
        <v>409</v>
      </c>
      <c r="W886" s="17" t="str">
        <f t="shared" si="382"/>
        <v>isNotifiedAsBug</v>
      </c>
      <c r="X886" s="3" t="str">
        <f t="shared" si="383"/>
        <v>"isNotifiedAsBug":"",</v>
      </c>
      <c r="Y886" s="22" t="str">
        <f t="shared" si="384"/>
        <v>public static String IS_NOTIFIED_AS_BUG="isNotifiedAsBug";</v>
      </c>
      <c r="Z886" s="7" t="str">
        <f t="shared" si="385"/>
        <v>private String isNotifiedAsBug="";</v>
      </c>
    </row>
    <row r="887" spans="2:26" ht="19.2" x14ac:dyDescent="0.45">
      <c r="B887" s="1" t="s">
        <v>14</v>
      </c>
      <c r="C887" s="1" t="s">
        <v>1</v>
      </c>
      <c r="D887" s="4">
        <v>555</v>
      </c>
      <c r="I887" t="str">
        <f>I686</f>
        <v>ALTER TABLE TM_INPUT_DESCRIPTION</v>
      </c>
      <c r="J887" t="str">
        <f t="shared" si="387"/>
        <v xml:space="preserve"> ADD  DESCRIPTION VARCHAR(555);</v>
      </c>
      <c r="K887" s="21" t="str">
        <f t="shared" si="388"/>
        <v xml:space="preserve">  ALTER COLUMN   DESCRIPTION VARCHAR(555);</v>
      </c>
      <c r="L887" s="12"/>
      <c r="M887" s="18" t="str">
        <f t="shared" si="381"/>
        <v>DESCRIPTION,</v>
      </c>
      <c r="N887" s="5" t="str">
        <f t="shared" si="386"/>
        <v>DESCRIPTION VARCHAR(555),</v>
      </c>
      <c r="O887" s="1" t="s">
        <v>14</v>
      </c>
      <c r="W887" s="17" t="str">
        <f t="shared" si="382"/>
        <v>description</v>
      </c>
      <c r="X887" s="3" t="str">
        <f t="shared" si="383"/>
        <v>"description":"",</v>
      </c>
      <c r="Y887" s="22" t="str">
        <f t="shared" si="384"/>
        <v>public static String DESCRIPTION="description";</v>
      </c>
      <c r="Z887" s="7" t="str">
        <f t="shared" si="385"/>
        <v>private String description="";</v>
      </c>
    </row>
    <row r="888" spans="2:26" ht="19.2" x14ac:dyDescent="0.45">
      <c r="B888" s="1"/>
      <c r="C888" s="1"/>
      <c r="D888" s="4"/>
      <c r="L888" s="12"/>
      <c r="M888" s="18"/>
      <c r="N888" s="33" t="s">
        <v>130</v>
      </c>
      <c r="O888" s="1"/>
      <c r="W888" s="17"/>
    </row>
    <row r="889" spans="2:26" x14ac:dyDescent="0.3">
      <c r="N889" s="31" t="s">
        <v>126</v>
      </c>
    </row>
    <row r="891" spans="2:26" x14ac:dyDescent="0.3">
      <c r="B891" t="s">
        <v>577</v>
      </c>
    </row>
    <row r="892" spans="2:26" x14ac:dyDescent="0.3">
      <c r="B892" t="s">
        <v>578</v>
      </c>
    </row>
    <row r="893" spans="2:26" x14ac:dyDescent="0.3">
      <c r="B893" t="s">
        <v>184</v>
      </c>
    </row>
    <row r="894" spans="2:26" x14ac:dyDescent="0.3">
      <c r="B894" t="s">
        <v>185</v>
      </c>
    </row>
    <row r="895" spans="2:26" x14ac:dyDescent="0.3">
      <c r="B895" t="s">
        <v>186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187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579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580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581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582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583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472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473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474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475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476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625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626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477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478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479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480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481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482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584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585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s="36" t="s">
        <v>591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593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483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484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508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509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485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14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486</v>
      </c>
      <c r="E926"/>
      <c r="F926"/>
      <c r="G926"/>
      <c r="K926"/>
      <c r="M926"/>
      <c r="N926"/>
      <c r="W926"/>
      <c r="X926"/>
      <c r="Y926"/>
      <c r="Z926"/>
    </row>
    <row r="930" spans="2:26" x14ac:dyDescent="0.3">
      <c r="B930" s="2" t="s">
        <v>588</v>
      </c>
      <c r="I930" t="str">
        <f>CONCATENATE("ALTER TABLE"," ",B930)</f>
        <v>ALTER TABLE TM_TEST_TRIAL_LIST</v>
      </c>
      <c r="J930" t="s">
        <v>293</v>
      </c>
      <c r="K930" s="26" t="str">
        <f>CONCATENATE(J930," VIEW ",B930," AS SELECT")</f>
        <v>create OR REPLACE VIEW TM_TEST_TRIAL_LIST AS SELECT</v>
      </c>
      <c r="N930" s="5" t="str">
        <f>CONCATENATE("CREATE TABLE ",B930," ","(")</f>
        <v>CREATE TABLE TM_TEST_TRIAL_LIST (</v>
      </c>
    </row>
    <row r="931" spans="2:26" ht="19.2" x14ac:dyDescent="0.45">
      <c r="B931" s="1" t="s">
        <v>2</v>
      </c>
      <c r="C931" s="1" t="s">
        <v>1</v>
      </c>
      <c r="D931" s="4">
        <v>30</v>
      </c>
      <c r="E931" s="24" t="s">
        <v>113</v>
      </c>
      <c r="I931" t="str">
        <f>I930</f>
        <v>ALTER TABLE TM_TEST_TRIAL_LIST</v>
      </c>
      <c r="K931" s="25" t="str">
        <f t="shared" ref="K931:K946" si="390">CONCATENATE(B931,",")</f>
        <v>ID,</v>
      </c>
      <c r="L931" s="12"/>
      <c r="M931" s="18" t="str">
        <f t="shared" ref="M931:M947" si="391">CONCATENATE(B931,",")</f>
        <v>ID,</v>
      </c>
      <c r="N931" s="5" t="str">
        <f>CONCATENATE(B931," ",C931,"(",D931,") ",E931," ,")</f>
        <v>ID VARCHAR(30) NOT NULL ,</v>
      </c>
      <c r="O931" s="1" t="s">
        <v>2</v>
      </c>
      <c r="P931" s="6"/>
      <c r="Q931" s="6"/>
      <c r="R931" s="6"/>
      <c r="S931" s="6"/>
      <c r="T931" s="6"/>
      <c r="U931" s="6"/>
      <c r="V931" s="6"/>
      <c r="W931" s="17" t="str">
        <f t="shared" ref="W931:W947" si="392">CONCATENATE(,LOWER(O931),UPPER(LEFT(P931,1)),LOWER(RIGHT(P931,LEN(P931)-IF(LEN(P931)&gt;0,1,LEN(P931)))),UPPER(LEFT(Q931,1)),LOWER(RIGHT(Q931,LEN(Q931)-IF(LEN(Q931)&gt;0,1,LEN(Q931)))),UPPER(LEFT(R931,1)),LOWER(RIGHT(R931,LEN(R931)-IF(LEN(R931)&gt;0,1,LEN(R931)))),UPPER(LEFT(S931,1)),LOWER(RIGHT(S931,LEN(S931)-IF(LEN(S931)&gt;0,1,LEN(S931)))),UPPER(LEFT(T931,1)),LOWER(RIGHT(T931,LEN(T931)-IF(LEN(T931)&gt;0,1,LEN(T931)))),UPPER(LEFT(U931,1)),LOWER(RIGHT(U931,LEN(U931)-IF(LEN(U931)&gt;0,1,LEN(U931)))),UPPER(LEFT(V931,1)),LOWER(RIGHT(V931,LEN(V931)-IF(LEN(V931)&gt;0,1,LEN(V931)))))</f>
        <v>id</v>
      </c>
      <c r="X931" s="3" t="str">
        <f t="shared" ref="X931:X947" si="393">CONCATENATE("""",W931,"""",":","""","""",",")</f>
        <v>"id":"",</v>
      </c>
      <c r="Y931" s="22" t="str">
        <f t="shared" ref="Y931:Y947" si="394">CONCATENATE("public static String ",,B931,,"=","""",W931,""";")</f>
        <v>public static String ID="id";</v>
      </c>
      <c r="Z931" s="7" t="str">
        <f t="shared" ref="Z931:Z947" si="395">CONCATENATE("private String ",W931,"=","""""",";")</f>
        <v>private String id="";</v>
      </c>
    </row>
    <row r="932" spans="2:26" ht="19.2" x14ac:dyDescent="0.45">
      <c r="B932" s="1" t="s">
        <v>3</v>
      </c>
      <c r="C932" s="1" t="s">
        <v>1</v>
      </c>
      <c r="D932" s="4">
        <v>10</v>
      </c>
      <c r="I932" t="str">
        <f>I931</f>
        <v>ALTER TABLE TM_TEST_TRIAL_LIST</v>
      </c>
      <c r="K932" s="25" t="str">
        <f t="shared" si="390"/>
        <v>STATUS,</v>
      </c>
      <c r="L932" s="12"/>
      <c r="M932" s="18" t="str">
        <f t="shared" si="391"/>
        <v>STATUS,</v>
      </c>
      <c r="N932" s="5" t="str">
        <f t="shared" ref="N932:N947" si="396">CONCATENATE(B932," ",C932,"(",D932,")",",")</f>
        <v>STATUS VARCHAR(10),</v>
      </c>
      <c r="O932" s="1" t="s">
        <v>3</v>
      </c>
      <c r="W932" s="17" t="str">
        <f t="shared" si="392"/>
        <v>status</v>
      </c>
      <c r="X932" s="3" t="str">
        <f t="shared" si="393"/>
        <v>"status":"",</v>
      </c>
      <c r="Y932" s="22" t="str">
        <f t="shared" si="394"/>
        <v>public static String STATUS="status";</v>
      </c>
      <c r="Z932" s="7" t="str">
        <f t="shared" si="395"/>
        <v>private String status="";</v>
      </c>
    </row>
    <row r="933" spans="2:26" ht="19.2" x14ac:dyDescent="0.45">
      <c r="B933" s="1" t="s">
        <v>4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ref="J933:J947" si="397">CONCATENATE(LEFT(CONCATENATE(" ADD "," ",N933,";"),LEN(CONCATENATE(" ADD "," ",N933,";"))-2),";")</f>
        <v xml:space="preserve"> ADD  INSERT_DATE VARCHAR(30);</v>
      </c>
      <c r="K933" s="25" t="str">
        <f t="shared" si="390"/>
        <v>INSERT_DATE,</v>
      </c>
      <c r="L933" s="12"/>
      <c r="M933" s="18" t="str">
        <f t="shared" si="391"/>
        <v>INSERT_DATE,</v>
      </c>
      <c r="N933" s="5" t="str">
        <f t="shared" si="396"/>
        <v>INSERT_DATE VARCHAR(30),</v>
      </c>
      <c r="O933" s="1" t="s">
        <v>7</v>
      </c>
      <c r="P933" t="s">
        <v>8</v>
      </c>
      <c r="W933" s="17" t="str">
        <f t="shared" si="392"/>
        <v>insertDate</v>
      </c>
      <c r="X933" s="3" t="str">
        <f t="shared" si="393"/>
        <v>"insertDate":"",</v>
      </c>
      <c r="Y933" s="22" t="str">
        <f t="shared" si="394"/>
        <v>public static String INSERT_DATE="insertDate";</v>
      </c>
      <c r="Z933" s="7" t="str">
        <f t="shared" si="395"/>
        <v>private String insertDate="";</v>
      </c>
    </row>
    <row r="934" spans="2:26" ht="19.2" x14ac:dyDescent="0.45">
      <c r="B934" s="1" t="s">
        <v>5</v>
      </c>
      <c r="C934" s="1" t="s">
        <v>1</v>
      </c>
      <c r="D934" s="4">
        <v>30</v>
      </c>
      <c r="I934" t="str">
        <f>I933</f>
        <v>ALTER TABLE TM_TEST_TRIAL_LIST</v>
      </c>
      <c r="J934" t="str">
        <f t="shared" si="397"/>
        <v xml:space="preserve"> ADD  MODIFICATION_DATE VARCHAR(30);</v>
      </c>
      <c r="K934" s="25" t="str">
        <f t="shared" si="390"/>
        <v>MODIFICATION_DATE,</v>
      </c>
      <c r="L934" s="12"/>
      <c r="M934" s="18" t="str">
        <f t="shared" si="391"/>
        <v>MODIFICATION_DATE,</v>
      </c>
      <c r="N934" s="5" t="str">
        <f t="shared" si="396"/>
        <v>MODIFICATION_DATE VARCHAR(30),</v>
      </c>
      <c r="O934" s="1" t="s">
        <v>9</v>
      </c>
      <c r="P934" t="s">
        <v>8</v>
      </c>
      <c r="W934" s="17" t="str">
        <f t="shared" si="392"/>
        <v>modificationDate</v>
      </c>
      <c r="X934" s="3" t="str">
        <f t="shared" si="393"/>
        <v>"modificationDate":"",</v>
      </c>
      <c r="Y934" s="22" t="str">
        <f t="shared" si="394"/>
        <v>public static String MODIFICATION_DATE="modificationDate";</v>
      </c>
      <c r="Z934" s="7" t="str">
        <f t="shared" si="395"/>
        <v>private String modificationDate="";</v>
      </c>
    </row>
    <row r="935" spans="2:26" ht="19.2" x14ac:dyDescent="0.45">
      <c r="B935" s="1" t="s">
        <v>567</v>
      </c>
      <c r="C935" s="1" t="s">
        <v>1</v>
      </c>
      <c r="D935" s="4">
        <v>45</v>
      </c>
      <c r="I935" t="str">
        <f>I934</f>
        <v>ALTER TABLE TM_TEST_TRIAL_LIST</v>
      </c>
      <c r="J935" t="str">
        <f t="shared" si="397"/>
        <v xml:space="preserve"> ADD  FK_SCENARIO_ID VARCHAR(45);</v>
      </c>
      <c r="K935" s="25" t="str">
        <f t="shared" si="390"/>
        <v>FK_SCENARIO_ID,</v>
      </c>
      <c r="L935" s="12"/>
      <c r="M935" s="18" t="str">
        <f t="shared" si="391"/>
        <v>FK_SCENARIO_ID,</v>
      </c>
      <c r="N935" s="5" t="str">
        <f t="shared" si="396"/>
        <v>FK_SCENARIO_ID VARCHAR(45),</v>
      </c>
      <c r="O935" s="1" t="s">
        <v>10</v>
      </c>
      <c r="P935" t="s">
        <v>558</v>
      </c>
      <c r="Q935" t="s">
        <v>2</v>
      </c>
      <c r="W935" s="17" t="str">
        <f t="shared" si="392"/>
        <v>fkScenarioId</v>
      </c>
      <c r="X935" s="3" t="str">
        <f t="shared" si="393"/>
        <v>"fkScenarioId":"",</v>
      </c>
      <c r="Y935" s="22" t="str">
        <f t="shared" si="394"/>
        <v>public static String FK_SCENARIO_ID="fkScenarioId";</v>
      </c>
      <c r="Z935" s="7" t="str">
        <f t="shared" si="395"/>
        <v>private String fkScenarioId="";</v>
      </c>
    </row>
    <row r="936" spans="2:26" ht="19.2" x14ac:dyDescent="0.45">
      <c r="B936" s="1" t="s">
        <v>586</v>
      </c>
      <c r="C936" s="1" t="s">
        <v>1</v>
      </c>
      <c r="D936" s="4">
        <v>45</v>
      </c>
      <c r="I936" t="str">
        <f>I933</f>
        <v>ALTER TABLE TM_TEST_TRIAL_LIST</v>
      </c>
      <c r="J936" t="str">
        <f>CONCATENATE(LEFT(CONCATENATE(" ADD "," ",N936,";"),LEN(CONCATENATE(" ADD "," ",N936,";"))-2),";")</f>
        <v xml:space="preserve"> ADD  FK_CREATED_BY VARCHAR(45);</v>
      </c>
      <c r="K936" s="25" t="str">
        <f t="shared" si="390"/>
        <v>FK_CREATED_BY,</v>
      </c>
      <c r="L936" s="12"/>
      <c r="M936" s="18" t="str">
        <f>CONCATENATE(B936,",")</f>
        <v>FK_CREATED_BY,</v>
      </c>
      <c r="N936" s="5" t="str">
        <f>CONCATENATE(B936," ",C936,"(",D936,")",",")</f>
        <v>FK_CREATED_BY VARCHAR(45),</v>
      </c>
      <c r="O936" s="1" t="s">
        <v>10</v>
      </c>
      <c r="P936" t="s">
        <v>282</v>
      </c>
      <c r="Q936" t="s">
        <v>128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fkCreatedBy</v>
      </c>
      <c r="X936" s="3" t="str">
        <f>CONCATENATE("""",W936,"""",":","""","""",",")</f>
        <v>"fkCreatedBy":"",</v>
      </c>
      <c r="Y936" s="22" t="str">
        <f>CONCATENATE("public static String ",,B936,,"=","""",W936,""";")</f>
        <v>public static String FK_CREATED_BY="fkCreatedBy";</v>
      </c>
      <c r="Z936" s="7" t="str">
        <f>CONCATENATE("private String ",W936,"=","""""",";")</f>
        <v>private String fkCreatedBy="";</v>
      </c>
    </row>
    <row r="937" spans="2:26" ht="26.4" x14ac:dyDescent="0.45">
      <c r="B937" s="1" t="s">
        <v>339</v>
      </c>
      <c r="C937" s="1" t="s">
        <v>1</v>
      </c>
      <c r="D937" s="4">
        <v>45</v>
      </c>
      <c r="I937" t="str">
        <f>I933</f>
        <v>ALTER TABLE TM_TEST_TRIAL_LIST</v>
      </c>
      <c r="J937" t="str">
        <f>CONCATENATE(LEFT(CONCATENATE(" ADD "," ",N937,";"),LEN(CONCATENATE(" ADD "," ",N937,";"))-2),";")</f>
        <v xml:space="preserve"> ADD  CREATED_BY_NAME VARCHAR(45);</v>
      </c>
      <c r="K937" s="25" t="s">
        <v>587</v>
      </c>
      <c r="L937" s="12"/>
      <c r="M937" s="18" t="str">
        <f>CONCATENATE(B937,",")</f>
        <v>CREATED_BY_NAME,</v>
      </c>
      <c r="N937" s="5" t="str">
        <f>CONCATENATE(B937," ",C937,"(",D937,")",",")</f>
        <v>CREATED_BY_NAME VARCHAR(45),</v>
      </c>
      <c r="O937" s="1" t="s">
        <v>282</v>
      </c>
      <c r="P937" t="s">
        <v>128</v>
      </c>
      <c r="Q937" t="s">
        <v>0</v>
      </c>
      <c r="W937" s="17" t="str">
        <f>CONCATENATE(,LOWER(O937),UPPER(LEFT(P937,1)),LOWER(RIGHT(P937,LEN(P937)-IF(LEN(P937)&gt;0,1,LEN(P937)))),UPPER(LEFT(Q937,1)),LOWER(RIGHT(Q937,LEN(Q937)-IF(LEN(Q937)&gt;0,1,LEN(Q937)))),UPPER(LEFT(R937,1)),LOWER(RIGHT(R937,LEN(R937)-IF(LEN(R937)&gt;0,1,LEN(R937)))),UPPER(LEFT(S937,1)),LOWER(RIGHT(S937,LEN(S937)-IF(LEN(S937)&gt;0,1,LEN(S937)))),UPPER(LEFT(T937,1)),LOWER(RIGHT(T937,LEN(T937)-IF(LEN(T937)&gt;0,1,LEN(T937)))),UPPER(LEFT(U937,1)),LOWER(RIGHT(U937,LEN(U937)-IF(LEN(U937)&gt;0,1,LEN(U937)))),UPPER(LEFT(V937,1)),LOWER(RIGHT(V937,LEN(V937)-IF(LEN(V937)&gt;0,1,LEN(V937)))))</f>
        <v>createdByName</v>
      </c>
      <c r="X937" s="3" t="str">
        <f>CONCATENATE("""",W937,"""",":","""","""",",")</f>
        <v>"createdByName":"",</v>
      </c>
      <c r="Y937" s="22" t="str">
        <f>CONCATENATE("public static String ",,B937,,"=","""",W937,""";")</f>
        <v>public static String CREATED_BY_NAME="createdByName";</v>
      </c>
      <c r="Z937" s="7" t="str">
        <f>CONCATENATE("private String ",W937,"=","""""",";")</f>
        <v>private String createdByName="";</v>
      </c>
    </row>
    <row r="938" spans="2:26" ht="19.2" x14ac:dyDescent="0.45">
      <c r="B938" s="1" t="s">
        <v>589</v>
      </c>
      <c r="C938" s="1" t="s">
        <v>1</v>
      </c>
      <c r="D938" s="4">
        <v>45</v>
      </c>
      <c r="I938" t="str">
        <f>I934</f>
        <v>ALTER TABLE TM_TEST_TRIAL_LIST</v>
      </c>
      <c r="J938" t="str">
        <f t="shared" si="397"/>
        <v xml:space="preserve"> ADD  CREATED_BY_AVATAR VARCHAR(45);</v>
      </c>
      <c r="K938" s="25" t="s">
        <v>590</v>
      </c>
      <c r="L938" s="12"/>
      <c r="M938" s="18" t="str">
        <f t="shared" si="391"/>
        <v>CREATED_BY_AVATAR,</v>
      </c>
      <c r="N938" s="5" t="str">
        <f t="shared" si="396"/>
        <v>CREATED_BY_AVATAR VARCHAR(45),</v>
      </c>
      <c r="O938" s="1" t="s">
        <v>282</v>
      </c>
      <c r="P938" t="s">
        <v>128</v>
      </c>
      <c r="Q938" t="s">
        <v>372</v>
      </c>
      <c r="W938" s="17" t="str">
        <f t="shared" si="392"/>
        <v>createdByAvatar</v>
      </c>
      <c r="X938" s="3" t="str">
        <f t="shared" si="393"/>
        <v>"createdByAvatar":"",</v>
      </c>
      <c r="Y938" s="22" t="str">
        <f t="shared" si="394"/>
        <v>public static String CREATED_BY_AVATAR="createdByAvatar";</v>
      </c>
      <c r="Z938" s="7" t="str">
        <f t="shared" si="395"/>
        <v>private String createdByAvatar="";</v>
      </c>
    </row>
    <row r="939" spans="2:26" ht="19.2" x14ac:dyDescent="0.45">
      <c r="B939" s="1" t="s">
        <v>568</v>
      </c>
      <c r="C939" s="1" t="s">
        <v>1</v>
      </c>
      <c r="D939" s="4">
        <v>45</v>
      </c>
      <c r="I939">
        <f>I922</f>
        <v>0</v>
      </c>
      <c r="J939" t="str">
        <f t="shared" si="397"/>
        <v xml:space="preserve"> ADD  TRIAL_DATE VARCHAR(45);</v>
      </c>
      <c r="K939" s="25" t="str">
        <f t="shared" si="390"/>
        <v>TRIAL_DATE,</v>
      </c>
      <c r="L939" s="12"/>
      <c r="M939" s="18" t="str">
        <f t="shared" si="391"/>
        <v>TRIAL_DATE,</v>
      </c>
      <c r="N939" s="5" t="str">
        <f t="shared" si="396"/>
        <v>TRIAL_DATE VARCHAR(45),</v>
      </c>
      <c r="O939" s="1" t="s">
        <v>572</v>
      </c>
      <c r="P939" t="s">
        <v>8</v>
      </c>
      <c r="W939" s="17" t="str">
        <f t="shared" si="392"/>
        <v>trialDate</v>
      </c>
      <c r="X939" s="3" t="str">
        <f t="shared" si="393"/>
        <v>"trialDate":"",</v>
      </c>
      <c r="Y939" s="22" t="str">
        <f t="shared" si="394"/>
        <v>public static String TRIAL_DATE="trialDate";</v>
      </c>
      <c r="Z939" s="7" t="str">
        <f t="shared" si="395"/>
        <v>private String trialDate="";</v>
      </c>
    </row>
    <row r="940" spans="2:26" ht="19.2" x14ac:dyDescent="0.45">
      <c r="B940" s="1" t="s">
        <v>569</v>
      </c>
      <c r="C940" s="1" t="s">
        <v>1</v>
      </c>
      <c r="D940" s="4">
        <v>45</v>
      </c>
      <c r="I940" t="str">
        <f>I741</f>
        <v>ALTER TABLE TM_REL_BACKLOG_AND_LABEL</v>
      </c>
      <c r="J940" t="str">
        <f t="shared" si="397"/>
        <v xml:space="preserve"> ADD  TRIAL_TIME VARCHAR(45);</v>
      </c>
      <c r="K940" s="25" t="str">
        <f t="shared" si="390"/>
        <v>TRIAL_TIME,</v>
      </c>
      <c r="L940" s="12"/>
      <c r="M940" s="18" t="str">
        <f t="shared" si="391"/>
        <v>TRIAL_TIME,</v>
      </c>
      <c r="N940" s="5" t="str">
        <f t="shared" si="396"/>
        <v>TRIAL_TIME VARCHAR(45),</v>
      </c>
      <c r="O940" s="1" t="s">
        <v>572</v>
      </c>
      <c r="P940" t="s">
        <v>133</v>
      </c>
      <c r="W940" s="17" t="str">
        <f t="shared" si="392"/>
        <v>trialTime</v>
      </c>
      <c r="X940" s="3" t="str">
        <f t="shared" si="393"/>
        <v>"trialTime":"",</v>
      </c>
      <c r="Y940" s="22" t="str">
        <f t="shared" si="394"/>
        <v>public static String TRIAL_TIME="trialTime";</v>
      </c>
      <c r="Z940" s="7" t="str">
        <f t="shared" si="395"/>
        <v>private String trialTime="";</v>
      </c>
    </row>
    <row r="941" spans="2:26" ht="19.2" x14ac:dyDescent="0.45">
      <c r="B941" s="1" t="s">
        <v>570</v>
      </c>
      <c r="C941" s="1" t="s">
        <v>1</v>
      </c>
      <c r="D941" s="4">
        <v>555</v>
      </c>
      <c r="I941">
        <f>I924</f>
        <v>0</v>
      </c>
      <c r="J941" t="str">
        <f t="shared" si="397"/>
        <v xml:space="preserve"> ADD  ACTUAL_RESULT VARCHAR(555);</v>
      </c>
      <c r="K941" s="25" t="str">
        <f t="shared" si="390"/>
        <v>ACTUAL_RESULT,</v>
      </c>
      <c r="L941" s="12"/>
      <c r="M941" s="18" t="str">
        <f t="shared" si="391"/>
        <v>ACTUAL_RESULT,</v>
      </c>
      <c r="N941" s="5" t="str">
        <f t="shared" si="396"/>
        <v>ACTUAL_RESULT VARCHAR(555),</v>
      </c>
      <c r="O941" s="1" t="s">
        <v>573</v>
      </c>
      <c r="P941" t="s">
        <v>563</v>
      </c>
      <c r="W941" s="17" t="str">
        <f t="shared" si="392"/>
        <v>actualResult</v>
      </c>
      <c r="X941" s="3" t="str">
        <f t="shared" si="393"/>
        <v>"actualResult":"",</v>
      </c>
      <c r="Y941" s="22" t="str">
        <f t="shared" si="394"/>
        <v>public static String ACTUAL_RESULT="actualResult";</v>
      </c>
      <c r="Z941" s="7" t="str">
        <f t="shared" si="395"/>
        <v>private String actualResult="";</v>
      </c>
    </row>
    <row r="942" spans="2:26" ht="19.2" x14ac:dyDescent="0.45">
      <c r="B942" s="1" t="s">
        <v>571</v>
      </c>
      <c r="C942" s="1" t="s">
        <v>1</v>
      </c>
      <c r="D942" s="4">
        <v>44</v>
      </c>
      <c r="I942" t="str">
        <f>I739</f>
        <v>ALTER TABLE TM_REL_BACKLOG_AND_LABEL</v>
      </c>
      <c r="J942" t="str">
        <f t="shared" si="397"/>
        <v xml:space="preserve"> ADD  TRIAL_STATUS VARCHAR(44);</v>
      </c>
      <c r="K942" s="25" t="str">
        <f t="shared" si="390"/>
        <v>TRIAL_STATUS,</v>
      </c>
      <c r="L942" s="12"/>
      <c r="M942" s="18" t="str">
        <f t="shared" si="391"/>
        <v>TRIAL_STATUS,</v>
      </c>
      <c r="N942" s="5" t="str">
        <f t="shared" si="396"/>
        <v>TRIAL_STATUS VARCHAR(44),</v>
      </c>
      <c r="O942" s="1" t="s">
        <v>572</v>
      </c>
      <c r="P942" t="s">
        <v>3</v>
      </c>
      <c r="W942" s="17" t="str">
        <f t="shared" si="392"/>
        <v>trialStatus</v>
      </c>
      <c r="X942" s="3" t="str">
        <f t="shared" si="393"/>
        <v>"trialStatus":"",</v>
      </c>
      <c r="Y942" s="22" t="str">
        <f t="shared" si="394"/>
        <v>public static String TRIAL_STATUS="trialStatus";</v>
      </c>
      <c r="Z942" s="7" t="str">
        <f t="shared" si="395"/>
        <v>private String trialStatus="";</v>
      </c>
    </row>
    <row r="943" spans="2:26" ht="19.2" x14ac:dyDescent="0.45">
      <c r="B943" s="1" t="s">
        <v>374</v>
      </c>
      <c r="C943" s="1" t="s">
        <v>1</v>
      </c>
      <c r="D943" s="4">
        <v>555</v>
      </c>
      <c r="I943" t="str">
        <f>I741</f>
        <v>ALTER TABLE TM_REL_BACKLOG_AND_LABEL</v>
      </c>
      <c r="J943" t="str">
        <f t="shared" si="397"/>
        <v xml:space="preserve"> ADD  FILE_NAME VARCHAR(555);</v>
      </c>
      <c r="K943" s="25" t="str">
        <f t="shared" si="390"/>
        <v>FILE_NAME,</v>
      </c>
      <c r="L943" s="12"/>
      <c r="M943" s="18" t="str">
        <f t="shared" si="391"/>
        <v>FILE_NAME,</v>
      </c>
      <c r="N943" s="5" t="str">
        <f t="shared" si="396"/>
        <v>FILE_NAME VARCHAR(555),</v>
      </c>
      <c r="O943" s="1" t="s">
        <v>324</v>
      </c>
      <c r="P943" t="s">
        <v>0</v>
      </c>
      <c r="W943" s="17" t="str">
        <f t="shared" si="392"/>
        <v>fileName</v>
      </c>
      <c r="X943" s="3" t="str">
        <f t="shared" si="393"/>
        <v>"fileName":"",</v>
      </c>
      <c r="Y943" s="22" t="str">
        <f t="shared" si="394"/>
        <v>public static String FILE_NAME="fileName";</v>
      </c>
      <c r="Z943" s="7" t="str">
        <f t="shared" si="395"/>
        <v>private String fileName="";</v>
      </c>
    </row>
    <row r="944" spans="2:26" ht="19.2" x14ac:dyDescent="0.45">
      <c r="B944" s="1" t="s">
        <v>367</v>
      </c>
      <c r="C944" s="1" t="s">
        <v>1</v>
      </c>
      <c r="D944" s="4">
        <v>44</v>
      </c>
      <c r="I944">
        <f>I745</f>
        <v>0</v>
      </c>
      <c r="J944" t="str">
        <f t="shared" si="397"/>
        <v xml:space="preserve"> ADD  FK_BACKLOG_ID VARCHAR(44);</v>
      </c>
      <c r="K944" s="25" t="str">
        <f t="shared" si="390"/>
        <v>FK_BACKLOG_ID,</v>
      </c>
      <c r="L944" s="12"/>
      <c r="M944" s="18" t="str">
        <f t="shared" si="391"/>
        <v>FK_BACKLOG_ID,</v>
      </c>
      <c r="N944" s="5" t="str">
        <f t="shared" si="396"/>
        <v>FK_BACKLOG_ID VARCHAR(44),</v>
      </c>
      <c r="O944" s="1" t="s">
        <v>10</v>
      </c>
      <c r="P944" t="s">
        <v>354</v>
      </c>
      <c r="Q944" t="s">
        <v>2</v>
      </c>
      <c r="W944" s="17" t="str">
        <f t="shared" si="392"/>
        <v>fkBacklogId</v>
      </c>
      <c r="X944" s="3" t="str">
        <f t="shared" si="393"/>
        <v>"fkBacklogId":"",</v>
      </c>
      <c r="Y944" s="22" t="str">
        <f t="shared" si="394"/>
        <v>public static String FK_BACKLOG_ID="fkBacklogId";</v>
      </c>
      <c r="Z944" s="7" t="str">
        <f t="shared" si="395"/>
        <v>private String fkBacklogId="";</v>
      </c>
    </row>
    <row r="945" spans="2:26" ht="19.2" x14ac:dyDescent="0.45">
      <c r="B945" s="1" t="s">
        <v>318</v>
      </c>
      <c r="C945" s="1" t="s">
        <v>1</v>
      </c>
      <c r="D945" s="4">
        <v>44</v>
      </c>
      <c r="I945">
        <f>I746</f>
        <v>0</v>
      </c>
      <c r="J945" t="str">
        <f t="shared" si="397"/>
        <v xml:space="preserve"> ADD  FK_TASK_ID VARCHAR(44);</v>
      </c>
      <c r="K945" s="25" t="str">
        <f t="shared" si="390"/>
        <v>FK_TASK_ID,</v>
      </c>
      <c r="L945" s="12"/>
      <c r="M945" s="18" t="str">
        <f t="shared" si="391"/>
        <v>FK_TASK_ID,</v>
      </c>
      <c r="N945" s="5" t="str">
        <f t="shared" si="396"/>
        <v>FK_TASK_ID VARCHAR(44),</v>
      </c>
      <c r="O945" s="1" t="s">
        <v>10</v>
      </c>
      <c r="P945" t="s">
        <v>311</v>
      </c>
      <c r="Q945" t="s">
        <v>2</v>
      </c>
      <c r="W945" s="17" t="str">
        <f t="shared" si="392"/>
        <v>fkTaskId</v>
      </c>
      <c r="X945" s="3" t="str">
        <f t="shared" si="393"/>
        <v>"fkTaskId":"",</v>
      </c>
      <c r="Y945" s="22" t="str">
        <f t="shared" si="394"/>
        <v>public static String FK_TASK_ID="fkTaskId";</v>
      </c>
      <c r="Z945" s="7" t="str">
        <f t="shared" si="395"/>
        <v>private String fkTaskId="";</v>
      </c>
    </row>
    <row r="946" spans="2:26" ht="19.2" x14ac:dyDescent="0.45">
      <c r="B946" s="1" t="s">
        <v>576</v>
      </c>
      <c r="C946" s="1" t="s">
        <v>1</v>
      </c>
      <c r="D946" s="4">
        <v>44</v>
      </c>
      <c r="I946" t="str">
        <f>I742</f>
        <v>ALTER TABLE TM_REL_BACKLOG_AND_LABEL</v>
      </c>
      <c r="J946" t="str">
        <f t="shared" si="397"/>
        <v xml:space="preserve"> ADD  IS_NOTIFIED_AS_BUG VARCHAR(44);</v>
      </c>
      <c r="K946" s="25" t="str">
        <f t="shared" si="390"/>
        <v>IS_NOTIFIED_AS_BUG,</v>
      </c>
      <c r="L946" s="12"/>
      <c r="M946" s="18" t="str">
        <f t="shared" si="391"/>
        <v>IS_NOTIFIED_AS_BUG,</v>
      </c>
      <c r="N946" s="5" t="str">
        <f t="shared" si="396"/>
        <v>IS_NOTIFIED_AS_BUG VARCHAR(44),</v>
      </c>
      <c r="O946" s="1" t="s">
        <v>112</v>
      </c>
      <c r="P946" t="s">
        <v>574</v>
      </c>
      <c r="Q946" t="s">
        <v>575</v>
      </c>
      <c r="R946" t="s">
        <v>409</v>
      </c>
      <c r="W946" s="17" t="str">
        <f t="shared" si="392"/>
        <v>isNotifiedAsBug</v>
      </c>
      <c r="X946" s="3" t="str">
        <f t="shared" si="393"/>
        <v>"isNotifiedAsBug":"",</v>
      </c>
      <c r="Y946" s="22" t="str">
        <f t="shared" si="394"/>
        <v>public static String IS_NOTIFIED_AS_BUG="isNotifiedAsBug";</v>
      </c>
      <c r="Z946" s="7" t="str">
        <f t="shared" si="395"/>
        <v>private String isNotifiedAsBug="";</v>
      </c>
    </row>
    <row r="947" spans="2:26" ht="19.2" x14ac:dyDescent="0.45">
      <c r="B947" s="1" t="s">
        <v>14</v>
      </c>
      <c r="C947" s="1" t="s">
        <v>1</v>
      </c>
      <c r="D947" s="4">
        <v>555</v>
      </c>
      <c r="I947">
        <f>I743</f>
        <v>0</v>
      </c>
      <c r="J947" t="str">
        <f t="shared" si="397"/>
        <v xml:space="preserve"> ADD  DESCRIPTION VARCHAR(555);</v>
      </c>
      <c r="K947" s="25" t="str">
        <f>CONCATENATE(B947,"")</f>
        <v>DESCRIPTION</v>
      </c>
      <c r="L947" s="12"/>
      <c r="M947" s="18" t="str">
        <f t="shared" si="391"/>
        <v>DESCRIPTION,</v>
      </c>
      <c r="N947" s="5" t="str">
        <f t="shared" si="396"/>
        <v>DESCRIPTION VARCHAR(555),</v>
      </c>
      <c r="O947" s="1" t="s">
        <v>14</v>
      </c>
      <c r="W947" s="17" t="str">
        <f t="shared" si="392"/>
        <v>description</v>
      </c>
      <c r="X947" s="3" t="str">
        <f t="shared" si="393"/>
        <v>"description":"",</v>
      </c>
      <c r="Y947" s="22" t="str">
        <f t="shared" si="394"/>
        <v>public static String DESCRIPTION="description";</v>
      </c>
      <c r="Z947" s="7" t="str">
        <f t="shared" si="395"/>
        <v>private String description="";</v>
      </c>
    </row>
    <row r="948" spans="2:26" ht="19.2" x14ac:dyDescent="0.45">
      <c r="C948" s="1"/>
      <c r="D948" s="8"/>
      <c r="K948" s="29" t="str">
        <f>CONCATENATE(" FROM ",LEFT(B930,LEN(B930)-5)," T")</f>
        <v xml:space="preserve"> FROM TM_TEST_TRIAL T</v>
      </c>
      <c r="M948" s="18"/>
      <c r="N948" s="33" t="s">
        <v>130</v>
      </c>
      <c r="O948" s="1"/>
      <c r="W948" s="17"/>
    </row>
    <row r="949" spans="2:26" ht="19.2" x14ac:dyDescent="0.45">
      <c r="C949" s="14"/>
      <c r="D949" s="9"/>
      <c r="K949" s="29"/>
      <c r="M949" s="20"/>
      <c r="N949" s="33"/>
      <c r="O949" s="14"/>
      <c r="W949" s="17"/>
    </row>
    <row r="950" spans="2:26" x14ac:dyDescent="0.3">
      <c r="B950" s="2" t="s">
        <v>687</v>
      </c>
      <c r="I950" t="str">
        <f>CONCATENATE("ALTER TABLE"," ",B950)</f>
        <v>ALTER TABLE TM_CHANGE_REQ_LABEL</v>
      </c>
      <c r="K950" s="25"/>
      <c r="N950" s="5" t="str">
        <f>CONCATENATE("CREATE TABLE ",B950," ","(")</f>
        <v>CREATE TABLE TM_CHANGE_REQ_LABEL (</v>
      </c>
    </row>
    <row r="951" spans="2:26" ht="19.2" x14ac:dyDescent="0.45">
      <c r="B951" s="1" t="s">
        <v>2</v>
      </c>
      <c r="C951" s="1" t="s">
        <v>1</v>
      </c>
      <c r="D951" s="4">
        <v>30</v>
      </c>
      <c r="E951" s="24" t="s">
        <v>113</v>
      </c>
      <c r="I951" t="str">
        <f>I950</f>
        <v>ALTER TABLE TM_CHANGE_REQ_LABEL</v>
      </c>
      <c r="L951" s="12"/>
      <c r="M951" s="18" t="str">
        <f t="shared" ref="M951:M962" si="398">CONCATENATE(B951,",")</f>
        <v>ID,</v>
      </c>
      <c r="N951" s="5" t="str">
        <f>CONCATENATE(B951," ",C951,"(",D951,") ",E951," ,")</f>
        <v>ID VARCHAR(30) NOT NULL ,</v>
      </c>
      <c r="O951" s="1" t="s">
        <v>2</v>
      </c>
      <c r="P951" s="6"/>
      <c r="Q951" s="6"/>
      <c r="R951" s="6"/>
      <c r="S951" s="6"/>
      <c r="T951" s="6"/>
      <c r="U951" s="6"/>
      <c r="V951" s="6"/>
      <c r="W951" s="17" t="str">
        <f t="shared" ref="W951:W962" si="399">CONCATENATE(,LOWER(O951),UPPER(LEFT(P951,1)),LOWER(RIGHT(P951,LEN(P951)-IF(LEN(P951)&gt;0,1,LEN(P951)))),UPPER(LEFT(Q951,1)),LOWER(RIGHT(Q951,LEN(Q951)-IF(LEN(Q951)&gt;0,1,LEN(Q951)))),UPPER(LEFT(R951,1)),LOWER(RIGHT(R951,LEN(R951)-IF(LEN(R951)&gt;0,1,LEN(R951)))),UPPER(LEFT(S951,1)),LOWER(RIGHT(S951,LEN(S951)-IF(LEN(S951)&gt;0,1,LEN(S951)))),UPPER(LEFT(T951,1)),LOWER(RIGHT(T951,LEN(T951)-IF(LEN(T951)&gt;0,1,LEN(T951)))),UPPER(LEFT(U951,1)),LOWER(RIGHT(U951,LEN(U951)-IF(LEN(U951)&gt;0,1,LEN(U951)))),UPPER(LEFT(V951,1)),LOWER(RIGHT(V951,LEN(V951)-IF(LEN(V951)&gt;0,1,LEN(V951)))))</f>
        <v>id</v>
      </c>
      <c r="X951" s="3" t="str">
        <f t="shared" ref="X951:X962" si="400">CONCATENATE("""",W951,"""",":","""","""",",")</f>
        <v>"id":"",</v>
      </c>
      <c r="Y951" s="22" t="str">
        <f t="shared" ref="Y951:Y962" si="401">CONCATENATE("public static String ",,B951,,"=","""",W951,""";")</f>
        <v>public static String ID="id";</v>
      </c>
      <c r="Z951" s="7" t="str">
        <f t="shared" ref="Z951:Z962" si="402">CONCATENATE("private String ",W951,"=","""""",";")</f>
        <v>private String id="";</v>
      </c>
    </row>
    <row r="952" spans="2:26" ht="19.2" x14ac:dyDescent="0.45">
      <c r="B952" s="1" t="s">
        <v>3</v>
      </c>
      <c r="C952" s="1" t="s">
        <v>1</v>
      </c>
      <c r="D952" s="4">
        <v>10</v>
      </c>
      <c r="I952" t="str">
        <f>I951</f>
        <v>ALTER TABLE TM_CHANGE_REQ_LABEL</v>
      </c>
      <c r="K952" s="21" t="s">
        <v>436</v>
      </c>
      <c r="L952" s="12"/>
      <c r="M952" s="18" t="str">
        <f t="shared" si="398"/>
        <v>STATUS,</v>
      </c>
      <c r="N952" s="5" t="str">
        <f t="shared" ref="N952:N962" si="403">CONCATENATE(B952," ",C952,"(",D952,")",",")</f>
        <v>STATUS VARCHAR(10),</v>
      </c>
      <c r="O952" s="1" t="s">
        <v>3</v>
      </c>
      <c r="W952" s="17" t="str">
        <f t="shared" si="399"/>
        <v>status</v>
      </c>
      <c r="X952" s="3" t="str">
        <f t="shared" si="400"/>
        <v>"status":"",</v>
      </c>
      <c r="Y952" s="22" t="str">
        <f t="shared" si="401"/>
        <v>public static String STATUS="status";</v>
      </c>
      <c r="Z952" s="7" t="str">
        <f t="shared" si="402"/>
        <v>private String status="";</v>
      </c>
    </row>
    <row r="953" spans="2:26" ht="19.2" x14ac:dyDescent="0.45">
      <c r="B953" s="1" t="s">
        <v>4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ref="J953:J962" si="404">CONCATENATE(LEFT(CONCATENATE(" ADD "," ",N953,";"),LEN(CONCATENATE(" ADD "," ",N953,";"))-2),";")</f>
        <v xml:space="preserve"> ADD  INSERT_DATE VARCHAR(30);</v>
      </c>
      <c r="K953" s="21" t="str">
        <f t="shared" ref="K953:K962" si="405">CONCATENATE(LEFT(CONCATENATE("  ALTER COLUMN  "," ",N953,";"),LEN(CONCATENATE("  ALTER COLUMN  "," ",N953,";"))-2),";")</f>
        <v xml:space="preserve">  ALTER COLUMN   INSERT_DATE VARCHAR(30);</v>
      </c>
      <c r="L953" s="12"/>
      <c r="M953" s="18" t="str">
        <f t="shared" si="398"/>
        <v>INSERT_DATE,</v>
      </c>
      <c r="N953" s="5" t="str">
        <f t="shared" si="403"/>
        <v>INSERT_DATE VARCHAR(30),</v>
      </c>
      <c r="O953" s="1" t="s">
        <v>7</v>
      </c>
      <c r="P953" t="s">
        <v>8</v>
      </c>
      <c r="W953" s="17" t="str">
        <f t="shared" si="399"/>
        <v>insertDate</v>
      </c>
      <c r="X953" s="3" t="str">
        <f t="shared" si="400"/>
        <v>"insertDate":"",</v>
      </c>
      <c r="Y953" s="22" t="str">
        <f t="shared" si="401"/>
        <v>public static String INSERT_DATE="insertDate";</v>
      </c>
      <c r="Z953" s="7" t="str">
        <f t="shared" si="402"/>
        <v>private String insertDate="";</v>
      </c>
    </row>
    <row r="954" spans="2:26" ht="19.2" x14ac:dyDescent="0.45">
      <c r="B954" s="1" t="s">
        <v>5</v>
      </c>
      <c r="C954" s="1" t="s">
        <v>1</v>
      </c>
      <c r="D954" s="4">
        <v>30</v>
      </c>
      <c r="I954" t="str">
        <f>I953</f>
        <v>ALTER TABLE TM_CHANGE_REQ_LABEL</v>
      </c>
      <c r="J954" t="str">
        <f t="shared" si="404"/>
        <v xml:space="preserve"> ADD  MODIFICATION_DATE VARCHAR(30);</v>
      </c>
      <c r="K954" s="21" t="str">
        <f t="shared" si="405"/>
        <v xml:space="preserve">  ALTER COLUMN   MODIFICATION_DATE VARCHAR(30);</v>
      </c>
      <c r="L954" s="12"/>
      <c r="M954" s="18" t="str">
        <f t="shared" si="398"/>
        <v>MODIFICATION_DATE,</v>
      </c>
      <c r="N954" s="5" t="str">
        <f t="shared" si="403"/>
        <v>MODIFICATION_DATE VARCHAR(30),</v>
      </c>
      <c r="O954" s="1" t="s">
        <v>9</v>
      </c>
      <c r="P954" t="s">
        <v>8</v>
      </c>
      <c r="W954" s="17" t="str">
        <f t="shared" si="399"/>
        <v>modificationDate</v>
      </c>
      <c r="X954" s="3" t="str">
        <f t="shared" si="400"/>
        <v>"modificationDate":"",</v>
      </c>
      <c r="Y954" s="22" t="str">
        <f t="shared" si="401"/>
        <v>public static String MODIFICATION_DATE="modificationDate";</v>
      </c>
      <c r="Z954" s="7" t="str">
        <f t="shared" si="402"/>
        <v>private String modificationDate="";</v>
      </c>
    </row>
    <row r="955" spans="2:26" ht="19.2" x14ac:dyDescent="0.45">
      <c r="B955" s="1" t="s">
        <v>274</v>
      </c>
      <c r="C955" s="1" t="s">
        <v>1</v>
      </c>
      <c r="D955" s="4">
        <v>45</v>
      </c>
      <c r="I955" t="str">
        <f>I954</f>
        <v>ALTER TABLE TM_CHANGE_REQ_LABEL</v>
      </c>
      <c r="J955" t="str">
        <f t="shared" si="404"/>
        <v xml:space="preserve"> ADD  FK_PROJECT_ID VARCHAR(45);</v>
      </c>
      <c r="K955" s="21" t="str">
        <f t="shared" si="405"/>
        <v xml:space="preserve">  ALTER COLUMN   FK_PROJECT_ID VARCHAR(45);</v>
      </c>
      <c r="L955" s="12"/>
      <c r="M955" s="18" t="str">
        <f t="shared" si="398"/>
        <v>FK_PROJECT_ID,</v>
      </c>
      <c r="N955" s="5" t="str">
        <f t="shared" si="403"/>
        <v>FK_PROJECT_ID VARCHAR(45),</v>
      </c>
      <c r="O955" s="1" t="s">
        <v>10</v>
      </c>
      <c r="P955" t="s">
        <v>288</v>
      </c>
      <c r="Q955" t="s">
        <v>2</v>
      </c>
      <c r="W955" s="17" t="str">
        <f t="shared" si="399"/>
        <v>fkProjectId</v>
      </c>
      <c r="X955" s="3" t="str">
        <f t="shared" si="400"/>
        <v>"fkProjectId":"",</v>
      </c>
      <c r="Y955" s="22" t="str">
        <f t="shared" si="401"/>
        <v>public static String FK_PROJECT_ID="fkProjectId";</v>
      </c>
      <c r="Z955" s="7" t="str">
        <f t="shared" si="402"/>
        <v>private String fkProjectId="";</v>
      </c>
    </row>
    <row r="956" spans="2:26" ht="19.2" x14ac:dyDescent="0.45">
      <c r="B956" s="1" t="s">
        <v>367</v>
      </c>
      <c r="C956" s="1" t="s">
        <v>1</v>
      </c>
      <c r="D956" s="4">
        <v>45</v>
      </c>
      <c r="I956" t="str">
        <f>I954</f>
        <v>ALTER TABLE TM_CHANGE_REQ_LABEL</v>
      </c>
      <c r="J956" t="str">
        <f t="shared" si="404"/>
        <v xml:space="preserve"> ADD  FK_BACKLOG_ID VARCHAR(45);</v>
      </c>
      <c r="K956" s="21" t="str">
        <f t="shared" si="405"/>
        <v xml:space="preserve">  ALTER COLUMN   FK_BACKLOG_ID VARCHAR(45);</v>
      </c>
      <c r="L956" s="12"/>
      <c r="M956" s="18" t="str">
        <f t="shared" si="398"/>
        <v>FK_BACKLOG_ID,</v>
      </c>
      <c r="N956" s="5" t="str">
        <f t="shared" si="403"/>
        <v>FK_BACKLOG_ID VARCHAR(45),</v>
      </c>
      <c r="O956" s="1" t="s">
        <v>10</v>
      </c>
      <c r="P956" t="s">
        <v>354</v>
      </c>
      <c r="Q956" t="s">
        <v>2</v>
      </c>
      <c r="W956" s="17" t="str">
        <f t="shared" si="399"/>
        <v>fkBacklogId</v>
      </c>
      <c r="X956" s="3" t="str">
        <f t="shared" si="400"/>
        <v>"fkBacklogId":"",</v>
      </c>
      <c r="Y956" s="22" t="str">
        <f t="shared" si="401"/>
        <v>public static String FK_BACKLOG_ID="fkBacklogId";</v>
      </c>
      <c r="Z956" s="7" t="str">
        <f t="shared" si="402"/>
        <v>private String fkBacklogId="";</v>
      </c>
    </row>
    <row r="957" spans="2:26" ht="19.2" x14ac:dyDescent="0.45">
      <c r="B957" s="1" t="s">
        <v>688</v>
      </c>
      <c r="C957" s="1" t="s">
        <v>1</v>
      </c>
      <c r="D957" s="4">
        <v>45</v>
      </c>
      <c r="I957" t="str">
        <f t="shared" ref="I957:I962" si="406">I955</f>
        <v>ALTER TABLE TM_CHANGE_REQ_LABEL</v>
      </c>
      <c r="J957" t="str">
        <f t="shared" si="404"/>
        <v xml:space="preserve"> ADD  FK_LABEL_ID VARCHAR(45);</v>
      </c>
      <c r="K957" s="21" t="str">
        <f t="shared" si="405"/>
        <v xml:space="preserve">  ALTER COLUMN   FK_LABEL_ID VARCHAR(45);</v>
      </c>
      <c r="L957" s="12"/>
      <c r="M957" s="18" t="str">
        <f t="shared" si="398"/>
        <v>FK_LABEL_ID,</v>
      </c>
      <c r="N957" s="5" t="str">
        <f t="shared" si="403"/>
        <v>FK_LABEL_ID VARCHAR(45),</v>
      </c>
      <c r="O957" s="1" t="s">
        <v>10</v>
      </c>
      <c r="P957" t="s">
        <v>61</v>
      </c>
      <c r="Q957" t="s">
        <v>2</v>
      </c>
      <c r="W957" s="17" t="str">
        <f t="shared" si="399"/>
        <v>fkLabelId</v>
      </c>
      <c r="X957" s="3" t="str">
        <f t="shared" si="400"/>
        <v>"fkLabelId":"",</v>
      </c>
      <c r="Y957" s="22" t="str">
        <f t="shared" si="401"/>
        <v>public static String FK_LABEL_ID="fkLabelId";</v>
      </c>
      <c r="Z957" s="7" t="str">
        <f t="shared" si="402"/>
        <v>private String fkLabelId="";</v>
      </c>
    </row>
    <row r="958" spans="2:26" ht="19.2" x14ac:dyDescent="0.45">
      <c r="B958" s="1" t="s">
        <v>265</v>
      </c>
      <c r="C958" s="1" t="s">
        <v>1</v>
      </c>
      <c r="D958" s="4">
        <v>45</v>
      </c>
      <c r="I958" t="str">
        <f t="shared" si="406"/>
        <v>ALTER TABLE TM_CHANGE_REQ_LABEL</v>
      </c>
      <c r="J958" t="str">
        <f t="shared" si="404"/>
        <v xml:space="preserve"> ADD  START_DATE VARCHAR(45);</v>
      </c>
      <c r="K958" s="21" t="str">
        <f t="shared" si="405"/>
        <v xml:space="preserve">  ALTER COLUMN   START_DATE VARCHAR(45);</v>
      </c>
      <c r="L958" s="12"/>
      <c r="M958" s="18" t="str">
        <f t="shared" si="398"/>
        <v>START_DATE,</v>
      </c>
      <c r="N958" s="5" t="str">
        <f t="shared" si="403"/>
        <v>START_DATE VARCHAR(45),</v>
      </c>
      <c r="O958" s="1" t="s">
        <v>289</v>
      </c>
      <c r="P958" t="s">
        <v>8</v>
      </c>
      <c r="W958" s="17" t="str">
        <f t="shared" si="399"/>
        <v>startDate</v>
      </c>
      <c r="X958" s="3" t="str">
        <f t="shared" si="400"/>
        <v>"startDate":"",</v>
      </c>
      <c r="Y958" s="22" t="str">
        <f t="shared" si="401"/>
        <v>public static String START_DATE="startDate";</v>
      </c>
      <c r="Z958" s="7" t="str">
        <f t="shared" si="402"/>
        <v>private String startDate="";</v>
      </c>
    </row>
    <row r="959" spans="2:26" ht="19.2" x14ac:dyDescent="0.45">
      <c r="B959" s="1" t="s">
        <v>266</v>
      </c>
      <c r="C959" s="1" t="s">
        <v>1</v>
      </c>
      <c r="D959" s="4">
        <v>555</v>
      </c>
      <c r="I959" t="str">
        <f t="shared" si="406"/>
        <v>ALTER TABLE TM_CHANGE_REQ_LABEL</v>
      </c>
      <c r="J959" t="str">
        <f t="shared" si="404"/>
        <v xml:space="preserve"> ADD  START_TIME VARCHAR(555);</v>
      </c>
      <c r="K959" s="21" t="str">
        <f t="shared" si="405"/>
        <v xml:space="preserve">  ALTER COLUMN   START_TIME VARCHAR(555);</v>
      </c>
      <c r="L959" s="12"/>
      <c r="M959" s="18" t="str">
        <f t="shared" si="398"/>
        <v>START_TIME,</v>
      </c>
      <c r="N959" s="5" t="str">
        <f t="shared" si="403"/>
        <v>START_TIME VARCHAR(555),</v>
      </c>
      <c r="O959" s="1" t="s">
        <v>289</v>
      </c>
      <c r="P959" t="s">
        <v>133</v>
      </c>
      <c r="W959" s="17" t="str">
        <f t="shared" si="399"/>
        <v>startTime</v>
      </c>
      <c r="X959" s="3" t="str">
        <f t="shared" si="400"/>
        <v>"startTime":"",</v>
      </c>
      <c r="Y959" s="22" t="str">
        <f t="shared" si="401"/>
        <v>public static String START_TIME="startTime";</v>
      </c>
      <c r="Z959" s="7" t="str">
        <f t="shared" si="402"/>
        <v>private String startTime="";</v>
      </c>
    </row>
    <row r="960" spans="2:26" ht="19.2" x14ac:dyDescent="0.45">
      <c r="B960" s="1" t="s">
        <v>267</v>
      </c>
      <c r="C960" s="1" t="s">
        <v>1</v>
      </c>
      <c r="D960" s="4">
        <v>44</v>
      </c>
      <c r="I960" t="str">
        <f t="shared" si="406"/>
        <v>ALTER TABLE TM_CHANGE_REQ_LABEL</v>
      </c>
      <c r="J960" t="str">
        <f t="shared" si="404"/>
        <v xml:space="preserve"> ADD  END_DATE VARCHAR(44);</v>
      </c>
      <c r="K960" s="21" t="str">
        <f t="shared" si="405"/>
        <v xml:space="preserve">  ALTER COLUMN   END_DATE VARCHAR(44);</v>
      </c>
      <c r="L960" s="12"/>
      <c r="M960" s="18" t="str">
        <f t="shared" si="398"/>
        <v>END_DATE,</v>
      </c>
      <c r="N960" s="5" t="str">
        <f t="shared" si="403"/>
        <v>END_DATE VARCHAR(44),</v>
      </c>
      <c r="O960" s="1" t="s">
        <v>290</v>
      </c>
      <c r="P960" t="s">
        <v>8</v>
      </c>
      <c r="W960" s="17" t="str">
        <f t="shared" si="399"/>
        <v>endDate</v>
      </c>
      <c r="X960" s="3" t="str">
        <f t="shared" si="400"/>
        <v>"endDate":"",</v>
      </c>
      <c r="Y960" s="22" t="str">
        <f t="shared" si="401"/>
        <v>public static String END_DATE="endDate";</v>
      </c>
      <c r="Z960" s="7" t="str">
        <f t="shared" si="402"/>
        <v>private String endDate="";</v>
      </c>
    </row>
    <row r="961" spans="2:26" ht="19.2" x14ac:dyDescent="0.45">
      <c r="B961" s="1" t="s">
        <v>268</v>
      </c>
      <c r="C961" s="1" t="s">
        <v>1</v>
      </c>
      <c r="D961" s="4">
        <v>555</v>
      </c>
      <c r="I961" t="str">
        <f t="shared" si="406"/>
        <v>ALTER TABLE TM_CHANGE_REQ_LABEL</v>
      </c>
      <c r="J961" t="str">
        <f t="shared" si="404"/>
        <v xml:space="preserve"> ADD  END_TIME VARCHAR(555);</v>
      </c>
      <c r="K961" s="21" t="str">
        <f t="shared" si="405"/>
        <v xml:space="preserve">  ALTER COLUMN   END_TIME VARCHAR(555);</v>
      </c>
      <c r="L961" s="12"/>
      <c r="M961" s="18" t="str">
        <f t="shared" si="398"/>
        <v>END_TIME,</v>
      </c>
      <c r="N961" s="5" t="str">
        <f t="shared" si="403"/>
        <v>END_TIME VARCHAR(555),</v>
      </c>
      <c r="O961" s="1" t="s">
        <v>290</v>
      </c>
      <c r="P961" t="s">
        <v>133</v>
      </c>
      <c r="W961" s="17" t="str">
        <f t="shared" si="399"/>
        <v>endTime</v>
      </c>
      <c r="X961" s="3" t="str">
        <f t="shared" si="400"/>
        <v>"endTime":"",</v>
      </c>
      <c r="Y961" s="22" t="str">
        <f t="shared" si="401"/>
        <v>public static String END_TIME="endTime";</v>
      </c>
      <c r="Z961" s="7" t="str">
        <f t="shared" si="402"/>
        <v>private String endTime="";</v>
      </c>
    </row>
    <row r="962" spans="2:26" ht="19.2" x14ac:dyDescent="0.45">
      <c r="B962" s="1" t="s">
        <v>14</v>
      </c>
      <c r="C962" s="1" t="s">
        <v>1</v>
      </c>
      <c r="D962" s="4">
        <v>44</v>
      </c>
      <c r="I962" t="str">
        <f t="shared" si="406"/>
        <v>ALTER TABLE TM_CHANGE_REQ_LABEL</v>
      </c>
      <c r="J962" t="str">
        <f t="shared" si="404"/>
        <v xml:space="preserve"> ADD  DESCRIPTION VARCHAR(44);</v>
      </c>
      <c r="K962" s="21" t="str">
        <f t="shared" si="405"/>
        <v xml:space="preserve">  ALTER COLUMN   DESCRIPTION VARCHAR(44);</v>
      </c>
      <c r="L962" s="12"/>
      <c r="M962" s="18" t="str">
        <f t="shared" si="398"/>
        <v>DESCRIPTION,</v>
      </c>
      <c r="N962" s="5" t="str">
        <f t="shared" si="403"/>
        <v>DESCRIPTION VARCHAR(44),</v>
      </c>
      <c r="O962" s="1" t="s">
        <v>14</v>
      </c>
      <c r="P962" t="s">
        <v>395</v>
      </c>
      <c r="Q962" t="s">
        <v>395</v>
      </c>
      <c r="W962" s="17" t="str">
        <f t="shared" si="399"/>
        <v xml:space="preserve">description  </v>
      </c>
      <c r="X962" s="3" t="str">
        <f t="shared" si="400"/>
        <v>"description  ":"",</v>
      </c>
      <c r="Y962" s="22" t="str">
        <f t="shared" si="401"/>
        <v>public static String DESCRIPTION="description  ";</v>
      </c>
      <c r="Z962" s="7" t="str">
        <f t="shared" si="402"/>
        <v>private String description  ="";</v>
      </c>
    </row>
    <row r="963" spans="2:26" ht="19.2" x14ac:dyDescent="0.45">
      <c r="B963" s="1"/>
      <c r="C963" s="1"/>
      <c r="D963" s="4"/>
      <c r="L963" s="12"/>
      <c r="M963" s="18"/>
      <c r="N963" s="33" t="s">
        <v>130</v>
      </c>
      <c r="O963" s="1"/>
      <c r="W963" s="17"/>
    </row>
    <row r="964" spans="2:26" ht="19.2" x14ac:dyDescent="0.45">
      <c r="C964" s="14"/>
      <c r="D964" s="9"/>
      <c r="K964" s="29"/>
      <c r="M964" s="20"/>
      <c r="N964" s="31" t="s">
        <v>126</v>
      </c>
      <c r="O964" s="14"/>
      <c r="W964" s="17"/>
    </row>
    <row r="966" spans="2:26" x14ac:dyDescent="0.3">
      <c r="B966" s="2" t="s">
        <v>692</v>
      </c>
      <c r="I966" t="str">
        <f>CONCATENATE("ALTER TABLE"," ",B966)</f>
        <v>ALTER TABLE TM_JIRA_INTEGRATION</v>
      </c>
      <c r="K966" s="25"/>
      <c r="N966" s="5" t="str">
        <f>CONCATENATE("CREATE TABLE ",B966," ","(")</f>
        <v>CREATE TABLE TM_JIRA_INTEGRATION (</v>
      </c>
    </row>
    <row r="967" spans="2:26" ht="19.2" x14ac:dyDescent="0.45">
      <c r="B967" s="1" t="s">
        <v>2</v>
      </c>
      <c r="C967" s="1" t="s">
        <v>1</v>
      </c>
      <c r="D967" s="4">
        <v>30</v>
      </c>
      <c r="E967" s="24" t="s">
        <v>113</v>
      </c>
      <c r="I967" t="str">
        <f>I966</f>
        <v>ALTER TABLE TM_JIRA_INTEGRATION</v>
      </c>
      <c r="L967" s="12"/>
      <c r="M967" s="18" t="str">
        <f t="shared" ref="M967:M979" si="407">CONCATENATE(B967,",")</f>
        <v>ID,</v>
      </c>
      <c r="N967" s="5" t="str">
        <f>CONCATENATE(B967," ",C967,"(",D967,") ",E967," ,")</f>
        <v>ID VARCHAR(30) NOT NULL ,</v>
      </c>
      <c r="O967" s="1" t="s">
        <v>2</v>
      </c>
      <c r="P967" s="6"/>
      <c r="Q967" s="6"/>
      <c r="R967" s="6"/>
      <c r="S967" s="6"/>
      <c r="T967" s="6"/>
      <c r="U967" s="6"/>
      <c r="V967" s="6"/>
      <c r="W967" s="17" t="str">
        <f t="shared" ref="W967:W979" si="408">CONCATENATE(,LOWER(O967),UPPER(LEFT(P967,1)),LOWER(RIGHT(P967,LEN(P967)-IF(LEN(P967)&gt;0,1,LEN(P967)))),UPPER(LEFT(Q967,1)),LOWER(RIGHT(Q967,LEN(Q967)-IF(LEN(Q967)&gt;0,1,LEN(Q967)))),UPPER(LEFT(R967,1)),LOWER(RIGHT(R967,LEN(R967)-IF(LEN(R967)&gt;0,1,LEN(R967)))),UPPER(LEFT(S967,1)),LOWER(RIGHT(S967,LEN(S967)-IF(LEN(S967)&gt;0,1,LEN(S967)))),UPPER(LEFT(T967,1)),LOWER(RIGHT(T967,LEN(T967)-IF(LEN(T967)&gt;0,1,LEN(T967)))),UPPER(LEFT(U967,1)),LOWER(RIGHT(U967,LEN(U967)-IF(LEN(U967)&gt;0,1,LEN(U967)))),UPPER(LEFT(V967,1)),LOWER(RIGHT(V967,LEN(V967)-IF(LEN(V967)&gt;0,1,LEN(V967)))))</f>
        <v>id</v>
      </c>
      <c r="X967" s="3" t="str">
        <f t="shared" ref="X967:X979" si="409">CONCATENATE("""",W967,"""",":","""","""",",")</f>
        <v>"id":"",</v>
      </c>
      <c r="Y967" s="22" t="str">
        <f t="shared" ref="Y967:Y979" si="410">CONCATENATE("public static String ",,B967,,"=","""",W967,""";")</f>
        <v>public static String ID="id";</v>
      </c>
      <c r="Z967" s="7" t="str">
        <f t="shared" ref="Z967:Z979" si="411">CONCATENATE("private String ",W967,"=","""""",";")</f>
        <v>private String id="";</v>
      </c>
    </row>
    <row r="968" spans="2:26" ht="19.2" x14ac:dyDescent="0.45">
      <c r="B968" s="1" t="s">
        <v>3</v>
      </c>
      <c r="C968" s="1" t="s">
        <v>1</v>
      </c>
      <c r="D968" s="4">
        <v>10</v>
      </c>
      <c r="I968" t="str">
        <f>I967</f>
        <v>ALTER TABLE TM_JIRA_INTEGRATION</v>
      </c>
      <c r="K968" s="21" t="s">
        <v>436</v>
      </c>
      <c r="L968" s="12"/>
      <c r="M968" s="18" t="str">
        <f t="shared" si="407"/>
        <v>STATUS,</v>
      </c>
      <c r="N968" s="5" t="str">
        <f t="shared" ref="N968:N979" si="412">CONCATENATE(B968," ",C968,"(",D968,")",",")</f>
        <v>STATUS VARCHAR(10),</v>
      </c>
      <c r="O968" s="1" t="s">
        <v>3</v>
      </c>
      <c r="W968" s="17" t="str">
        <f t="shared" si="408"/>
        <v>status</v>
      </c>
      <c r="X968" s="3" t="str">
        <f t="shared" si="409"/>
        <v>"status":"",</v>
      </c>
      <c r="Y968" s="22" t="str">
        <f t="shared" si="410"/>
        <v>public static String STATUS="status";</v>
      </c>
      <c r="Z968" s="7" t="str">
        <f t="shared" si="411"/>
        <v>private String status="";</v>
      </c>
    </row>
    <row r="969" spans="2:26" ht="19.2" x14ac:dyDescent="0.45">
      <c r="B969" s="1" t="s">
        <v>4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ref="J969:J979" si="413">CONCATENATE(LEFT(CONCATENATE(" ADD "," ",N969,";"),LEN(CONCATENATE(" ADD "," ",N969,";"))-2),";")</f>
        <v xml:space="preserve"> ADD  INSERT_DATE VARCHAR(30);</v>
      </c>
      <c r="K969" s="21" t="str">
        <f t="shared" ref="K969:K979" si="414">CONCATENATE(LEFT(CONCATENATE("  ALTER COLUMN  "," ",N969,";"),LEN(CONCATENATE("  ALTER COLUMN  "," ",N969,";"))-2),";")</f>
        <v xml:space="preserve">  ALTER COLUMN   INSERT_DATE VARCHAR(30);</v>
      </c>
      <c r="L969" s="12"/>
      <c r="M969" s="18" t="str">
        <f t="shared" si="407"/>
        <v>INSERT_DATE,</v>
      </c>
      <c r="N969" s="5" t="str">
        <f t="shared" si="412"/>
        <v>INSERT_DATE VARCHAR(30),</v>
      </c>
      <c r="O969" s="1" t="s">
        <v>7</v>
      </c>
      <c r="P969" t="s">
        <v>8</v>
      </c>
      <c r="W969" s="17" t="str">
        <f t="shared" si="408"/>
        <v>insertDate</v>
      </c>
      <c r="X969" s="3" t="str">
        <f t="shared" si="409"/>
        <v>"insertDate":"",</v>
      </c>
      <c r="Y969" s="22" t="str">
        <f t="shared" si="410"/>
        <v>public static String INSERT_DATE="insertDate";</v>
      </c>
      <c r="Z969" s="7" t="str">
        <f t="shared" si="411"/>
        <v>private String insertDate="";</v>
      </c>
    </row>
    <row r="970" spans="2:26" ht="19.2" x14ac:dyDescent="0.45">
      <c r="B970" s="1" t="s">
        <v>5</v>
      </c>
      <c r="C970" s="1" t="s">
        <v>1</v>
      </c>
      <c r="D970" s="4">
        <v>30</v>
      </c>
      <c r="I970" t="str">
        <f>I969</f>
        <v>ALTER TABLE TM_JIRA_INTEGRATION</v>
      </c>
      <c r="J970" t="str">
        <f t="shared" si="413"/>
        <v xml:space="preserve"> ADD  MODIFICATION_DATE VARCHAR(30);</v>
      </c>
      <c r="K970" s="21" t="str">
        <f t="shared" si="414"/>
        <v xml:space="preserve">  ALTER COLUMN   MODIFICATION_DATE VARCHAR(30);</v>
      </c>
      <c r="L970" s="12"/>
      <c r="M970" s="18" t="str">
        <f t="shared" si="407"/>
        <v>MODIFICATION_DATE,</v>
      </c>
      <c r="N970" s="5" t="str">
        <f t="shared" si="412"/>
        <v>MODIFICATION_DATE VARCHAR(30),</v>
      </c>
      <c r="O970" s="1" t="s">
        <v>9</v>
      </c>
      <c r="P970" t="s">
        <v>8</v>
      </c>
      <c r="W970" s="17" t="str">
        <f t="shared" si="408"/>
        <v>modificationDate</v>
      </c>
      <c r="X970" s="3" t="str">
        <f t="shared" si="409"/>
        <v>"modificationDate":"",</v>
      </c>
      <c r="Y970" s="22" t="str">
        <f t="shared" si="410"/>
        <v>public static String MODIFICATION_DATE="modificationDate";</v>
      </c>
      <c r="Z970" s="7" t="str">
        <f t="shared" si="411"/>
        <v>private String modificationDate="";</v>
      </c>
    </row>
    <row r="971" spans="2:26" ht="19.2" x14ac:dyDescent="0.45">
      <c r="B971" s="1" t="s">
        <v>693</v>
      </c>
      <c r="C971" s="1" t="s">
        <v>1</v>
      </c>
      <c r="D971" s="4">
        <v>500</v>
      </c>
      <c r="I971" t="str">
        <f>I970</f>
        <v>ALTER TABLE TM_JIRA_INTEGRATION</v>
      </c>
      <c r="J971" t="str">
        <f t="shared" si="413"/>
        <v xml:space="preserve"> ADD  ATLASSSION_ID VARCHAR(500);</v>
      </c>
      <c r="K971" s="21" t="str">
        <f t="shared" si="414"/>
        <v xml:space="preserve">  ALTER COLUMN   ATLASSSION_ID VARCHAR(500);</v>
      </c>
      <c r="L971" s="12"/>
      <c r="M971" s="18" t="str">
        <f t="shared" si="407"/>
        <v>ATLASSSION_ID,</v>
      </c>
      <c r="N971" s="5" t="str">
        <f t="shared" si="412"/>
        <v>ATLASSSION_ID VARCHAR(500),</v>
      </c>
      <c r="O971" s="1" t="s">
        <v>695</v>
      </c>
      <c r="P971" t="s">
        <v>2</v>
      </c>
      <c r="W971" s="17" t="str">
        <f t="shared" si="408"/>
        <v>atlassionId</v>
      </c>
      <c r="X971" s="3" t="str">
        <f t="shared" si="409"/>
        <v>"atlassionId":"",</v>
      </c>
      <c r="Y971" s="22" t="str">
        <f t="shared" si="410"/>
        <v>public static String ATLASSSION_ID="atlassionId";</v>
      </c>
      <c r="Z971" s="7" t="str">
        <f t="shared" si="411"/>
        <v>private String atlassionId="";</v>
      </c>
    </row>
    <row r="972" spans="2:26" ht="19.2" x14ac:dyDescent="0.45">
      <c r="B972" s="1" t="s">
        <v>21</v>
      </c>
      <c r="C972" s="1" t="s">
        <v>1</v>
      </c>
      <c r="D972" s="4">
        <v>500</v>
      </c>
      <c r="I972" t="str">
        <f t="shared" ref="I972:I977" si="415">I970</f>
        <v>ALTER TABLE TM_JIRA_INTEGRATION</v>
      </c>
      <c r="J972" t="str">
        <f t="shared" si="413"/>
        <v xml:space="preserve"> ADD  USERNAME VARCHAR(500);</v>
      </c>
      <c r="K972" s="21" t="str">
        <f t="shared" si="414"/>
        <v xml:space="preserve">  ALTER COLUMN   USERNAME VARCHAR(500);</v>
      </c>
      <c r="L972" s="12"/>
      <c r="M972" s="18" t="str">
        <f t="shared" si="407"/>
        <v>USERNAME,</v>
      </c>
      <c r="N972" s="5" t="str">
        <f t="shared" si="412"/>
        <v>USERNAME VARCHAR(500),</v>
      </c>
      <c r="O972" s="1" t="s">
        <v>21</v>
      </c>
      <c r="W972" s="17" t="str">
        <f t="shared" si="408"/>
        <v>username</v>
      </c>
      <c r="X972" s="3" t="str">
        <f t="shared" si="409"/>
        <v>"username":"",</v>
      </c>
      <c r="Y972" s="22" t="str">
        <f t="shared" si="410"/>
        <v>public static String USERNAME="username";</v>
      </c>
      <c r="Z972" s="7" t="str">
        <f t="shared" si="411"/>
        <v>private String username="";</v>
      </c>
    </row>
    <row r="973" spans="2:26" ht="19.2" x14ac:dyDescent="0.45">
      <c r="B973" s="1" t="s">
        <v>22</v>
      </c>
      <c r="C973" s="1" t="s">
        <v>1</v>
      </c>
      <c r="D973" s="4">
        <v>500</v>
      </c>
      <c r="I973" t="str">
        <f t="shared" si="415"/>
        <v>ALTER TABLE TM_JIRA_INTEGRATION</v>
      </c>
      <c r="J973" t="str">
        <f t="shared" si="413"/>
        <v xml:space="preserve"> ADD  PASSWORD VARCHAR(500);</v>
      </c>
      <c r="K973" s="21" t="str">
        <f t="shared" si="414"/>
        <v xml:space="preserve">  ALTER COLUMN   PASSWORD VARCHAR(500);</v>
      </c>
      <c r="L973" s="12"/>
      <c r="M973" s="18" t="str">
        <f t="shared" si="407"/>
        <v>PASSWORD,</v>
      </c>
      <c r="N973" s="5" t="str">
        <f t="shared" si="412"/>
        <v>PASSWORD VARCHAR(500),</v>
      </c>
      <c r="O973" s="1" t="s">
        <v>22</v>
      </c>
      <c r="W973" s="17" t="str">
        <f t="shared" si="408"/>
        <v>password</v>
      </c>
      <c r="X973" s="3" t="str">
        <f t="shared" si="409"/>
        <v>"password":"",</v>
      </c>
      <c r="Y973" s="22" t="str">
        <f t="shared" si="410"/>
        <v>public static String PASSWORD="password";</v>
      </c>
      <c r="Z973" s="7" t="str">
        <f t="shared" si="411"/>
        <v>private String password="";</v>
      </c>
    </row>
    <row r="974" spans="2:26" ht="19.2" x14ac:dyDescent="0.45">
      <c r="B974" s="1" t="s">
        <v>694</v>
      </c>
      <c r="C974" s="1" t="s">
        <v>1</v>
      </c>
      <c r="D974" s="4">
        <v>500</v>
      </c>
      <c r="I974" t="str">
        <f t="shared" si="415"/>
        <v>ALTER TABLE TM_JIRA_INTEGRATION</v>
      </c>
      <c r="J974" t="str">
        <f t="shared" si="413"/>
        <v xml:space="preserve"> ADD  VERSION VARCHAR(500);</v>
      </c>
      <c r="K974" s="21" t="str">
        <f t="shared" si="414"/>
        <v xml:space="preserve">  ALTER COLUMN   VERSION VARCHAR(500);</v>
      </c>
      <c r="L974" s="12"/>
      <c r="M974" s="18" t="str">
        <f t="shared" si="407"/>
        <v>VERSION,</v>
      </c>
      <c r="N974" s="5" t="str">
        <f t="shared" si="412"/>
        <v>VERSION VARCHAR(500),</v>
      </c>
      <c r="O974" s="1" t="s">
        <v>694</v>
      </c>
      <c r="W974" s="17" t="str">
        <f t="shared" si="408"/>
        <v>version</v>
      </c>
      <c r="X974" s="3" t="str">
        <f t="shared" si="409"/>
        <v>"version":"",</v>
      </c>
      <c r="Y974" s="22" t="str">
        <f t="shared" si="410"/>
        <v>public static String VERSION="version";</v>
      </c>
      <c r="Z974" s="7" t="str">
        <f t="shared" si="411"/>
        <v>private String version="";</v>
      </c>
    </row>
    <row r="975" spans="2:26" ht="19.2" x14ac:dyDescent="0.45">
      <c r="B975" s="1" t="s">
        <v>97</v>
      </c>
      <c r="C975" s="1" t="s">
        <v>1</v>
      </c>
      <c r="D975" s="4">
        <v>3500</v>
      </c>
      <c r="I975" t="str">
        <f t="shared" si="415"/>
        <v>ALTER TABLE TM_JIRA_INTEGRATION</v>
      </c>
      <c r="J975" t="str">
        <f t="shared" si="413"/>
        <v xml:space="preserve"> ADD  PARAM_1 VARCHAR(3500);</v>
      </c>
      <c r="K975" s="21" t="str">
        <f t="shared" si="414"/>
        <v xml:space="preserve">  ALTER COLUMN   PARAM_1 VARCHAR(3500);</v>
      </c>
      <c r="L975" s="12"/>
      <c r="M975" s="18" t="str">
        <f t="shared" si="407"/>
        <v>PARAM_1,</v>
      </c>
      <c r="N975" s="5" t="str">
        <f t="shared" si="412"/>
        <v>PARAM_1 VARCHAR(3500),</v>
      </c>
      <c r="O975" s="1" t="s">
        <v>102</v>
      </c>
      <c r="P975">
        <v>1</v>
      </c>
      <c r="W975" s="17" t="str">
        <f t="shared" si="408"/>
        <v>param1</v>
      </c>
      <c r="X975" s="3" t="str">
        <f t="shared" si="409"/>
        <v>"param1":"",</v>
      </c>
      <c r="Y975" s="22" t="str">
        <f t="shared" si="410"/>
        <v>public static String PARAM_1="param1";</v>
      </c>
      <c r="Z975" s="7" t="str">
        <f t="shared" si="411"/>
        <v>private String param1="";</v>
      </c>
    </row>
    <row r="976" spans="2:26" ht="19.2" x14ac:dyDescent="0.45">
      <c r="B976" s="1" t="s">
        <v>98</v>
      </c>
      <c r="C976" s="1" t="s">
        <v>1</v>
      </c>
      <c r="D976" s="4">
        <v>3500</v>
      </c>
      <c r="I976" t="str">
        <f t="shared" si="415"/>
        <v>ALTER TABLE TM_JIRA_INTEGRATION</v>
      </c>
      <c r="J976" t="str">
        <f t="shared" si="413"/>
        <v xml:space="preserve"> ADD  PARAM_2 VARCHAR(3500);</v>
      </c>
      <c r="K976" s="21" t="str">
        <f t="shared" si="414"/>
        <v xml:space="preserve">  ALTER COLUMN   PARAM_2 VARCHAR(3500);</v>
      </c>
      <c r="L976" s="12"/>
      <c r="M976" s="18" t="str">
        <f t="shared" si="407"/>
        <v>PARAM_2,</v>
      </c>
      <c r="N976" s="5" t="str">
        <f t="shared" si="412"/>
        <v>PARAM_2 VARCHAR(3500),</v>
      </c>
      <c r="O976" s="1" t="s">
        <v>102</v>
      </c>
      <c r="P976">
        <v>2</v>
      </c>
      <c r="W976" s="17" t="str">
        <f t="shared" si="408"/>
        <v>param2</v>
      </c>
      <c r="X976" s="3" t="str">
        <f t="shared" si="409"/>
        <v>"param2":"",</v>
      </c>
      <c r="Y976" s="22" t="str">
        <f t="shared" si="410"/>
        <v>public static String PARAM_2="param2";</v>
      </c>
      <c r="Z976" s="7" t="str">
        <f t="shared" si="411"/>
        <v>private String param2="";</v>
      </c>
    </row>
    <row r="977" spans="2:26" ht="19.2" x14ac:dyDescent="0.45">
      <c r="B977" s="1" t="s">
        <v>99</v>
      </c>
      <c r="C977" s="1" t="s">
        <v>1</v>
      </c>
      <c r="D977" s="4">
        <v>3500</v>
      </c>
      <c r="I977" t="str">
        <f t="shared" si="415"/>
        <v>ALTER TABLE TM_JIRA_INTEGRATION</v>
      </c>
      <c r="J977" t="str">
        <f t="shared" si="413"/>
        <v xml:space="preserve"> ADD  PARAM_3 VARCHAR(3500);</v>
      </c>
      <c r="K977" s="21" t="str">
        <f t="shared" si="414"/>
        <v xml:space="preserve">  ALTER COLUMN   PARAM_3 VARCHAR(3500);</v>
      </c>
      <c r="L977" s="12"/>
      <c r="M977" s="18" t="str">
        <f t="shared" si="407"/>
        <v>PARAM_3,</v>
      </c>
      <c r="N977" s="5" t="str">
        <f t="shared" si="412"/>
        <v>PARAM_3 VARCHAR(3500),</v>
      </c>
      <c r="O977" s="1" t="s">
        <v>102</v>
      </c>
      <c r="P977">
        <v>3</v>
      </c>
      <c r="W977" s="17" t="str">
        <f t="shared" si="408"/>
        <v>param3</v>
      </c>
      <c r="X977" s="3" t="str">
        <f t="shared" si="409"/>
        <v>"param3":"",</v>
      </c>
      <c r="Y977" s="22" t="str">
        <f t="shared" si="410"/>
        <v>public static String PARAM_3="param3";</v>
      </c>
      <c r="Z977" s="7" t="str">
        <f t="shared" si="411"/>
        <v>private String param3="";</v>
      </c>
    </row>
    <row r="978" spans="2:26" ht="19.2" x14ac:dyDescent="0.45">
      <c r="B978" s="1" t="s">
        <v>101</v>
      </c>
      <c r="C978" s="1" t="s">
        <v>1</v>
      </c>
      <c r="D978" s="4">
        <v>3500</v>
      </c>
      <c r="I978" t="str">
        <f>I975</f>
        <v>ALTER TABLE TM_JIRA_INTEGRATION</v>
      </c>
      <c r="J978" t="str">
        <f>CONCATENATE(LEFT(CONCATENATE(" ADD "," ",N978,";"),LEN(CONCATENATE(" ADD "," ",N978,";"))-2),";")</f>
        <v xml:space="preserve"> ADD  PARAM_4 VARCHAR(3500);</v>
      </c>
      <c r="K978" s="21" t="str">
        <f>CONCATENATE(LEFT(CONCATENATE("  ALTER COLUMN  "," ",N978,";"),LEN(CONCATENATE("  ALTER COLUMN  "," ",N978,";"))-2),";")</f>
        <v xml:space="preserve">  ALTER COLUMN   PARAM_4 VARCHAR(3500);</v>
      </c>
      <c r="L978" s="12"/>
      <c r="M978" s="18" t="str">
        <f>CONCATENATE(B978,",")</f>
        <v>PARAM_4,</v>
      </c>
      <c r="N978" s="5" t="str">
        <f>CONCATENATE(B978," ",C978,"(",D978,")",",")</f>
        <v>PARAM_4 VARCHAR(3500),</v>
      </c>
      <c r="O978" s="1" t="s">
        <v>102</v>
      </c>
      <c r="P978">
        <v>4</v>
      </c>
      <c r="Q978" t="s">
        <v>395</v>
      </c>
      <c r="W978" s="17" t="str">
        <f>CONCATENATE(,LOWER(O978),UPPER(LEFT(P978,1)),LOWER(RIGHT(P978,LEN(P978)-IF(LEN(P978)&gt;0,1,LEN(P978)))),UPPER(LEFT(Q978,1)),LOWER(RIGHT(Q978,LEN(Q978)-IF(LEN(Q978)&gt;0,1,LEN(Q978)))),UPPER(LEFT(R978,1)),LOWER(RIGHT(R978,LEN(R978)-IF(LEN(R978)&gt;0,1,LEN(R978)))),UPPER(LEFT(S978,1)),LOWER(RIGHT(S978,LEN(S978)-IF(LEN(S978)&gt;0,1,LEN(S978)))),UPPER(LEFT(T978,1)),LOWER(RIGHT(T978,LEN(T978)-IF(LEN(T978)&gt;0,1,LEN(T978)))),UPPER(LEFT(U978,1)),LOWER(RIGHT(U978,LEN(U978)-IF(LEN(U978)&gt;0,1,LEN(U978)))),UPPER(LEFT(V978,1)),LOWER(RIGHT(V978,LEN(V978)-IF(LEN(V978)&gt;0,1,LEN(V978)))))</f>
        <v xml:space="preserve">param4 </v>
      </c>
      <c r="X978" s="3" t="str">
        <f>CONCATENATE("""",W978,"""",":","""","""",",")</f>
        <v>"param4 ":"",</v>
      </c>
      <c r="Y978" s="22" t="str">
        <f>CONCATENATE("public static String ",,B978,,"=","""",W978,""";")</f>
        <v>public static String PARAM_4="param4 ";</v>
      </c>
      <c r="Z978" s="7" t="str">
        <f>CONCATENATE("private String ",W978,"=","""""",";")</f>
        <v>private String param4 ="";</v>
      </c>
    </row>
    <row r="979" spans="2:26" ht="19.2" x14ac:dyDescent="0.45">
      <c r="B979" s="1" t="s">
        <v>14</v>
      </c>
      <c r="C979" s="1" t="s">
        <v>1</v>
      </c>
      <c r="D979" s="4">
        <v>3500</v>
      </c>
      <c r="I979" t="str">
        <f>I976</f>
        <v>ALTER TABLE TM_JIRA_INTEGRATION</v>
      </c>
      <c r="J979" t="str">
        <f t="shared" si="413"/>
        <v xml:space="preserve"> ADD  DESCRIPTION VARCHAR(3500);</v>
      </c>
      <c r="K979" s="21" t="str">
        <f t="shared" si="414"/>
        <v xml:space="preserve">  ALTER COLUMN   DESCRIPTION VARCHAR(3500);</v>
      </c>
      <c r="L979" s="12"/>
      <c r="M979" s="18" t="str">
        <f t="shared" si="407"/>
        <v>DESCRIPTION,</v>
      </c>
      <c r="N979" s="5" t="str">
        <f t="shared" si="412"/>
        <v>DESCRIPTION VARCHAR(3500),</v>
      </c>
      <c r="O979" s="1" t="s">
        <v>14</v>
      </c>
      <c r="P979" t="s">
        <v>395</v>
      </c>
      <c r="Q979" t="s">
        <v>395</v>
      </c>
      <c r="W979" s="17" t="str">
        <f t="shared" si="408"/>
        <v xml:space="preserve">description  </v>
      </c>
      <c r="X979" s="3" t="str">
        <f t="shared" si="409"/>
        <v>"description  ":"",</v>
      </c>
      <c r="Y979" s="22" t="str">
        <f t="shared" si="410"/>
        <v>public static String DESCRIPTION="description  ";</v>
      </c>
      <c r="Z979" s="7" t="str">
        <f t="shared" si="411"/>
        <v>private String description  ="";</v>
      </c>
    </row>
    <row r="980" spans="2:26" ht="19.2" x14ac:dyDescent="0.45">
      <c r="B980" s="1"/>
      <c r="C980" s="1"/>
      <c r="D980" s="4"/>
      <c r="L980" s="12"/>
      <c r="M980" s="18"/>
      <c r="N980" s="33" t="s">
        <v>130</v>
      </c>
      <c r="O980" s="1"/>
      <c r="W980" s="17"/>
    </row>
    <row r="981" spans="2:26" ht="19.2" x14ac:dyDescent="0.45">
      <c r="C981" s="14"/>
      <c r="D981" s="9"/>
      <c r="K981" s="29"/>
      <c r="M981" s="20"/>
      <c r="N981" s="31" t="s">
        <v>126</v>
      </c>
      <c r="O981" s="14"/>
      <c r="W981" s="17"/>
    </row>
    <row r="983" spans="2:26" x14ac:dyDescent="0.3">
      <c r="B983" t="s">
        <v>617</v>
      </c>
    </row>
    <row r="984" spans="2:26" x14ac:dyDescent="0.3">
      <c r="B984" t="s">
        <v>578</v>
      </c>
    </row>
    <row r="985" spans="2:26" x14ac:dyDescent="0.3">
      <c r="B985" t="s">
        <v>594</v>
      </c>
    </row>
    <row r="986" spans="2:26" x14ac:dyDescent="0.3">
      <c r="B986" t="s">
        <v>595</v>
      </c>
    </row>
    <row r="987" spans="2:26" x14ac:dyDescent="0.3">
      <c r="B987" t="s">
        <v>596</v>
      </c>
    </row>
    <row r="988" spans="2:26" x14ac:dyDescent="0.3">
      <c r="B988" t="s">
        <v>597</v>
      </c>
    </row>
    <row r="989" spans="2:26" x14ac:dyDescent="0.3">
      <c r="B989" t="s">
        <v>598</v>
      </c>
    </row>
    <row r="990" spans="2:26" x14ac:dyDescent="0.3">
      <c r="B990" t="s">
        <v>599</v>
      </c>
    </row>
    <row r="991" spans="2:26" x14ac:dyDescent="0.3">
      <c r="B991" t="s">
        <v>600</v>
      </c>
    </row>
    <row r="992" spans="2:26" x14ac:dyDescent="0.3">
      <c r="B992" t="s">
        <v>471</v>
      </c>
    </row>
    <row r="993" spans="2:26" x14ac:dyDescent="0.3">
      <c r="B993" t="s">
        <v>601</v>
      </c>
    </row>
    <row r="994" spans="2:26" x14ac:dyDescent="0.3">
      <c r="B994" t="s">
        <v>446</v>
      </c>
    </row>
    <row r="995" spans="2:26" x14ac:dyDescent="0.3">
      <c r="B995" t="s">
        <v>618</v>
      </c>
    </row>
    <row r="996" spans="2:26" x14ac:dyDescent="0.3">
      <c r="B996" t="s">
        <v>619</v>
      </c>
    </row>
    <row r="997" spans="2:26" x14ac:dyDescent="0.3">
      <c r="B997" t="s">
        <v>602</v>
      </c>
    </row>
    <row r="998" spans="2:26" x14ac:dyDescent="0.3">
      <c r="B998" t="s">
        <v>447</v>
      </c>
    </row>
    <row r="999" spans="2:26" x14ac:dyDescent="0.3">
      <c r="B999" t="s">
        <v>603</v>
      </c>
    </row>
    <row r="1000" spans="2:26" x14ac:dyDescent="0.3">
      <c r="B1000" t="s">
        <v>604</v>
      </c>
    </row>
    <row r="1001" spans="2:26" x14ac:dyDescent="0.3">
      <c r="B1001" t="s">
        <v>605</v>
      </c>
    </row>
    <row r="1002" spans="2:26" x14ac:dyDescent="0.3">
      <c r="B1002" t="s">
        <v>606</v>
      </c>
    </row>
    <row r="1003" spans="2:26" x14ac:dyDescent="0.3">
      <c r="B1003" t="s">
        <v>607</v>
      </c>
    </row>
    <row r="1004" spans="2:26" ht="19.2" x14ac:dyDescent="0.45">
      <c r="B1004" s="1" t="s">
        <v>624</v>
      </c>
      <c r="C1004" s="1" t="s">
        <v>1</v>
      </c>
      <c r="D1004" s="4">
        <v>43</v>
      </c>
      <c r="K1004" s="25" t="s">
        <v>624</v>
      </c>
      <c r="L1004" s="12"/>
      <c r="M1004" s="18"/>
      <c r="N1004" s="5" t="str">
        <f>CONCATENATE(B1004," ",C1004,"(",D1004,")",",")</f>
        <v>( SELECT  (USER_IMAGE) FROM CR_USER WHERE ID=T.FK_ASSIGNEE_ID) AS ASSIGNEE_IMAGE_URL, VARCHAR(43),</v>
      </c>
      <c r="O1004" s="1" t="s">
        <v>344</v>
      </c>
      <c r="P1004" t="s">
        <v>0</v>
      </c>
      <c r="W1004" s="17" t="str">
        <f>CONCATENATE(,LOWER(O1004),UPPER(LEFT(P1004,1)),LOWER(RIGHT(P1004,LEN(P1004)-IF(LEN(P1004)&gt;0,1,LEN(P1004)))),UPPER(LEFT(Q1004,1)),LOWER(RIGHT(Q1004,LEN(Q1004)-IF(LEN(Q1004)&gt;0,1,LEN(Q1004)))),UPPER(LEFT(R1004,1)),LOWER(RIGHT(R1004,LEN(R1004)-IF(LEN(R1004)&gt;0,1,LEN(R1004)))),UPPER(LEFT(S1004,1)),LOWER(RIGHT(S1004,LEN(S1004)-IF(LEN(S1004)&gt;0,1,LEN(S1004)))),UPPER(LEFT(T1004,1)),LOWER(RIGHT(T1004,LEN(T1004)-IF(LEN(T1004)&gt;0,1,LEN(T1004)))),UPPER(LEFT(U1004,1)),LOWER(RIGHT(U1004,LEN(U1004)-IF(LEN(U1004)&gt;0,1,LEN(U1004)))),UPPER(LEFT(V1004,1)),LOWER(RIGHT(V1004,LEN(V1004)-IF(LEN(V1004)&gt;0,1,LEN(V1004)))))</f>
        <v>assigneeName</v>
      </c>
      <c r="X1004" s="3" t="str">
        <f>CONCATENATE("""",W1004,"""",":","""","""",",")</f>
        <v>"assigneeName":"",</v>
      </c>
      <c r="Y1004" s="22" t="str">
        <f>CONCATENATE("public static String ",,B1004,,"=","""",W1004,""";")</f>
        <v>public static String ( SELECT  (USER_IMAGE) FROM CR_USER WHERE ID=T.FK_ASSIGNEE_ID) AS ASSIGNEE_IMAGE_URL,="assigneeName";</v>
      </c>
      <c r="Z1004" s="7" t="str">
        <f>CONCATENATE("private String ",W1004,"=","""""",";")</f>
        <v>private String assigneeName="";</v>
      </c>
    </row>
    <row r="1005" spans="2:26" x14ac:dyDescent="0.3">
      <c r="B1005" t="s">
        <v>608</v>
      </c>
    </row>
    <row r="1006" spans="2:26" x14ac:dyDescent="0.3">
      <c r="B1006" t="s">
        <v>450</v>
      </c>
    </row>
    <row r="1007" spans="2:26" x14ac:dyDescent="0.3">
      <c r="B1007" t="s">
        <v>451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609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610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448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612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613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630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632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621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614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615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616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466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467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633</v>
      </c>
      <c r="E1023"/>
      <c r="F1023"/>
      <c r="G1023"/>
      <c r="K1023"/>
      <c r="M1023"/>
      <c r="N1023"/>
      <c r="W1023"/>
      <c r="X1023"/>
      <c r="Y1023"/>
      <c r="Z1023"/>
    </row>
    <row r="1028" spans="2:2" x14ac:dyDescent="0.3">
      <c r="B1028" t="s">
        <v>713</v>
      </c>
    </row>
    <row r="1029" spans="2:2" x14ac:dyDescent="0.3">
      <c r="B1029" t="s">
        <v>714</v>
      </c>
    </row>
    <row r="1030" spans="2:2" x14ac:dyDescent="0.3">
      <c r="B1030" t="s">
        <v>715</v>
      </c>
    </row>
    <row r="1031" spans="2:2" x14ac:dyDescent="0.3">
      <c r="B1031" t="s">
        <v>716</v>
      </c>
    </row>
    <row r="1032" spans="2:2" x14ac:dyDescent="0.3">
      <c r="B1032" t="s">
        <v>717</v>
      </c>
    </row>
    <row r="1033" spans="2:2" x14ac:dyDescent="0.3">
      <c r="B1033" t="s">
        <v>718</v>
      </c>
    </row>
    <row r="1034" spans="2:2" x14ac:dyDescent="0.3">
      <c r="B1034" t="s">
        <v>719</v>
      </c>
    </row>
    <row r="1035" spans="2:2" x14ac:dyDescent="0.3">
      <c r="B1035" t="s">
        <v>720</v>
      </c>
    </row>
    <row r="1036" spans="2:2" x14ac:dyDescent="0.3">
      <c r="B1036" t="s">
        <v>721</v>
      </c>
    </row>
    <row r="1037" spans="2:2" x14ac:dyDescent="0.3">
      <c r="B1037" t="s">
        <v>722</v>
      </c>
    </row>
    <row r="1038" spans="2:2" x14ac:dyDescent="0.3">
      <c r="B1038" t="s">
        <v>130</v>
      </c>
    </row>
    <row r="1039" spans="2:2" x14ac:dyDescent="0.3">
      <c r="B1039" t="s">
        <v>126</v>
      </c>
    </row>
    <row r="1043" spans="2:2" x14ac:dyDescent="0.3">
      <c r="B1043" t="s">
        <v>723</v>
      </c>
    </row>
    <row r="1044" spans="2:2" x14ac:dyDescent="0.3">
      <c r="B1044" t="s">
        <v>714</v>
      </c>
    </row>
    <row r="1045" spans="2:2" x14ac:dyDescent="0.3">
      <c r="B1045" t="s">
        <v>715</v>
      </c>
    </row>
    <row r="1046" spans="2:2" x14ac:dyDescent="0.3">
      <c r="B1046" t="s">
        <v>716</v>
      </c>
    </row>
    <row r="1047" spans="2:2" x14ac:dyDescent="0.3">
      <c r="B1047" t="s">
        <v>717</v>
      </c>
    </row>
    <row r="1048" spans="2:2" x14ac:dyDescent="0.3">
      <c r="B1048" t="s">
        <v>724</v>
      </c>
    </row>
    <row r="1049" spans="2:2" x14ac:dyDescent="0.3">
      <c r="B1049" t="s">
        <v>725</v>
      </c>
    </row>
    <row r="1050" spans="2:2" x14ac:dyDescent="0.3">
      <c r="B1050" t="s">
        <v>726</v>
      </c>
    </row>
    <row r="1051" spans="2:2" x14ac:dyDescent="0.3">
      <c r="B1051" t="s">
        <v>727</v>
      </c>
    </row>
    <row r="1052" spans="2:2" x14ac:dyDescent="0.3">
      <c r="B1052" t="s">
        <v>721</v>
      </c>
    </row>
    <row r="1053" spans="2:2" x14ac:dyDescent="0.3">
      <c r="B1053" t="s">
        <v>728</v>
      </c>
    </row>
    <row r="1054" spans="2:2" x14ac:dyDescent="0.3">
      <c r="B1054" t="s">
        <v>130</v>
      </c>
    </row>
    <row r="1055" spans="2:2" x14ac:dyDescent="0.3">
      <c r="B1055" t="s">
        <v>126</v>
      </c>
    </row>
    <row r="1059" spans="2:26" x14ac:dyDescent="0.3">
      <c r="B1059" s="2" t="s">
        <v>729</v>
      </c>
      <c r="I1059" t="str">
        <f>CONCATENATE("ALTER TABLE"," ",B1059)</f>
        <v>ALTER TABLE TM_BACKLOG_DESCRIPTION</v>
      </c>
      <c r="K1059" s="25"/>
      <c r="N1059" s="5" t="str">
        <f>CONCATENATE("CREATE TABLE ",B1059," ","(")</f>
        <v>CREATE TABLE TM_BACKLOG_DESCRIPTION (</v>
      </c>
    </row>
    <row r="1060" spans="2:26" ht="19.2" x14ac:dyDescent="0.45">
      <c r="B1060" s="1" t="s">
        <v>2</v>
      </c>
      <c r="C1060" s="1" t="s">
        <v>1</v>
      </c>
      <c r="D1060" s="4">
        <v>30</v>
      </c>
      <c r="E1060" s="24" t="s">
        <v>113</v>
      </c>
      <c r="I1060" t="str">
        <f>I1059</f>
        <v>ALTER TABLE TM_BACKLOG_DESCRIPTION</v>
      </c>
      <c r="L1060" s="12"/>
      <c r="M1060" s="18" t="str">
        <f t="shared" ref="M1060:M1071" si="416">CONCATENATE(B1060,",")</f>
        <v>ID,</v>
      </c>
      <c r="N1060" s="5" t="str">
        <f>CONCATENATE(B1060," ",C1060,"(",D1060,") ",E1060," ,")</f>
        <v>ID VARCHAR(30) NOT NULL ,</v>
      </c>
      <c r="O1060" s="1" t="s">
        <v>2</v>
      </c>
      <c r="P1060" s="6"/>
      <c r="Q1060" s="6"/>
      <c r="R1060" s="6"/>
      <c r="S1060" s="6"/>
      <c r="T1060" s="6"/>
      <c r="U1060" s="6"/>
      <c r="V1060" s="6"/>
      <c r="W1060" s="17" t="str">
        <f t="shared" ref="W1060:W1071" si="417">CONCATENATE(,LOWER(O1060),UPPER(LEFT(P1060,1)),LOWER(RIGHT(P1060,LEN(P1060)-IF(LEN(P1060)&gt;0,1,LEN(P1060)))),UPPER(LEFT(Q1060,1)),LOWER(RIGHT(Q1060,LEN(Q1060)-IF(LEN(Q1060)&gt;0,1,LEN(Q1060)))),UPPER(LEFT(R1060,1)),LOWER(RIGHT(R1060,LEN(R1060)-IF(LEN(R1060)&gt;0,1,LEN(R1060)))),UPPER(LEFT(S1060,1)),LOWER(RIGHT(S1060,LEN(S1060)-IF(LEN(S1060)&gt;0,1,LEN(S1060)))),UPPER(LEFT(T1060,1)),LOWER(RIGHT(T1060,LEN(T1060)-IF(LEN(T1060)&gt;0,1,LEN(T1060)))),UPPER(LEFT(U1060,1)),LOWER(RIGHT(U1060,LEN(U1060)-IF(LEN(U1060)&gt;0,1,LEN(U1060)))),UPPER(LEFT(V1060,1)),LOWER(RIGHT(V1060,LEN(V1060)-IF(LEN(V1060)&gt;0,1,LEN(V1060)))))</f>
        <v>id</v>
      </c>
      <c r="X1060" s="3" t="str">
        <f t="shared" ref="X1060:X1071" si="418">CONCATENATE("""",W1060,"""",":","""","""",",")</f>
        <v>"id":"",</v>
      </c>
      <c r="Y1060" s="22" t="str">
        <f t="shared" ref="Y1060:Y1071" si="419">CONCATENATE("public static String ",,B1060,,"=","""",W1060,""";")</f>
        <v>public static String ID="id";</v>
      </c>
      <c r="Z1060" s="7" t="str">
        <f t="shared" ref="Z1060:Z1071" si="420">CONCATENATE("private String ",W1060,"=","""""",";")</f>
        <v>private String id="";</v>
      </c>
    </row>
    <row r="1061" spans="2:26" ht="19.2" x14ac:dyDescent="0.45">
      <c r="B1061" s="1" t="s">
        <v>3</v>
      </c>
      <c r="C1061" s="1" t="s">
        <v>1</v>
      </c>
      <c r="D1061" s="4">
        <v>10</v>
      </c>
      <c r="I1061" t="str">
        <f>I1060</f>
        <v>ALTER TABLE TM_BACKLOG_DESCRIPTION</v>
      </c>
      <c r="K1061" s="21" t="s">
        <v>436</v>
      </c>
      <c r="L1061" s="12"/>
      <c r="M1061" s="18" t="str">
        <f t="shared" si="416"/>
        <v>STATUS,</v>
      </c>
      <c r="N1061" s="5" t="str">
        <f t="shared" ref="N1061:N1071" si="421">CONCATENATE(B1061," ",C1061,"(",D1061,")",",")</f>
        <v>STATUS VARCHAR(10),</v>
      </c>
      <c r="O1061" s="1" t="s">
        <v>3</v>
      </c>
      <c r="W1061" s="17" t="str">
        <f t="shared" si="417"/>
        <v>status</v>
      </c>
      <c r="X1061" s="3" t="str">
        <f t="shared" si="418"/>
        <v>"status":"",</v>
      </c>
      <c r="Y1061" s="22" t="str">
        <f t="shared" si="419"/>
        <v>public static String STATUS="status";</v>
      </c>
      <c r="Z1061" s="7" t="str">
        <f t="shared" si="420"/>
        <v>private String status="";</v>
      </c>
    </row>
    <row r="1062" spans="2:26" ht="19.2" x14ac:dyDescent="0.45">
      <c r="B1062" s="1" t="s">
        <v>4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ref="J1062:J1071" si="422">CONCATENATE(LEFT(CONCATENATE(" ADD "," ",N1062,";"),LEN(CONCATENATE(" ADD "," ",N1062,";"))-2),";")</f>
        <v xml:space="preserve"> ADD  INSERT_DATE VARCHAR(30);</v>
      </c>
      <c r="K1062" s="21" t="str">
        <f t="shared" ref="K1062:K1071" si="423">CONCATENATE(LEFT(CONCATENATE("  ALTER COLUMN  "," ",N1062,";"),LEN(CONCATENATE("  ALTER COLUMN  "," ",N1062,";"))-2),";")</f>
        <v xml:space="preserve">  ALTER COLUMN   INSERT_DATE VARCHAR(30);</v>
      </c>
      <c r="L1062" s="12"/>
      <c r="M1062" s="18" t="str">
        <f t="shared" si="416"/>
        <v>INSERT_DATE,</v>
      </c>
      <c r="N1062" s="5" t="str">
        <f t="shared" si="421"/>
        <v>INSERT_DATE VARCHAR(30),</v>
      </c>
      <c r="O1062" s="1" t="s">
        <v>7</v>
      </c>
      <c r="P1062" t="s">
        <v>8</v>
      </c>
      <c r="W1062" s="17" t="str">
        <f t="shared" si="417"/>
        <v>insertDate</v>
      </c>
      <c r="X1062" s="3" t="str">
        <f t="shared" si="418"/>
        <v>"insertDate":"",</v>
      </c>
      <c r="Y1062" s="22" t="str">
        <f t="shared" si="419"/>
        <v>public static String INSERT_DATE="insertDate";</v>
      </c>
      <c r="Z1062" s="7" t="str">
        <f t="shared" si="420"/>
        <v>private String insertDate="";</v>
      </c>
    </row>
    <row r="1063" spans="2:26" ht="19.2" x14ac:dyDescent="0.45">
      <c r="B1063" s="1" t="s">
        <v>5</v>
      </c>
      <c r="C1063" s="1" t="s">
        <v>1</v>
      </c>
      <c r="D1063" s="4">
        <v>30</v>
      </c>
      <c r="I1063" t="str">
        <f>I1062</f>
        <v>ALTER TABLE TM_BACKLOG_DESCRIPTION</v>
      </c>
      <c r="J1063" t="str">
        <f t="shared" si="422"/>
        <v xml:space="preserve"> ADD  MODIFICATION_DATE VARCHAR(30);</v>
      </c>
      <c r="K1063" s="21" t="str">
        <f t="shared" si="423"/>
        <v xml:space="preserve">  ALTER COLUMN   MODIFICATION_DATE VARCHAR(30);</v>
      </c>
      <c r="L1063" s="12"/>
      <c r="M1063" s="18" t="str">
        <f t="shared" si="416"/>
        <v>MODIFICATION_DATE,</v>
      </c>
      <c r="N1063" s="5" t="str">
        <f t="shared" si="421"/>
        <v>MODIFICATION_DATE VARCHAR(30),</v>
      </c>
      <c r="O1063" s="1" t="s">
        <v>9</v>
      </c>
      <c r="P1063" t="s">
        <v>8</v>
      </c>
      <c r="W1063" s="17" t="str">
        <f t="shared" si="417"/>
        <v>modificationDate</v>
      </c>
      <c r="X1063" s="3" t="str">
        <f t="shared" si="418"/>
        <v>"modificationDate":"",</v>
      </c>
      <c r="Y1063" s="22" t="str">
        <f t="shared" si="419"/>
        <v>public static String MODIFICATION_DATE="modificationDate";</v>
      </c>
      <c r="Z1063" s="7" t="str">
        <f t="shared" si="420"/>
        <v>private String modificationDate="";</v>
      </c>
    </row>
    <row r="1064" spans="2:26" ht="19.2" x14ac:dyDescent="0.45">
      <c r="B1064" s="1" t="s">
        <v>274</v>
      </c>
      <c r="C1064" s="1" t="s">
        <v>1</v>
      </c>
      <c r="D1064" s="4">
        <v>500</v>
      </c>
      <c r="I1064" t="str">
        <f>I1063</f>
        <v>ALTER TABLE TM_BACKLOG_DESCRIPTION</v>
      </c>
      <c r="J1064" t="str">
        <f t="shared" si="422"/>
        <v xml:space="preserve"> ADD  FK_PROJECT_ID VARCHAR(500);</v>
      </c>
      <c r="K1064" s="21" t="str">
        <f t="shared" si="423"/>
        <v xml:space="preserve">  ALTER COLUMN   FK_PROJECT_ID VARCHAR(500);</v>
      </c>
      <c r="L1064" s="12"/>
      <c r="M1064" s="18" t="str">
        <f t="shared" si="416"/>
        <v>FK_PROJECT_ID,</v>
      </c>
      <c r="N1064" s="5" t="str">
        <f t="shared" si="421"/>
        <v>FK_PROJECT_ID VARCHAR(500),</v>
      </c>
      <c r="O1064" s="1" t="s">
        <v>10</v>
      </c>
      <c r="P1064" t="s">
        <v>288</v>
      </c>
      <c r="Q1064" t="s">
        <v>2</v>
      </c>
      <c r="W1064" s="17" t="str">
        <f t="shared" si="417"/>
        <v>fkProjectId</v>
      </c>
      <c r="X1064" s="3" t="str">
        <f t="shared" si="418"/>
        <v>"fkProjectId":"",</v>
      </c>
      <c r="Y1064" s="22" t="str">
        <f t="shared" si="419"/>
        <v>public static String FK_PROJECT_ID="fkProjectId";</v>
      </c>
      <c r="Z1064" s="7" t="str">
        <f t="shared" si="420"/>
        <v>private String fkProjectId="";</v>
      </c>
    </row>
    <row r="1065" spans="2:26" ht="19.2" x14ac:dyDescent="0.45">
      <c r="B1065" s="1" t="s">
        <v>367</v>
      </c>
      <c r="C1065" s="1" t="s">
        <v>1</v>
      </c>
      <c r="D1065" s="4">
        <v>500</v>
      </c>
      <c r="I1065" t="str">
        <f>I1063</f>
        <v>ALTER TABLE TM_BACKLOG_DESCRIPTION</v>
      </c>
      <c r="J1065" t="str">
        <f t="shared" si="422"/>
        <v xml:space="preserve"> ADD  FK_BACKLOG_ID VARCHAR(500);</v>
      </c>
      <c r="K1065" s="21" t="str">
        <f t="shared" si="423"/>
        <v xml:space="preserve">  ALTER COLUMN   FK_BACKLOG_ID VARCHAR(500);</v>
      </c>
      <c r="L1065" s="12"/>
      <c r="M1065" s="18" t="str">
        <f t="shared" si="416"/>
        <v>FK_BACKLOG_ID,</v>
      </c>
      <c r="N1065" s="5" t="str">
        <f t="shared" si="421"/>
        <v>FK_BACKLOG_ID VARCHAR(500),</v>
      </c>
      <c r="O1065" s="1" t="s">
        <v>10</v>
      </c>
      <c r="P1065" t="s">
        <v>354</v>
      </c>
      <c r="Q1065" t="s">
        <v>2</v>
      </c>
      <c r="W1065" s="17" t="str">
        <f t="shared" si="417"/>
        <v>fkBacklogId</v>
      </c>
      <c r="X1065" s="3" t="str">
        <f t="shared" si="418"/>
        <v>"fkBacklogId":"",</v>
      </c>
      <c r="Y1065" s="22" t="str">
        <f t="shared" si="419"/>
        <v>public static String FK_BACKLOG_ID="fkBacklogId";</v>
      </c>
      <c r="Z1065" s="7" t="str">
        <f t="shared" si="420"/>
        <v>private String fkBacklogId="";</v>
      </c>
    </row>
    <row r="1066" spans="2:26" ht="19.2" x14ac:dyDescent="0.45">
      <c r="B1066" s="1" t="s">
        <v>14</v>
      </c>
      <c r="C1066" s="1" t="s">
        <v>701</v>
      </c>
      <c r="D1066" s="4"/>
      <c r="I1066" t="str">
        <f>I1064</f>
        <v>ALTER TABLE TM_BACKLOG_DESCRIPTION</v>
      </c>
      <c r="J1066" t="str">
        <f t="shared" si="422"/>
        <v xml:space="preserve"> ADD  DESCRIPTION TEXT();</v>
      </c>
      <c r="K1066" s="21" t="str">
        <f t="shared" si="423"/>
        <v xml:space="preserve">  ALTER COLUMN   DESCRIPTION TEXT();</v>
      </c>
      <c r="L1066" s="12"/>
      <c r="M1066" s="18" t="str">
        <f t="shared" si="416"/>
        <v>DESCRIPTION,</v>
      </c>
      <c r="N1066" s="5" t="str">
        <f t="shared" si="421"/>
        <v>DESCRIPTION TEXT(),</v>
      </c>
      <c r="O1066" s="1" t="s">
        <v>14</v>
      </c>
      <c r="W1066" s="17" t="str">
        <f t="shared" si="417"/>
        <v>description</v>
      </c>
      <c r="X1066" s="3" t="str">
        <f t="shared" si="418"/>
        <v>"description":"",</v>
      </c>
      <c r="Y1066" s="22" t="str">
        <f t="shared" si="419"/>
        <v>public static String DESCRIPTION="description";</v>
      </c>
      <c r="Z1066" s="7" t="str">
        <f t="shared" si="420"/>
        <v>private String description="";</v>
      </c>
    </row>
    <row r="1067" spans="2:26" ht="19.2" x14ac:dyDescent="0.45">
      <c r="B1067" s="1" t="s">
        <v>421</v>
      </c>
      <c r="C1067" s="1" t="s">
        <v>1</v>
      </c>
      <c r="D1067" s="4">
        <v>500</v>
      </c>
      <c r="I1067" t="str">
        <f>I1065</f>
        <v>ALTER TABLE TM_BACKLOG_DESCRIPTION</v>
      </c>
      <c r="J1067" t="str">
        <f t="shared" si="422"/>
        <v xml:space="preserve"> ADD  COMMENT_TYPE VARCHAR(500);</v>
      </c>
      <c r="K1067" s="21" t="str">
        <f t="shared" si="423"/>
        <v xml:space="preserve">  ALTER COLUMN   COMMENT_TYPE VARCHAR(500);</v>
      </c>
      <c r="L1067" s="12"/>
      <c r="M1067" s="18" t="str">
        <f t="shared" si="416"/>
        <v>COMMENT_TYPE,</v>
      </c>
      <c r="N1067" s="5" t="str">
        <f t="shared" si="421"/>
        <v>COMMENT_TYPE VARCHAR(500),</v>
      </c>
      <c r="O1067" s="1" t="s">
        <v>323</v>
      </c>
      <c r="P1067" t="s">
        <v>51</v>
      </c>
      <c r="W1067" s="17" t="str">
        <f t="shared" si="417"/>
        <v>commentType</v>
      </c>
      <c r="X1067" s="3" t="str">
        <f t="shared" si="418"/>
        <v>"commentType":"",</v>
      </c>
      <c r="Y1067" s="22" t="str">
        <f t="shared" si="419"/>
        <v>public static String COMMENT_TYPE="commentType";</v>
      </c>
      <c r="Z1067" s="7" t="str">
        <f t="shared" si="420"/>
        <v>private String commentType="";</v>
      </c>
    </row>
    <row r="1068" spans="2:26" ht="19.2" x14ac:dyDescent="0.45">
      <c r="B1068" s="1" t="s">
        <v>851</v>
      </c>
      <c r="C1068" s="1" t="s">
        <v>1</v>
      </c>
      <c r="D1068" s="4">
        <v>30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FK_RELATED_API_ID VARCHAR(30);</v>
      </c>
      <c r="K1068" s="21" t="str">
        <f>CONCATENATE(LEFT(CONCATENATE("  ALTER COLUMN  "," ",N1068,";"),LEN(CONCATENATE("  ALTER COLUMN  "," ",N1068,";"))-2),";")</f>
        <v xml:space="preserve">  ALTER COLUMN   FK_RELATED_API_ID VARCHAR(30);</v>
      </c>
      <c r="L1068" s="12"/>
      <c r="M1068" s="18" t="str">
        <f>CONCATENATE(B1068,",")</f>
        <v>FK_RELATED_API_ID,</v>
      </c>
      <c r="N1068" s="5" t="str">
        <f>CONCATENATE(B1068," ",C1068,"(",D1068,")",",")</f>
        <v>FK_RELATED_API_ID VARCHAR(30),</v>
      </c>
      <c r="O1068" s="1" t="s">
        <v>10</v>
      </c>
      <c r="P1068" t="s">
        <v>763</v>
      </c>
      <c r="Q1068" t="s">
        <v>702</v>
      </c>
      <c r="R1068" t="s">
        <v>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fkRelatedApiId</v>
      </c>
      <c r="X1068" s="3" t="str">
        <f>CONCATENATE("""",W1068,"""",":","""","""",",")</f>
        <v>"fkRelatedApiId":"",</v>
      </c>
      <c r="Y1068" s="22" t="str">
        <f>CONCATENATE("public static String ",,B1068,,"=","""",W1068,""";")</f>
        <v>public static String FK_RELATED_API_ID="fkRelatedApiId";</v>
      </c>
      <c r="Z1068" s="7" t="str">
        <f>CONCATENATE("private String ",W1068,"=","""""",";")</f>
        <v>private String fkRelatedApiId="";</v>
      </c>
    </row>
    <row r="1069" spans="2:26" ht="19.2" x14ac:dyDescent="0.45">
      <c r="B1069" s="1" t="s">
        <v>853</v>
      </c>
      <c r="C1069" s="1" t="s">
        <v>1</v>
      </c>
      <c r="D1069" s="4">
        <v>2000</v>
      </c>
      <c r="I1069" t="str">
        <f>I1065</f>
        <v>ALTER TABLE TM_BACKLOG_DESCRIPTION</v>
      </c>
      <c r="J1069" t="str">
        <f>CONCATENATE(LEFT(CONCATENATE(" ADD "," ",N1069,";"),LEN(CONCATENATE(" ADD "," ",N1069,";"))-2),";")</f>
        <v xml:space="preserve"> ADD  SHORT_DESC_FOR_API VARCHAR(2000);</v>
      </c>
      <c r="K1069" s="21" t="str">
        <f>CONCATENATE(LEFT(CONCATENATE("  ALTER COLUMN  "," ",N1069,";"),LEN(CONCATENATE("  ALTER COLUMN  "," ",N1069,";"))-2),";")</f>
        <v xml:space="preserve">  ALTER COLUMN   SHORT_DESC_FOR_API VARCHAR(2000);</v>
      </c>
      <c r="L1069" s="12"/>
      <c r="M1069" s="18" t="str">
        <f>CONCATENATE(B1069,",")</f>
        <v>SHORT_DESC_FOR_API,</v>
      </c>
      <c r="N1069" s="5" t="str">
        <f>CONCATENATE(B1069," ",C1069,"(",D1069,")",",")</f>
        <v>SHORT_DESC_FOR_API VARCHAR(2000),</v>
      </c>
      <c r="O1069" s="1" t="s">
        <v>132</v>
      </c>
      <c r="P1069" t="s">
        <v>818</v>
      </c>
      <c r="Q1069" t="s">
        <v>852</v>
      </c>
      <c r="R1069" t="s">
        <v>702</v>
      </c>
      <c r="W1069" s="17" t="str">
        <f>CONCATENATE(,LOWER(O1069),UPPER(LEFT(P1069,1)),LOWER(RIGHT(P1069,LEN(P1069)-IF(LEN(P1069)&gt;0,1,LEN(P1069)))),UPPER(LEFT(Q1069,1)),LOWER(RIGHT(Q1069,LEN(Q1069)-IF(LEN(Q1069)&gt;0,1,LEN(Q1069)))),UPPER(LEFT(R1069,1)),LOWER(RIGHT(R1069,LEN(R1069)-IF(LEN(R1069)&gt;0,1,LEN(R1069)))),UPPER(LEFT(S1069,1)),LOWER(RIGHT(S1069,LEN(S1069)-IF(LEN(S1069)&gt;0,1,LEN(S1069)))),UPPER(LEFT(T1069,1)),LOWER(RIGHT(T1069,LEN(T1069)-IF(LEN(T1069)&gt;0,1,LEN(T1069)))),UPPER(LEFT(U1069,1)),LOWER(RIGHT(U1069,LEN(U1069)-IF(LEN(U1069)&gt;0,1,LEN(U1069)))),UPPER(LEFT(V1069,1)),LOWER(RIGHT(V1069,LEN(V1069)-IF(LEN(V1069)&gt;0,1,LEN(V1069)))))</f>
        <v>shortDescForApi</v>
      </c>
      <c r="X1069" s="3" t="str">
        <f>CONCATENATE("""",W1069,"""",":","""","""",",")</f>
        <v>"shortDescForApi":"",</v>
      </c>
      <c r="Y1069" s="22" t="str">
        <f>CONCATENATE("public static String ",,B1069,,"=","""",W1069,""";")</f>
        <v>public static String SHORT_DESC_FOR_API="shortDescForApi";</v>
      </c>
      <c r="Z1069" s="7" t="str">
        <f>CONCATENATE("private String ",W1069,"=","""""",";")</f>
        <v>private String shortDescForApi="";</v>
      </c>
    </row>
    <row r="1070" spans="2:26" ht="19.2" x14ac:dyDescent="0.45">
      <c r="B1070" s="1" t="s">
        <v>258</v>
      </c>
      <c r="C1070" s="1" t="s">
        <v>1</v>
      </c>
      <c r="D1070" s="4">
        <v>24</v>
      </c>
      <c r="I1070" t="str">
        <f>I1066</f>
        <v>ALTER TABLE TM_BACKLOG_DESCRIPTION</v>
      </c>
      <c r="J1070" t="str">
        <f t="shared" si="422"/>
        <v xml:space="preserve"> ADD  ORDER_NO VARCHAR(24);</v>
      </c>
      <c r="K1070" s="21" t="str">
        <f t="shared" si="423"/>
        <v xml:space="preserve">  ALTER COLUMN   ORDER_NO VARCHAR(24);</v>
      </c>
      <c r="L1070" s="12"/>
      <c r="M1070" s="18" t="str">
        <f t="shared" si="416"/>
        <v>ORDER_NO,</v>
      </c>
      <c r="N1070" s="5" t="str">
        <f t="shared" si="421"/>
        <v>ORDER_NO VARCHAR(24),</v>
      </c>
      <c r="O1070" s="1" t="s">
        <v>259</v>
      </c>
      <c r="P1070" t="s">
        <v>173</v>
      </c>
      <c r="W1070" s="17" t="str">
        <f t="shared" si="417"/>
        <v>orderNo</v>
      </c>
      <c r="X1070" s="3" t="str">
        <f t="shared" si="418"/>
        <v>"orderNo":"",</v>
      </c>
      <c r="Y1070" s="22" t="str">
        <f t="shared" si="419"/>
        <v>public static String ORDER_NO="orderNo";</v>
      </c>
      <c r="Z1070" s="7" t="str">
        <f t="shared" si="420"/>
        <v>private String orderNo="";</v>
      </c>
    </row>
    <row r="1071" spans="2:26" ht="19.2" x14ac:dyDescent="0.45">
      <c r="B1071" s="1" t="s">
        <v>730</v>
      </c>
      <c r="C1071" s="1" t="s">
        <v>1</v>
      </c>
      <c r="D1071" s="4">
        <v>200</v>
      </c>
      <c r="I1071" t="str">
        <f>I1067</f>
        <v>ALTER TABLE TM_BACKLOG_DESCRIPTION</v>
      </c>
      <c r="J1071" t="str">
        <f t="shared" si="422"/>
        <v xml:space="preserve"> ADD  COLORED_TYPE VARCHAR(200);</v>
      </c>
      <c r="K1071" s="21" t="str">
        <f t="shared" si="423"/>
        <v xml:space="preserve">  ALTER COLUMN   COLORED_TYPE VARCHAR(200);</v>
      </c>
      <c r="L1071" s="12"/>
      <c r="M1071" s="18" t="str">
        <f t="shared" si="416"/>
        <v>COLORED_TYPE,</v>
      </c>
      <c r="N1071" s="5" t="str">
        <f t="shared" si="421"/>
        <v>COLORED_TYPE VARCHAR(200),</v>
      </c>
      <c r="O1071" s="1" t="s">
        <v>731</v>
      </c>
      <c r="P1071" t="s">
        <v>51</v>
      </c>
      <c r="W1071" s="17" t="str">
        <f t="shared" si="417"/>
        <v>coloredType</v>
      </c>
      <c r="X1071" s="3" t="str">
        <f t="shared" si="418"/>
        <v>"coloredType":"",</v>
      </c>
      <c r="Y1071" s="22" t="str">
        <f t="shared" si="419"/>
        <v>public static String COLORED_TYPE="coloredType";</v>
      </c>
      <c r="Z1071" s="7" t="str">
        <f t="shared" si="420"/>
        <v>private String coloredType="";</v>
      </c>
    </row>
    <row r="1072" spans="2:26" ht="19.2" x14ac:dyDescent="0.45">
      <c r="B1072" s="1"/>
      <c r="C1072" s="1"/>
      <c r="D1072" s="4"/>
      <c r="L1072" s="12"/>
      <c r="M1072" s="18"/>
      <c r="N1072" s="33" t="s">
        <v>130</v>
      </c>
      <c r="O1072" s="1"/>
      <c r="W1072" s="17"/>
    </row>
    <row r="1073" spans="2:26" ht="19.2" x14ac:dyDescent="0.45">
      <c r="C1073" s="14"/>
      <c r="D1073" s="9"/>
      <c r="K1073" s="29"/>
      <c r="M1073" s="20"/>
      <c r="N1073" s="31" t="s">
        <v>126</v>
      </c>
      <c r="O1073" s="14"/>
      <c r="W1073" s="17"/>
    </row>
    <row r="1075" spans="2:26" x14ac:dyDescent="0.3">
      <c r="B1075" s="2" t="s">
        <v>746</v>
      </c>
      <c r="I1075" t="str">
        <f>CONCATENATE("ALTER TABLE"," ",B1075)</f>
        <v>ALTER TABLE TM_INPUT_TABLE_COMP</v>
      </c>
      <c r="K1075" s="25"/>
      <c r="N1075" s="5" t="str">
        <f>CONCATENATE("CREATE TABLE ",B1075," ","(")</f>
        <v>CREATE TABLE TM_INPUT_TABLE_COMP (</v>
      </c>
    </row>
    <row r="1076" spans="2:26" ht="19.2" x14ac:dyDescent="0.45">
      <c r="B1076" s="1" t="s">
        <v>2</v>
      </c>
      <c r="C1076" s="1" t="s">
        <v>1</v>
      </c>
      <c r="D1076" s="4">
        <v>30</v>
      </c>
      <c r="E1076" s="24" t="s">
        <v>113</v>
      </c>
      <c r="I1076" t="str">
        <f>I1075</f>
        <v>ALTER TABLE TM_INPUT_TABLE_COMP</v>
      </c>
      <c r="L1076" s="12"/>
      <c r="M1076" s="18" t="str">
        <f t="shared" ref="M1076:M1091" si="424">CONCATENATE(B1076,",")</f>
        <v>ID,</v>
      </c>
      <c r="N1076" s="5" t="str">
        <f>CONCATENATE(B1076," ",C1076,"(",D1076,") ",E1076," ,")</f>
        <v>ID VARCHAR(30) NOT NULL ,</v>
      </c>
      <c r="O1076" s="1" t="s">
        <v>2</v>
      </c>
      <c r="P1076" s="6"/>
      <c r="Q1076" s="6"/>
      <c r="R1076" s="6"/>
      <c r="S1076" s="6"/>
      <c r="T1076" s="6"/>
      <c r="U1076" s="6"/>
      <c r="V1076" s="6"/>
      <c r="W1076" s="17" t="str">
        <f t="shared" ref="W1076:W1091" si="425">CONCATENATE(,LOWER(O1076),UPPER(LEFT(P1076,1)),LOWER(RIGHT(P1076,LEN(P1076)-IF(LEN(P1076)&gt;0,1,LEN(P1076)))),UPPER(LEFT(Q1076,1)),LOWER(RIGHT(Q1076,LEN(Q1076)-IF(LEN(Q1076)&gt;0,1,LEN(Q1076)))),UPPER(LEFT(R1076,1)),LOWER(RIGHT(R1076,LEN(R1076)-IF(LEN(R1076)&gt;0,1,LEN(R1076)))),UPPER(LEFT(S1076,1)),LOWER(RIGHT(S1076,LEN(S1076)-IF(LEN(S1076)&gt;0,1,LEN(S1076)))),UPPER(LEFT(T1076,1)),LOWER(RIGHT(T1076,LEN(T1076)-IF(LEN(T1076)&gt;0,1,LEN(T1076)))),UPPER(LEFT(U1076,1)),LOWER(RIGHT(U1076,LEN(U1076)-IF(LEN(U1076)&gt;0,1,LEN(U1076)))),UPPER(LEFT(V1076,1)),LOWER(RIGHT(V1076,LEN(V1076)-IF(LEN(V1076)&gt;0,1,LEN(V1076)))))</f>
        <v>id</v>
      </c>
      <c r="X1076" s="3" t="str">
        <f t="shared" ref="X1076:X1091" si="426">CONCATENATE("""",W1076,"""",":","""","""",",")</f>
        <v>"id":"",</v>
      </c>
      <c r="Y1076" s="22" t="str">
        <f t="shared" ref="Y1076:Y1091" si="427">CONCATENATE("public static String ",,B1076,,"=","""",W1076,""";")</f>
        <v>public static String ID="id";</v>
      </c>
      <c r="Z1076" s="7" t="str">
        <f t="shared" ref="Z1076:Z1091" si="428">CONCATENATE("private String ",W1076,"=","""""",";")</f>
        <v>private String id="";</v>
      </c>
    </row>
    <row r="1077" spans="2:26" ht="19.2" x14ac:dyDescent="0.45">
      <c r="B1077" s="1" t="s">
        <v>3</v>
      </c>
      <c r="C1077" s="1" t="s">
        <v>1</v>
      </c>
      <c r="D1077" s="4">
        <v>10</v>
      </c>
      <c r="I1077" t="str">
        <f>I1076</f>
        <v>ALTER TABLE TM_INPUT_TABLE_COMP</v>
      </c>
      <c r="K1077" s="21" t="s">
        <v>436</v>
      </c>
      <c r="L1077" s="12"/>
      <c r="M1077" s="18" t="str">
        <f t="shared" si="424"/>
        <v>STATUS,</v>
      </c>
      <c r="N1077" s="5" t="str">
        <f t="shared" ref="N1077:N1082" si="429">CONCATENATE(B1077," ",C1077,"(",D1077,")",",")</f>
        <v>STATUS VARCHAR(10),</v>
      </c>
      <c r="O1077" s="1" t="s">
        <v>3</v>
      </c>
      <c r="W1077" s="17" t="str">
        <f t="shared" si="425"/>
        <v>status</v>
      </c>
      <c r="X1077" s="3" t="str">
        <f t="shared" si="426"/>
        <v>"status":"",</v>
      </c>
      <c r="Y1077" s="22" t="str">
        <f t="shared" si="427"/>
        <v>public static String STATUS="status";</v>
      </c>
      <c r="Z1077" s="7" t="str">
        <f t="shared" si="428"/>
        <v>private String status="";</v>
      </c>
    </row>
    <row r="1078" spans="2:26" ht="19.2" x14ac:dyDescent="0.45">
      <c r="B1078" s="1" t="s">
        <v>4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ref="J1078:J1091" si="430">CONCATENATE(LEFT(CONCATENATE(" ADD "," ",N1078,";"),LEN(CONCATENATE(" ADD "," ",N1078,";"))-2),";")</f>
        <v xml:space="preserve"> ADD  INSERT_DATE VARCHAR(30);</v>
      </c>
      <c r="K1078" s="21" t="str">
        <f t="shared" ref="K1078:K1091" si="431">CONCATENATE(LEFT(CONCATENATE("  ALTER COLUMN  "," ",N1078,";"),LEN(CONCATENATE("  ALTER COLUMN  "," ",N1078,";"))-2),";")</f>
        <v xml:space="preserve">  ALTER COLUMN   INSERT_DATE VARCHAR(30);</v>
      </c>
      <c r="L1078" s="12"/>
      <c r="M1078" s="18" t="str">
        <f t="shared" si="424"/>
        <v>INSERT_DATE,</v>
      </c>
      <c r="N1078" s="5" t="str">
        <f t="shared" si="429"/>
        <v>INSERT_DATE VARCHAR(30),</v>
      </c>
      <c r="O1078" s="1" t="s">
        <v>7</v>
      </c>
      <c r="P1078" t="s">
        <v>8</v>
      </c>
      <c r="W1078" s="17" t="str">
        <f t="shared" si="425"/>
        <v>insertDate</v>
      </c>
      <c r="X1078" s="3" t="str">
        <f t="shared" si="426"/>
        <v>"insertDate":"",</v>
      </c>
      <c r="Y1078" s="22" t="str">
        <f t="shared" si="427"/>
        <v>public static String INSERT_DATE="insertDate";</v>
      </c>
      <c r="Z1078" s="7" t="str">
        <f t="shared" si="428"/>
        <v>private String insertDate="";</v>
      </c>
    </row>
    <row r="1079" spans="2:26" ht="19.2" x14ac:dyDescent="0.45">
      <c r="B1079" s="1" t="s">
        <v>5</v>
      </c>
      <c r="C1079" s="1" t="s">
        <v>1</v>
      </c>
      <c r="D1079" s="4">
        <v>30</v>
      </c>
      <c r="I1079" t="str">
        <f>I1078</f>
        <v>ALTER TABLE TM_INPUT_TABLE_COMP</v>
      </c>
      <c r="J1079" t="str">
        <f t="shared" si="430"/>
        <v xml:space="preserve"> ADD  MODIFICATION_DATE VARCHAR(30);</v>
      </c>
      <c r="K1079" s="21" t="str">
        <f t="shared" si="431"/>
        <v xml:space="preserve">  ALTER COLUMN   MODIFICATION_DATE VARCHAR(30);</v>
      </c>
      <c r="L1079" s="12"/>
      <c r="M1079" s="18" t="str">
        <f t="shared" si="424"/>
        <v>MODIFICATION_DATE,</v>
      </c>
      <c r="N1079" s="5" t="str">
        <f t="shared" si="429"/>
        <v>MODIFICATION_DATE VARCHAR(30),</v>
      </c>
      <c r="O1079" s="1" t="s">
        <v>9</v>
      </c>
      <c r="P1079" t="s">
        <v>8</v>
      </c>
      <c r="W1079" s="17" t="str">
        <f t="shared" si="425"/>
        <v>modificationDate</v>
      </c>
      <c r="X1079" s="3" t="str">
        <f t="shared" si="426"/>
        <v>"modificationDate":"",</v>
      </c>
      <c r="Y1079" s="22" t="str">
        <f t="shared" si="427"/>
        <v>public static String MODIFICATION_DATE="modificationDate";</v>
      </c>
      <c r="Z1079" s="7" t="str">
        <f t="shared" si="428"/>
        <v>private String modificationDate="";</v>
      </c>
    </row>
    <row r="1080" spans="2:26" ht="19.2" x14ac:dyDescent="0.45">
      <c r="B1080" s="1" t="s">
        <v>274</v>
      </c>
      <c r="C1080" s="1" t="s">
        <v>1</v>
      </c>
      <c r="D1080" s="4">
        <v>500</v>
      </c>
      <c r="I1080" t="str">
        <f>I1078</f>
        <v>ALTER TABLE TM_INPUT_TABLE_COMP</v>
      </c>
      <c r="J1080" t="str">
        <f>CONCATENATE(LEFT(CONCATENATE(" ADD "," ",N1080,";"),LEN(CONCATENATE(" ADD "," ",N1080,";"))-2),";")</f>
        <v xml:space="preserve"> ADD  FK_PROJECT_ID VARCHAR(500);</v>
      </c>
      <c r="K1080" s="21" t="str">
        <f>CONCATENATE(LEFT(CONCATENATE("  ALTER COLUMN  "," ",N1080,";"),LEN(CONCATENATE("  ALTER COLUMN  "," ",N1080,";"))-2),";")</f>
        <v xml:space="preserve">  ALTER COLUMN   FK_PROJECT_ID VARCHAR(500);</v>
      </c>
      <c r="L1080" s="12"/>
      <c r="M1080" s="18" t="str">
        <f>CONCATENATE(B1080,",")</f>
        <v>FK_PROJECT_ID,</v>
      </c>
      <c r="N1080" s="5" t="str">
        <f t="shared" si="429"/>
        <v>FK_PROJECT_ID VARCHAR(500),</v>
      </c>
      <c r="O1080" s="1" t="s">
        <v>10</v>
      </c>
      <c r="P1080" t="s">
        <v>288</v>
      </c>
      <c r="Q1080" t="s">
        <v>2</v>
      </c>
      <c r="W1080" s="17" t="str">
        <f>CONCATENATE(,LOWER(O1080),UPPER(LEFT(P1080,1)),LOWER(RIGHT(P1080,LEN(P1080)-IF(LEN(P1080)&gt;0,1,LEN(P1080)))),UPPER(LEFT(Q1080,1)),LOWER(RIGHT(Q1080,LEN(Q1080)-IF(LEN(Q1080)&gt;0,1,LEN(Q1080)))),UPPER(LEFT(R1080,1)),LOWER(RIGHT(R1080,LEN(R1080)-IF(LEN(R1080)&gt;0,1,LEN(R1080)))),UPPER(LEFT(S1080,1)),LOWER(RIGHT(S1080,LEN(S1080)-IF(LEN(S1080)&gt;0,1,LEN(S1080)))),UPPER(LEFT(T1080,1)),LOWER(RIGHT(T1080,LEN(T1080)-IF(LEN(T1080)&gt;0,1,LEN(T1080)))),UPPER(LEFT(U1080,1)),LOWER(RIGHT(U1080,LEN(U1080)-IF(LEN(U1080)&gt;0,1,LEN(U1080)))),UPPER(LEFT(V1080,1)),LOWER(RIGHT(V1080,LEN(V1080)-IF(LEN(V1080)&gt;0,1,LEN(V1080)))))</f>
        <v>fkProjectId</v>
      </c>
      <c r="X1080" s="3" t="str">
        <f>CONCATENATE("""",W1080,"""",":","""","""",",")</f>
        <v>"fkProjectId":"",</v>
      </c>
      <c r="Y1080" s="22" t="str">
        <f>CONCATENATE("public static String ",,B1080,,"=","""",W1080,""";")</f>
        <v>public static String FK_PROJECT_ID="fkProjectId";</v>
      </c>
      <c r="Z1080" s="7" t="str">
        <f>CONCATENATE("private String ",W1080,"=","""""",";")</f>
        <v>private String fkProjectId="";</v>
      </c>
    </row>
    <row r="1081" spans="2:26" ht="19.2" x14ac:dyDescent="0.45">
      <c r="B1081" s="1" t="s">
        <v>367</v>
      </c>
      <c r="C1081" s="1" t="s">
        <v>1</v>
      </c>
      <c r="D1081" s="4">
        <v>500</v>
      </c>
      <c r="I1081" t="str">
        <f>I1079</f>
        <v>ALTER TABLE TM_INPUT_TABLE_COMP</v>
      </c>
      <c r="J1081" t="str">
        <f t="shared" si="430"/>
        <v xml:space="preserve"> ADD  FK_BACKLOG_ID VARCHAR(500);</v>
      </c>
      <c r="K1081" s="21" t="str">
        <f t="shared" si="431"/>
        <v xml:space="preserve">  ALTER COLUMN   FK_BACKLOG_ID VARCHAR(500);</v>
      </c>
      <c r="L1081" s="12"/>
      <c r="M1081" s="18" t="str">
        <f t="shared" si="424"/>
        <v>FK_BACKLOG_ID,</v>
      </c>
      <c r="N1081" s="5" t="str">
        <f t="shared" si="429"/>
        <v>FK_BACKLOG_ID VARCHAR(500),</v>
      </c>
      <c r="O1081" s="1" t="s">
        <v>10</v>
      </c>
      <c r="P1081" t="s">
        <v>354</v>
      </c>
      <c r="Q1081" t="s">
        <v>2</v>
      </c>
      <c r="W1081" s="17" t="str">
        <f t="shared" si="425"/>
        <v>fkBacklogId</v>
      </c>
      <c r="X1081" s="3" t="str">
        <f t="shared" si="426"/>
        <v>"fkBacklogId":"",</v>
      </c>
      <c r="Y1081" s="22" t="str">
        <f t="shared" si="427"/>
        <v>public static String FK_BACKLOG_ID="fkBacklogId";</v>
      </c>
      <c r="Z1081" s="7" t="str">
        <f t="shared" si="428"/>
        <v>private String fkBacklogId="";</v>
      </c>
    </row>
    <row r="1082" spans="2:26" ht="19.2" x14ac:dyDescent="0.45">
      <c r="B1082" s="1" t="s">
        <v>215</v>
      </c>
      <c r="C1082" s="1" t="s">
        <v>1</v>
      </c>
      <c r="D1082" s="4">
        <v>500</v>
      </c>
      <c r="I1082" t="str">
        <f>I1079</f>
        <v>ALTER TABLE TM_INPUT_TABLE_COMP</v>
      </c>
      <c r="J1082" t="str">
        <f t="shared" si="430"/>
        <v xml:space="preserve"> ADD  TABLE_NAME VARCHAR(500);</v>
      </c>
      <c r="K1082" s="21" t="str">
        <f t="shared" si="431"/>
        <v xml:space="preserve">  ALTER COLUMN   TABLE_NAME VARCHAR(500);</v>
      </c>
      <c r="L1082" s="12"/>
      <c r="M1082" s="18" t="str">
        <f t="shared" si="424"/>
        <v>TABLE_NAME,</v>
      </c>
      <c r="N1082" s="5" t="str">
        <f t="shared" si="429"/>
        <v>TABLE_NAME VARCHAR(500),</v>
      </c>
      <c r="O1082" s="1" t="s">
        <v>220</v>
      </c>
      <c r="P1082" t="s">
        <v>0</v>
      </c>
      <c r="W1082" s="17" t="str">
        <f t="shared" si="425"/>
        <v>tableName</v>
      </c>
      <c r="X1082" s="3" t="str">
        <f t="shared" si="426"/>
        <v>"tableName":"",</v>
      </c>
      <c r="Y1082" s="22" t="str">
        <f t="shared" si="427"/>
        <v>public static String TABLE_NAME="tableName";</v>
      </c>
      <c r="Z1082" s="7" t="str">
        <f t="shared" si="428"/>
        <v>private String tableName="";</v>
      </c>
    </row>
    <row r="1083" spans="2:26" ht="19.2" x14ac:dyDescent="0.45">
      <c r="B1083" s="1" t="s">
        <v>747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TABLE_CSS TEXT;</v>
      </c>
      <c r="K1083" s="21" t="str">
        <f>CONCATENATE(LEFT(CONCATENATE("  ALTER COLUMN  "," ",N1083,";"),LEN(CONCATENATE("  ALTER COLUMN  "," ",N1083,";"))-2),";")</f>
        <v xml:space="preserve">  ALTER COLUMN   TABLE_CSS TEXT;</v>
      </c>
      <c r="L1083" s="12"/>
      <c r="M1083" s="18" t="str">
        <f>CONCATENATE(B1083,",")</f>
        <v>TABLE_CSS,</v>
      </c>
      <c r="N1083" s="5" t="str">
        <f t="shared" ref="N1083:N1088" si="432">CONCATENATE(B1083," ",C1083,"",D1083,"",",")</f>
        <v>TABLE_CSS TEXT,</v>
      </c>
      <c r="O1083" s="1" t="s">
        <v>220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tableCss</v>
      </c>
      <c r="X1083" s="3" t="str">
        <f>CONCATENATE("""",W1083,"""",":","""","""",",")</f>
        <v>"tableCss":"",</v>
      </c>
      <c r="Y1083" s="22" t="str">
        <f>CONCATENATE("public static String ",,B1083,,"=","""",W1083,""";")</f>
        <v>public static String TABLE_CSS="tableCss";</v>
      </c>
      <c r="Z1083" s="7" t="str">
        <f>CONCATENATE("private String ",W1083,"=","""""",";")</f>
        <v>private String tableCss="";</v>
      </c>
    </row>
    <row r="1084" spans="2:26" ht="19.2" x14ac:dyDescent="0.45">
      <c r="B1084" s="1" t="s">
        <v>748</v>
      </c>
      <c r="C1084" s="1" t="s">
        <v>701</v>
      </c>
      <c r="D1084" s="4"/>
      <c r="I1084" t="str">
        <f>I1077</f>
        <v>ALTER TABLE TM_INPUT_TABLE_COMP</v>
      </c>
      <c r="J1084" t="str">
        <f>CONCATENATE(LEFT(CONCATENATE(" ADD "," ",N1084,";"),LEN(CONCATENATE(" ADD "," ",N1084,";"))-2),";")</f>
        <v xml:space="preserve"> ADD  HEADER_CSS TEXT;</v>
      </c>
      <c r="K1084" s="21" t="str">
        <f>CONCATENATE(LEFT(CONCATENATE("  ALTER COLUMN  "," ",N1084,";"),LEN(CONCATENATE("  ALTER COLUMN  "," ",N1084,";"))-2),";")</f>
        <v xml:space="preserve">  ALTER COLUMN   HEADER_CSS TEXT;</v>
      </c>
      <c r="L1084" s="12"/>
      <c r="M1084" s="18" t="str">
        <f>CONCATENATE(B1084,",")</f>
        <v>HEADER_CSS,</v>
      </c>
      <c r="N1084" s="5" t="str">
        <f t="shared" si="432"/>
        <v>HEADER_CSS TEXT,</v>
      </c>
      <c r="O1084" s="1" t="s">
        <v>754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headerCss</v>
      </c>
      <c r="X1084" s="3" t="str">
        <f>CONCATENATE("""",W1084,"""",":","""","""",",")</f>
        <v>"headerCss":"",</v>
      </c>
      <c r="Y1084" s="22" t="str">
        <f>CONCATENATE("public static String ",,B1084,,"=","""",W1084,""";")</f>
        <v>public static String HEADER_CSS="headerCss";</v>
      </c>
      <c r="Z1084" s="7" t="str">
        <f>CONCATENATE("private String ",W1084,"=","""""",";")</f>
        <v>private String headerCss="";</v>
      </c>
    </row>
    <row r="1085" spans="2:26" ht="19.2" x14ac:dyDescent="0.45">
      <c r="B1085" s="1" t="s">
        <v>749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BODY_CSS TEXT;</v>
      </c>
      <c r="K1085" s="21" t="str">
        <f>CONCATENATE(LEFT(CONCATENATE("  ALTER COLUMN  "," ",N1085,";"),LEN(CONCATENATE("  ALTER COLUMN  "," ",N1085,";"))-2),";")</f>
        <v xml:space="preserve">  ALTER COLUMN   BODY_CSS TEXT;</v>
      </c>
      <c r="L1085" s="12"/>
      <c r="M1085" s="18" t="str">
        <f>CONCATENATE(B1085,",")</f>
        <v>BODY_CSS,</v>
      </c>
      <c r="N1085" s="5" t="str">
        <f t="shared" si="432"/>
        <v>BODY_CSS TEXT,</v>
      </c>
      <c r="O1085" s="1" t="s">
        <v>429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bodyCss</v>
      </c>
      <c r="X1085" s="3" t="str">
        <f>CONCATENATE("""",W1085,"""",":","""","""",",")</f>
        <v>"bodyCss":"",</v>
      </c>
      <c r="Y1085" s="22" t="str">
        <f>CONCATENATE("public static String ",,B1085,,"=","""",W1085,""";")</f>
        <v>public static String BODY_CSS="bodyCss";</v>
      </c>
      <c r="Z1085" s="7" t="str">
        <f>CONCATENATE("private String ",W1085,"=","""""",";")</f>
        <v>private String bodyCss="";</v>
      </c>
    </row>
    <row r="1086" spans="2:26" ht="19.2" x14ac:dyDescent="0.45">
      <c r="B1086" s="1" t="s">
        <v>750</v>
      </c>
      <c r="C1086" s="1" t="s">
        <v>701</v>
      </c>
      <c r="D1086" s="4"/>
      <c r="I1086" t="str">
        <f>I1084</f>
        <v>ALTER TABLE TM_INPUT_TABLE_COMP</v>
      </c>
      <c r="J1086" t="str">
        <f>CONCATENATE(LEFT(CONCATENATE(" ADD "," ",N1086,";"),LEN(CONCATENATE(" ADD "," ",N1086,";"))-2),";")</f>
        <v xml:space="preserve"> ADD  FOOTER_CSS TEXT;</v>
      </c>
      <c r="K1086" s="21" t="str">
        <f>CONCATENATE(LEFT(CONCATENATE("  ALTER COLUMN  "," ",N1086,";"),LEN(CONCATENATE("  ALTER COLUMN  "," ",N1086,";"))-2),";")</f>
        <v xml:space="preserve">  ALTER COLUMN   FOOTER_CSS TEXT;</v>
      </c>
      <c r="L1086" s="12"/>
      <c r="M1086" s="18" t="str">
        <f>CONCATENATE(B1086,",")</f>
        <v>FOOTER_CSS,</v>
      </c>
      <c r="N1086" s="5" t="str">
        <f t="shared" si="432"/>
        <v>FOOTER_CSS TEXT,</v>
      </c>
      <c r="O1086" s="1" t="s">
        <v>755</v>
      </c>
      <c r="P1086" t="s">
        <v>554</v>
      </c>
      <c r="W1086" s="17" t="str">
        <f>CONCATENATE(,LOWER(O1086),UPPER(LEFT(P1086,1)),LOWER(RIGHT(P1086,LEN(P1086)-IF(LEN(P1086)&gt;0,1,LEN(P1086)))),UPPER(LEFT(Q1086,1)),LOWER(RIGHT(Q1086,LEN(Q1086)-IF(LEN(Q1086)&gt;0,1,LEN(Q1086)))),UPPER(LEFT(R1086,1)),LOWER(RIGHT(R1086,LEN(R1086)-IF(LEN(R1086)&gt;0,1,LEN(R1086)))),UPPER(LEFT(S1086,1)),LOWER(RIGHT(S1086,LEN(S1086)-IF(LEN(S1086)&gt;0,1,LEN(S1086)))),UPPER(LEFT(T1086,1)),LOWER(RIGHT(T1086,LEN(T1086)-IF(LEN(T1086)&gt;0,1,LEN(T1086)))),UPPER(LEFT(U1086,1)),LOWER(RIGHT(U1086,LEN(U1086)-IF(LEN(U1086)&gt;0,1,LEN(U1086)))),UPPER(LEFT(V1086,1)),LOWER(RIGHT(V1086,LEN(V1086)-IF(LEN(V1086)&gt;0,1,LEN(V1086)))))</f>
        <v>footerCss</v>
      </c>
      <c r="X1086" s="3" t="str">
        <f>CONCATENATE("""",W1086,"""",":","""","""",",")</f>
        <v>"footerCss":"",</v>
      </c>
      <c r="Y1086" s="22" t="str">
        <f>CONCATENATE("public static String ",,B1086,,"=","""",W1086,""";")</f>
        <v>public static String FOOTER_CSS="footerCss";</v>
      </c>
      <c r="Z1086" s="7" t="str">
        <f>CONCATENATE("private String ",W1086,"=","""""",";")</f>
        <v>private String footerCss="";</v>
      </c>
    </row>
    <row r="1087" spans="2:26" ht="19.2" x14ac:dyDescent="0.45">
      <c r="B1087" s="1" t="s">
        <v>751</v>
      </c>
      <c r="C1087" s="1" t="s">
        <v>701</v>
      </c>
      <c r="D1087" s="4"/>
      <c r="I1087" t="str">
        <f>I1081</f>
        <v>ALTER TABLE TM_INPUT_TABLE_COMP</v>
      </c>
      <c r="J1087" t="str">
        <f t="shared" si="430"/>
        <v xml:space="preserve"> ADD  TR_CSS TEXT;</v>
      </c>
      <c r="K1087" s="21" t="str">
        <f t="shared" si="431"/>
        <v xml:space="preserve">  ALTER COLUMN   TR_CSS TEXT;</v>
      </c>
      <c r="L1087" s="12"/>
      <c r="M1087" s="18" t="str">
        <f t="shared" si="424"/>
        <v>TR_CSS,</v>
      </c>
      <c r="N1087" s="5" t="str">
        <f t="shared" si="432"/>
        <v>TR_CSS TEXT,</v>
      </c>
      <c r="O1087" s="1" t="s">
        <v>756</v>
      </c>
      <c r="P1087" t="s">
        <v>554</v>
      </c>
      <c r="W1087" s="17" t="str">
        <f t="shared" si="425"/>
        <v>trCss</v>
      </c>
      <c r="X1087" s="3" t="str">
        <f t="shared" si="426"/>
        <v>"trCss":"",</v>
      </c>
      <c r="Y1087" s="22" t="str">
        <f t="shared" si="427"/>
        <v>public static String TR_CSS="trCss";</v>
      </c>
      <c r="Z1087" s="7" t="str">
        <f t="shared" si="428"/>
        <v>private String trCss="";</v>
      </c>
    </row>
    <row r="1088" spans="2:26" ht="19.2" x14ac:dyDescent="0.45">
      <c r="B1088" s="1" t="s">
        <v>752</v>
      </c>
      <c r="C1088" s="1" t="s">
        <v>701</v>
      </c>
      <c r="D1088" s="4"/>
      <c r="I1088" t="str">
        <f>I1082</f>
        <v>ALTER TABLE TM_INPUT_TABLE_COMP</v>
      </c>
      <c r="J1088" t="str">
        <f t="shared" si="430"/>
        <v xml:space="preserve"> ADD  TD_CSS TEXT;</v>
      </c>
      <c r="K1088" s="21" t="str">
        <f t="shared" si="431"/>
        <v xml:space="preserve">  ALTER COLUMN   TD_CSS TEXT;</v>
      </c>
      <c r="L1088" s="12"/>
      <c r="M1088" s="18" t="str">
        <f t="shared" si="424"/>
        <v>TD_CSS,</v>
      </c>
      <c r="N1088" s="5" t="str">
        <f t="shared" si="432"/>
        <v>TD_CSS TEXT,</v>
      </c>
      <c r="O1088" s="1" t="s">
        <v>757</v>
      </c>
      <c r="P1088" t="s">
        <v>554</v>
      </c>
      <c r="W1088" s="17" t="str">
        <f t="shared" si="425"/>
        <v>tdCss</v>
      </c>
      <c r="X1088" s="3" t="str">
        <f t="shared" si="426"/>
        <v>"tdCss":"",</v>
      </c>
      <c r="Y1088" s="22" t="str">
        <f t="shared" si="427"/>
        <v>public static String TD_CSS="tdCss";</v>
      </c>
      <c r="Z1088" s="7" t="str">
        <f t="shared" si="428"/>
        <v>private String tdCss="";</v>
      </c>
    </row>
    <row r="1089" spans="2:26" ht="19.2" x14ac:dyDescent="0.45">
      <c r="B1089" s="1" t="s">
        <v>767</v>
      </c>
      <c r="C1089" s="1" t="s">
        <v>1</v>
      </c>
      <c r="D1089" s="4">
        <v>24</v>
      </c>
      <c r="I1089" t="str">
        <f>I1085</f>
        <v>ALTER TABLE TM_INPUT_TABLE_COMP</v>
      </c>
      <c r="J1089" t="str">
        <f t="shared" si="430"/>
        <v xml:space="preserve"> ADD  READ_CONTENT VARCHAR(24);</v>
      </c>
      <c r="K1089" s="21" t="str">
        <f t="shared" si="431"/>
        <v xml:space="preserve">  ALTER COLUMN   READ_CONTENT VARCHAR(24);</v>
      </c>
      <c r="L1089" s="12"/>
      <c r="M1089" s="18" t="str">
        <f t="shared" si="424"/>
        <v>READ_CONTENT,</v>
      </c>
      <c r="N1089" s="5" t="str">
        <f>CONCATENATE(B1089," ",C1089,"(",D1089,")",",")</f>
        <v>READ_CONTENT VARCHAR(24),</v>
      </c>
      <c r="O1089" s="1" t="s">
        <v>768</v>
      </c>
      <c r="P1089" t="s">
        <v>769</v>
      </c>
      <c r="W1089" s="17" t="str">
        <f t="shared" si="425"/>
        <v>readContent</v>
      </c>
      <c r="X1089" s="3" t="str">
        <f t="shared" si="426"/>
        <v>"readContent":"",</v>
      </c>
      <c r="Y1089" s="22" t="str">
        <f t="shared" si="427"/>
        <v>public static String READ_CONTENT="readContent";</v>
      </c>
      <c r="Z1089" s="7" t="str">
        <f t="shared" si="428"/>
        <v>private String readContent="";</v>
      </c>
    </row>
    <row r="1090" spans="2:26" ht="19.2" x14ac:dyDescent="0.45">
      <c r="B1090" s="1" t="s">
        <v>765</v>
      </c>
      <c r="C1090" s="1" t="s">
        <v>1</v>
      </c>
      <c r="D1090" s="4">
        <v>24</v>
      </c>
      <c r="I1090" t="str">
        <f>I1086</f>
        <v>ALTER TABLE TM_INPUT_TABLE_COMP</v>
      </c>
      <c r="J1090" t="str">
        <f>CONCATENATE(LEFT(CONCATENATE(" ADD "," ",N1090,";"),LEN(CONCATENATE(" ADD "," ",N1090,";"))-2),";")</f>
        <v xml:space="preserve"> ADD  ROW_COUNT VARCHAR(24);</v>
      </c>
      <c r="K1090" s="21" t="str">
        <f>CONCATENATE(LEFT(CONCATENATE("  ALTER COLUMN  "," ",N1090,";"),LEN(CONCATENATE("  ALTER COLUMN  "," ",N1090,";"))-2),";")</f>
        <v xml:space="preserve">  ALTER COLUMN   ROW_COUNT VARCHAR(24);</v>
      </c>
      <c r="L1090" s="12"/>
      <c r="M1090" s="18" t="str">
        <f>CONCATENATE(B1090,",")</f>
        <v>ROW_COUNT,</v>
      </c>
      <c r="N1090" s="5" t="str">
        <f>CONCATENATE(B1090," ",C1090,"(",D1090,")",",")</f>
        <v>ROW_COUNT VARCHAR(24),</v>
      </c>
      <c r="O1090" s="1" t="s">
        <v>766</v>
      </c>
      <c r="P1090" t="s">
        <v>214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rowCount</v>
      </c>
      <c r="X1090" s="3" t="str">
        <f>CONCATENATE("""",W1090,"""",":","""","""",",")</f>
        <v>"rowCount":"",</v>
      </c>
      <c r="Y1090" s="22" t="str">
        <f>CONCATENATE("public static String ",,B1090,,"=","""",W1090,""";")</f>
        <v>public static String ROW_COUNT="rowCount";</v>
      </c>
      <c r="Z1090" s="7" t="str">
        <f>CONCATENATE("private String ",W1090,"=","""""",";")</f>
        <v>private String rowCount="";</v>
      </c>
    </row>
    <row r="1091" spans="2:26" ht="19.2" x14ac:dyDescent="0.45">
      <c r="B1091" s="1" t="s">
        <v>753</v>
      </c>
      <c r="C1091" s="1" t="s">
        <v>1</v>
      </c>
      <c r="D1091" s="4">
        <v>24</v>
      </c>
      <c r="I1091" t="str">
        <f>I1087</f>
        <v>ALTER TABLE TM_INPUT_TABLE_COMP</v>
      </c>
      <c r="J1091" t="str">
        <f t="shared" si="430"/>
        <v xml:space="preserve"> ADD  HAS_NO VARCHAR(24);</v>
      </c>
      <c r="K1091" s="21" t="str">
        <f t="shared" si="431"/>
        <v xml:space="preserve">  ALTER COLUMN   HAS_NO VARCHAR(24);</v>
      </c>
      <c r="L1091" s="12"/>
      <c r="M1091" s="18" t="str">
        <f t="shared" si="424"/>
        <v>HAS_NO,</v>
      </c>
      <c r="N1091" s="5" t="str">
        <f>CONCATENATE(B1091," ",C1091,"(",D1091,")",",")</f>
        <v>HAS_NO VARCHAR(24),</v>
      </c>
      <c r="O1091" s="1" t="s">
        <v>758</v>
      </c>
      <c r="P1091" t="s">
        <v>173</v>
      </c>
      <c r="W1091" s="17" t="str">
        <f t="shared" si="425"/>
        <v>hasNo</v>
      </c>
      <c r="X1091" s="3" t="str">
        <f t="shared" si="426"/>
        <v>"hasNo":"",</v>
      </c>
      <c r="Y1091" s="22" t="str">
        <f t="shared" si="427"/>
        <v>public static String HAS_NO="hasNo";</v>
      </c>
      <c r="Z1091" s="7" t="str">
        <f t="shared" si="428"/>
        <v>private String hasNo="";</v>
      </c>
    </row>
    <row r="1092" spans="2:26" ht="19.2" x14ac:dyDescent="0.45">
      <c r="B1092" s="1"/>
      <c r="C1092" s="1"/>
      <c r="D1092" s="4"/>
      <c r="L1092" s="12"/>
      <c r="M1092" s="18"/>
      <c r="N1092" s="33" t="s">
        <v>130</v>
      </c>
      <c r="O1092" s="1"/>
      <c r="W1092" s="17"/>
    </row>
    <row r="1093" spans="2:26" ht="19.2" x14ac:dyDescent="0.45">
      <c r="C1093" s="14"/>
      <c r="D1093" s="9"/>
      <c r="K1093" s="29"/>
      <c r="M1093" s="20"/>
      <c r="N1093" s="31" t="s">
        <v>126</v>
      </c>
      <c r="O1093" s="14"/>
      <c r="W1093" s="17"/>
    </row>
    <row r="1097" spans="2:26" x14ac:dyDescent="0.3">
      <c r="B1097" s="2" t="s">
        <v>759</v>
      </c>
      <c r="I1097" t="str">
        <f>CONCATENATE("ALTER TABLE"," ",B1097)</f>
        <v>ALTER TABLE TM_REL_TABLE_INPUT</v>
      </c>
      <c r="K1097" s="25"/>
      <c r="N1097" s="5" t="str">
        <f>CONCATENATE("CREATE TABLE ",B1097," ","(")</f>
        <v>CREATE TABLE TM_REL_TABLE_INPUT (</v>
      </c>
    </row>
    <row r="1098" spans="2:26" ht="19.2" x14ac:dyDescent="0.45">
      <c r="B1098" s="1" t="s">
        <v>2</v>
      </c>
      <c r="C1098" s="1" t="s">
        <v>1</v>
      </c>
      <c r="D1098" s="4">
        <v>30</v>
      </c>
      <c r="E1098" s="24" t="s">
        <v>113</v>
      </c>
      <c r="I1098" t="str">
        <f>I1097</f>
        <v>ALTER TABLE TM_REL_TABLE_INPUT</v>
      </c>
      <c r="L1098" s="12"/>
      <c r="M1098" s="18" t="str">
        <f t="shared" ref="M1098:M1107" si="433">CONCATENATE(B1098,",")</f>
        <v>ID,</v>
      </c>
      <c r="N1098" s="5" t="str">
        <f>CONCATENATE(B1098," ",C1098,"(",D1098,") ",E1098," ,")</f>
        <v>ID VARCHAR(30) NOT NULL ,</v>
      </c>
      <c r="O1098" s="1" t="s">
        <v>2</v>
      </c>
      <c r="P1098" s="6"/>
      <c r="Q1098" s="6"/>
      <c r="R1098" s="6"/>
      <c r="S1098" s="6"/>
      <c r="T1098" s="6"/>
      <c r="U1098" s="6"/>
      <c r="V1098" s="6"/>
      <c r="W1098" s="17" t="str">
        <f t="shared" ref="W1098:W1107" si="434">CONCATENATE(,LOWER(O1098),UPPER(LEFT(P1098,1)),LOWER(RIGHT(P1098,LEN(P1098)-IF(LEN(P1098)&gt;0,1,LEN(P1098)))),UPPER(LEFT(Q1098,1)),LOWER(RIGHT(Q1098,LEN(Q1098)-IF(LEN(Q1098)&gt;0,1,LEN(Q1098)))),UPPER(LEFT(R1098,1)),LOWER(RIGHT(R1098,LEN(R1098)-IF(LEN(R1098)&gt;0,1,LEN(R1098)))),UPPER(LEFT(S1098,1)),LOWER(RIGHT(S1098,LEN(S1098)-IF(LEN(S1098)&gt;0,1,LEN(S1098)))),UPPER(LEFT(T1098,1)),LOWER(RIGHT(T1098,LEN(T1098)-IF(LEN(T1098)&gt;0,1,LEN(T1098)))),UPPER(LEFT(U1098,1)),LOWER(RIGHT(U1098,LEN(U1098)-IF(LEN(U1098)&gt;0,1,LEN(U1098)))),UPPER(LEFT(V1098,1)),LOWER(RIGHT(V1098,LEN(V1098)-IF(LEN(V1098)&gt;0,1,LEN(V1098)))))</f>
        <v>id</v>
      </c>
      <c r="X1098" s="3" t="str">
        <f t="shared" ref="X1098:X1107" si="435">CONCATENATE("""",W1098,"""",":","""","""",",")</f>
        <v>"id":"",</v>
      </c>
      <c r="Y1098" s="22" t="str">
        <f t="shared" ref="Y1098:Y1107" si="436">CONCATENATE("public static String ",,B1098,,"=","""",W1098,""";")</f>
        <v>public static String ID="id";</v>
      </c>
      <c r="Z1098" s="7" t="str">
        <f t="shared" ref="Z1098:Z1107" si="437">CONCATENATE("private String ",W1098,"=","""""",";")</f>
        <v>private String id="";</v>
      </c>
    </row>
    <row r="1099" spans="2:26" ht="19.2" x14ac:dyDescent="0.45">
      <c r="B1099" s="1" t="s">
        <v>3</v>
      </c>
      <c r="C1099" s="1" t="s">
        <v>1</v>
      </c>
      <c r="D1099" s="4">
        <v>10</v>
      </c>
      <c r="I1099" t="str">
        <f>I1098</f>
        <v>ALTER TABLE TM_REL_TABLE_INPUT</v>
      </c>
      <c r="K1099" s="21" t="s">
        <v>436</v>
      </c>
      <c r="L1099" s="12"/>
      <c r="M1099" s="18" t="str">
        <f t="shared" si="433"/>
        <v>STATUS,</v>
      </c>
      <c r="N1099" s="5" t="str">
        <f t="shared" ref="N1099:N1107" si="438">CONCATENATE(B1099," ",C1099,"(",D1099,")",",")</f>
        <v>STATUS VARCHAR(10),</v>
      </c>
      <c r="O1099" s="1" t="s">
        <v>3</v>
      </c>
      <c r="W1099" s="17" t="str">
        <f t="shared" si="434"/>
        <v>status</v>
      </c>
      <c r="X1099" s="3" t="str">
        <f t="shared" si="435"/>
        <v>"status":"",</v>
      </c>
      <c r="Y1099" s="22" t="str">
        <f t="shared" si="436"/>
        <v>public static String STATUS="status";</v>
      </c>
      <c r="Z1099" s="7" t="str">
        <f t="shared" si="437"/>
        <v>private String status="";</v>
      </c>
    </row>
    <row r="1100" spans="2:26" ht="19.2" x14ac:dyDescent="0.45">
      <c r="B1100" s="1" t="s">
        <v>4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ref="J1100:J1107" si="439">CONCATENATE(LEFT(CONCATENATE(" ADD "," ",N1100,";"),LEN(CONCATENATE(" ADD "," ",N1100,";"))-2),";")</f>
        <v xml:space="preserve"> ADD  INSERT_DATE VARCHAR(30);</v>
      </c>
      <c r="K1100" s="21" t="str">
        <f t="shared" ref="K1100:K1107" si="440">CONCATENATE(LEFT(CONCATENATE("  ALTER COLUMN  "," ",N1100,";"),LEN(CONCATENATE("  ALTER COLUMN  "," ",N1100,";"))-2),";")</f>
        <v xml:space="preserve">  ALTER COLUMN   INSERT_DATE VARCHAR(30);</v>
      </c>
      <c r="L1100" s="12"/>
      <c r="M1100" s="18" t="str">
        <f t="shared" si="433"/>
        <v>INSERT_DATE,</v>
      </c>
      <c r="N1100" s="5" t="str">
        <f t="shared" si="438"/>
        <v>INSERT_DATE VARCHAR(30),</v>
      </c>
      <c r="O1100" s="1" t="s">
        <v>7</v>
      </c>
      <c r="P1100" t="s">
        <v>8</v>
      </c>
      <c r="W1100" s="17" t="str">
        <f t="shared" si="434"/>
        <v>insertDate</v>
      </c>
      <c r="X1100" s="3" t="str">
        <f t="shared" si="435"/>
        <v>"insertDate":"",</v>
      </c>
      <c r="Y1100" s="22" t="str">
        <f t="shared" si="436"/>
        <v>public static String INSERT_DATE="insertDate";</v>
      </c>
      <c r="Z1100" s="7" t="str">
        <f t="shared" si="437"/>
        <v>private String insertDate="";</v>
      </c>
    </row>
    <row r="1101" spans="2:26" ht="19.2" x14ac:dyDescent="0.45">
      <c r="B1101" s="1" t="s">
        <v>5</v>
      </c>
      <c r="C1101" s="1" t="s">
        <v>1</v>
      </c>
      <c r="D1101" s="4">
        <v>30</v>
      </c>
      <c r="I1101" t="str">
        <f>I1100</f>
        <v>ALTER TABLE TM_REL_TABLE_INPUT</v>
      </c>
      <c r="J1101" t="str">
        <f t="shared" si="439"/>
        <v xml:space="preserve"> ADD  MODIFICATION_DATE VARCHAR(30);</v>
      </c>
      <c r="K1101" s="21" t="str">
        <f t="shared" si="440"/>
        <v xml:space="preserve">  ALTER COLUMN   MODIFICATION_DATE VARCHAR(30);</v>
      </c>
      <c r="L1101" s="12"/>
      <c r="M1101" s="18" t="str">
        <f t="shared" si="433"/>
        <v>MODIFICATION_DATE,</v>
      </c>
      <c r="N1101" s="5" t="str">
        <f t="shared" si="438"/>
        <v>MODIFICATION_DATE VARCHAR(30),</v>
      </c>
      <c r="O1101" s="1" t="s">
        <v>9</v>
      </c>
      <c r="P1101" t="s">
        <v>8</v>
      </c>
      <c r="W1101" s="17" t="str">
        <f t="shared" si="434"/>
        <v>modificationDate</v>
      </c>
      <c r="X1101" s="3" t="str">
        <f t="shared" si="435"/>
        <v>"modificationDate":"",</v>
      </c>
      <c r="Y1101" s="22" t="str">
        <f t="shared" si="436"/>
        <v>public static String MODIFICATION_DATE="modificationDate";</v>
      </c>
      <c r="Z1101" s="7" t="str">
        <f t="shared" si="437"/>
        <v>private String modificationDate="";</v>
      </c>
    </row>
    <row r="1102" spans="2:26" ht="19.2" x14ac:dyDescent="0.45">
      <c r="B1102" s="1" t="s">
        <v>274</v>
      </c>
      <c r="C1102" s="1" t="s">
        <v>1</v>
      </c>
      <c r="D1102" s="4">
        <v>500</v>
      </c>
      <c r="I1102" t="str">
        <f>I1101</f>
        <v>ALTER TABLE TM_REL_TABLE_INPUT</v>
      </c>
      <c r="J1102" t="str">
        <f t="shared" si="439"/>
        <v xml:space="preserve"> ADD  FK_PROJECT_ID VARCHAR(500);</v>
      </c>
      <c r="K1102" s="21" t="str">
        <f t="shared" si="440"/>
        <v xml:space="preserve">  ALTER COLUMN   FK_PROJECT_ID VARCHAR(500);</v>
      </c>
      <c r="L1102" s="12"/>
      <c r="M1102" s="18" t="str">
        <f t="shared" si="433"/>
        <v>FK_PROJECT_ID,</v>
      </c>
      <c r="N1102" s="5" t="str">
        <f t="shared" si="438"/>
        <v>FK_PROJECT_ID VARCHAR(500),</v>
      </c>
      <c r="O1102" s="1" t="s">
        <v>10</v>
      </c>
      <c r="P1102" t="s">
        <v>288</v>
      </c>
      <c r="Q1102" t="s">
        <v>2</v>
      </c>
      <c r="W1102" s="17" t="str">
        <f t="shared" si="434"/>
        <v>fkProjectId</v>
      </c>
      <c r="X1102" s="3" t="str">
        <f t="shared" si="435"/>
        <v>"fkProjectId":"",</v>
      </c>
      <c r="Y1102" s="22" t="str">
        <f t="shared" si="436"/>
        <v>public static String FK_PROJECT_ID="fkProjectId";</v>
      </c>
      <c r="Z1102" s="7" t="str">
        <f t="shared" si="437"/>
        <v>private String fkProjectId="";</v>
      </c>
    </row>
    <row r="1103" spans="2:26" ht="19.2" x14ac:dyDescent="0.45">
      <c r="B1103" s="1" t="s">
        <v>760</v>
      </c>
      <c r="C1103" s="1" t="s">
        <v>1</v>
      </c>
      <c r="D1103" s="4">
        <v>500</v>
      </c>
      <c r="I1103" t="str">
        <f>I1101</f>
        <v>ALTER TABLE TM_REL_TABLE_INPUT</v>
      </c>
      <c r="J1103" t="str">
        <f t="shared" si="439"/>
        <v xml:space="preserve"> ADD  FK_TABLE_ID VARCHAR(500);</v>
      </c>
      <c r="K1103" s="21" t="str">
        <f t="shared" si="440"/>
        <v xml:space="preserve">  ALTER COLUMN   FK_TABLE_ID VARCHAR(500);</v>
      </c>
      <c r="L1103" s="12"/>
      <c r="M1103" s="18" t="str">
        <f t="shared" si="433"/>
        <v>FK_TABLE_ID,</v>
      </c>
      <c r="N1103" s="5" t="str">
        <f t="shared" si="438"/>
        <v>FK_TABLE_ID VARCHAR(500),</v>
      </c>
      <c r="O1103" s="1" t="s">
        <v>10</v>
      </c>
      <c r="P1103" t="s">
        <v>220</v>
      </c>
      <c r="Q1103" t="s">
        <v>2</v>
      </c>
      <c r="W1103" s="17" t="str">
        <f t="shared" si="434"/>
        <v>fkTableId</v>
      </c>
      <c r="X1103" s="3" t="str">
        <f t="shared" si="435"/>
        <v>"fkTableId":"",</v>
      </c>
      <c r="Y1103" s="22" t="str">
        <f t="shared" si="436"/>
        <v>public static String FK_TABLE_ID="fkTableId";</v>
      </c>
      <c r="Z1103" s="7" t="str">
        <f t="shared" si="437"/>
        <v>private String fkTableId="";</v>
      </c>
    </row>
    <row r="1104" spans="2:26" ht="19.2" x14ac:dyDescent="0.45">
      <c r="B1104" s="1" t="s">
        <v>392</v>
      </c>
      <c r="C1104" s="1" t="s">
        <v>1</v>
      </c>
      <c r="D1104" s="4">
        <v>500</v>
      </c>
      <c r="I1104" t="str">
        <f>I1098</f>
        <v>ALTER TABLE TM_REL_TABLE_INPUT</v>
      </c>
      <c r="J1104" t="str">
        <f t="shared" si="439"/>
        <v xml:space="preserve"> ADD  FK_INPUT_ID VARCHAR(500);</v>
      </c>
      <c r="K1104" s="21" t="str">
        <f t="shared" si="440"/>
        <v xml:space="preserve">  ALTER COLUMN   FK_INPUT_ID VARCHAR(500);</v>
      </c>
      <c r="L1104" s="12"/>
      <c r="M1104" s="18" t="str">
        <f t="shared" si="433"/>
        <v>FK_INPUT_ID,</v>
      </c>
      <c r="N1104" s="5" t="str">
        <f t="shared" si="438"/>
        <v>FK_INPUT_ID VARCHAR(500),</v>
      </c>
      <c r="O1104" s="1" t="s">
        <v>10</v>
      </c>
      <c r="P1104" t="s">
        <v>13</v>
      </c>
      <c r="Q1104" t="s">
        <v>2</v>
      </c>
      <c r="W1104" s="17" t="str">
        <f t="shared" si="434"/>
        <v>fkInputId</v>
      </c>
      <c r="X1104" s="3" t="str">
        <f t="shared" si="435"/>
        <v>"fkInputId":"",</v>
      </c>
      <c r="Y1104" s="22" t="str">
        <f t="shared" si="436"/>
        <v>public static String FK_INPUT_ID="fkInputId";</v>
      </c>
      <c r="Z1104" s="7" t="str">
        <f t="shared" si="437"/>
        <v>private String fkInputId="";</v>
      </c>
    </row>
    <row r="1105" spans="2:26" ht="19.2" x14ac:dyDescent="0.45">
      <c r="B1105" s="1" t="s">
        <v>258</v>
      </c>
      <c r="C1105" s="1" t="s">
        <v>627</v>
      </c>
      <c r="D1105" s="4">
        <v>24</v>
      </c>
      <c r="I1105" t="str">
        <f>I1099</f>
        <v>ALTER TABLE TM_REL_TABLE_INPUT</v>
      </c>
      <c r="J1105" t="str">
        <f t="shared" si="439"/>
        <v xml:space="preserve"> ADD  ORDER_NO FLOAT(24);</v>
      </c>
      <c r="K1105" s="21" t="str">
        <f t="shared" si="440"/>
        <v xml:space="preserve">  ALTER COLUMN   ORDER_NO FLOAT(24);</v>
      </c>
      <c r="L1105" s="12"/>
      <c r="M1105" s="18" t="str">
        <f t="shared" si="433"/>
        <v>ORDER_NO,</v>
      </c>
      <c r="N1105" s="5" t="str">
        <f t="shared" si="438"/>
        <v>ORDER_NO FLOAT(24),</v>
      </c>
      <c r="O1105" s="1" t="s">
        <v>259</v>
      </c>
      <c r="P1105" t="s">
        <v>173</v>
      </c>
      <c r="W1105" s="17" t="str">
        <f t="shared" si="434"/>
        <v>orderNo</v>
      </c>
      <c r="X1105" s="3" t="str">
        <f t="shared" si="435"/>
        <v>"orderNo":"",</v>
      </c>
      <c r="Y1105" s="22" t="str">
        <f t="shared" si="436"/>
        <v>public static String ORDER_NO="orderNo";</v>
      </c>
      <c r="Z1105" s="7" t="str">
        <f t="shared" si="437"/>
        <v>private String orderNo="";</v>
      </c>
    </row>
    <row r="1106" spans="2:26" ht="19.2" x14ac:dyDescent="0.45">
      <c r="B1106" s="1" t="s">
        <v>770</v>
      </c>
      <c r="C1106" s="1" t="s">
        <v>1</v>
      </c>
      <c r="D1106" s="4">
        <v>500</v>
      </c>
      <c r="I1106" t="str">
        <f>I1103</f>
        <v>ALTER TABLE TM_REL_TABLE_INPUT</v>
      </c>
      <c r="J1106" t="str">
        <f>CONCATENATE(LEFT(CONCATENATE(" ADD "," ",N1106,";"),LEN(CONCATENATE(" ADD "," ",N1106,";"))-2),";")</f>
        <v xml:space="preserve"> ADD  SHOW_COMPONENT VARCHAR(500);</v>
      </c>
      <c r="K1106" s="21" t="str">
        <f>CONCATENATE(LEFT(CONCATENATE("  ALTER COLUMN  "," ",N1106,";"),LEN(CONCATENATE("  ALTER COLUMN  "," ",N1106,";"))-2),";")</f>
        <v xml:space="preserve">  ALTER COLUMN   SHOW_COMPONENT VARCHAR(500);</v>
      </c>
      <c r="L1106" s="12"/>
      <c r="M1106" s="18" t="str">
        <f>CONCATENATE(B1106,",")</f>
        <v>SHOW_COMPONENT,</v>
      </c>
      <c r="N1106" s="5" t="str">
        <f>CONCATENATE(B1106," ",C1106,"(",D1106,")",",")</f>
        <v>SHOW_COMPONENT VARCHAR(500),</v>
      </c>
      <c r="O1106" s="1" t="s">
        <v>737</v>
      </c>
      <c r="P1106" t="s">
        <v>49</v>
      </c>
      <c r="W1106" s="17" t="str">
        <f>CONCATENATE(,LOWER(O1106),UPPER(LEFT(P1106,1)),LOWER(RIGHT(P1106,LEN(P1106)-IF(LEN(P1106)&gt;0,1,LEN(P1106)))),UPPER(LEFT(Q1106,1)),LOWER(RIGHT(Q1106,LEN(Q1106)-IF(LEN(Q1106)&gt;0,1,LEN(Q1106)))),UPPER(LEFT(R1106,1)),LOWER(RIGHT(R1106,LEN(R1106)-IF(LEN(R1106)&gt;0,1,LEN(R1106)))),UPPER(LEFT(S1106,1)),LOWER(RIGHT(S1106,LEN(S1106)-IF(LEN(S1106)&gt;0,1,LEN(S1106)))),UPPER(LEFT(T1106,1)),LOWER(RIGHT(T1106,LEN(T1106)-IF(LEN(T1106)&gt;0,1,LEN(T1106)))),UPPER(LEFT(U1106,1)),LOWER(RIGHT(U1106,LEN(U1106)-IF(LEN(U1106)&gt;0,1,LEN(U1106)))),UPPER(LEFT(V1106,1)),LOWER(RIGHT(V1106,LEN(V1106)-IF(LEN(V1106)&gt;0,1,LEN(V1106)))))</f>
        <v>showComponent</v>
      </c>
      <c r="X1106" s="3" t="str">
        <f>CONCATENATE("""",W1106,"""",":","""","""",",")</f>
        <v>"showComponent":"",</v>
      </c>
      <c r="Y1106" s="22" t="str">
        <f>CONCATENATE("public static String ",,B1106,,"=","""",W1106,""";")</f>
        <v>public static String SHOW_COMPONENT="showComponent";</v>
      </c>
      <c r="Z1106" s="7" t="str">
        <f>CONCATENATE("private String ",W1106,"=","""""",";")</f>
        <v>private String showComponent="";</v>
      </c>
    </row>
    <row r="1107" spans="2:26" ht="19.2" x14ac:dyDescent="0.45">
      <c r="B1107" s="1" t="s">
        <v>761</v>
      </c>
      <c r="C1107" s="1" t="s">
        <v>1</v>
      </c>
      <c r="D1107" s="4">
        <v>500</v>
      </c>
      <c r="I1107" t="str">
        <f>I1104</f>
        <v>ALTER TABLE TM_REL_TABLE_INPUT</v>
      </c>
      <c r="J1107" t="str">
        <f t="shared" si="439"/>
        <v xml:space="preserve"> ADD  INPUT_STATUS VARCHAR(500);</v>
      </c>
      <c r="K1107" s="21" t="str">
        <f t="shared" si="440"/>
        <v xml:space="preserve">  ALTER COLUMN   INPUT_STATUS VARCHAR(500);</v>
      </c>
      <c r="L1107" s="12"/>
      <c r="M1107" s="18" t="str">
        <f t="shared" si="433"/>
        <v>INPUT_STATUS,</v>
      </c>
      <c r="N1107" s="5" t="str">
        <f t="shared" si="438"/>
        <v>INPUT_STATUS VARCHAR(500),</v>
      </c>
      <c r="O1107" s="1" t="s">
        <v>13</v>
      </c>
      <c r="P1107" t="s">
        <v>3</v>
      </c>
      <c r="W1107" s="17" t="str">
        <f t="shared" si="434"/>
        <v>inputStatus</v>
      </c>
      <c r="X1107" s="3" t="str">
        <f t="shared" si="435"/>
        <v>"inputStatus":"",</v>
      </c>
      <c r="Y1107" s="22" t="str">
        <f t="shared" si="436"/>
        <v>public static String INPUT_STATUS="inputStatus";</v>
      </c>
      <c r="Z1107" s="7" t="str">
        <f t="shared" si="437"/>
        <v>private String inputStatus="";</v>
      </c>
    </row>
    <row r="1108" spans="2:26" ht="19.2" x14ac:dyDescent="0.45">
      <c r="B1108" s="1"/>
      <c r="C1108" s="1"/>
      <c r="D1108" s="4"/>
      <c r="L1108" s="12"/>
      <c r="M1108" s="18"/>
      <c r="N1108" s="33" t="s">
        <v>130</v>
      </c>
      <c r="O1108" s="1"/>
      <c r="W1108" s="17"/>
    </row>
    <row r="1109" spans="2:26" ht="19.2" x14ac:dyDescent="0.45">
      <c r="C1109" s="14"/>
      <c r="D1109" s="9"/>
      <c r="K1109" s="29"/>
      <c r="M1109" s="20"/>
      <c r="N1109" s="31" t="s">
        <v>126</v>
      </c>
      <c r="O1109" s="14"/>
      <c r="W1109" s="17"/>
    </row>
    <row r="1114" spans="2:26" x14ac:dyDescent="0.3">
      <c r="B1114" s="2" t="s">
        <v>771</v>
      </c>
      <c r="I1114" t="str">
        <f>CONCATENATE("ALTER TABLE"," ",B1114)</f>
        <v>ALTER TABLE TM_INPUT_TAB_COMP</v>
      </c>
      <c r="K1114" s="25"/>
      <c r="N1114" s="5" t="str">
        <f>CONCATENATE("CREATE TABLE ",B1114," ","(")</f>
        <v>CREATE TABLE TM_INPUT_TAB_COMP (</v>
      </c>
    </row>
    <row r="1115" spans="2:26" ht="19.2" x14ac:dyDescent="0.45">
      <c r="B1115" s="1" t="s">
        <v>2</v>
      </c>
      <c r="C1115" s="1" t="s">
        <v>1</v>
      </c>
      <c r="D1115" s="4">
        <v>30</v>
      </c>
      <c r="E1115" s="24" t="s">
        <v>113</v>
      </c>
      <c r="I1115" t="str">
        <f>I1114</f>
        <v>ALTER TABLE TM_INPUT_TAB_COMP</v>
      </c>
      <c r="L1115" s="12"/>
      <c r="M1115" s="18" t="str">
        <f t="shared" ref="M1115:M1122" si="441">CONCATENATE(B1115,",")</f>
        <v>ID,</v>
      </c>
      <c r="N1115" s="5" t="str">
        <f>CONCATENATE(B1115," ",C1115,"(",D1115,") ",E1115," ,")</f>
        <v>ID VARCHAR(30) NOT NULL ,</v>
      </c>
      <c r="O1115" s="1" t="s">
        <v>2</v>
      </c>
      <c r="P1115" s="6"/>
      <c r="Q1115" s="6"/>
      <c r="R1115" s="6"/>
      <c r="S1115" s="6"/>
      <c r="T1115" s="6"/>
      <c r="U1115" s="6"/>
      <c r="V1115" s="6"/>
      <c r="W1115" s="17" t="str">
        <f t="shared" ref="W1115:W1122" si="442">CONCATENATE(,LOWER(O1115),UPPER(LEFT(P1115,1)),LOWER(RIGHT(P1115,LEN(P1115)-IF(LEN(P1115)&gt;0,1,LEN(P1115)))),UPPER(LEFT(Q1115,1)),LOWER(RIGHT(Q1115,LEN(Q1115)-IF(LEN(Q1115)&gt;0,1,LEN(Q1115)))),UPPER(LEFT(R1115,1)),LOWER(RIGHT(R1115,LEN(R1115)-IF(LEN(R1115)&gt;0,1,LEN(R1115)))),UPPER(LEFT(S1115,1)),LOWER(RIGHT(S1115,LEN(S1115)-IF(LEN(S1115)&gt;0,1,LEN(S1115)))),UPPER(LEFT(T1115,1)),LOWER(RIGHT(T1115,LEN(T1115)-IF(LEN(T1115)&gt;0,1,LEN(T1115)))),UPPER(LEFT(U1115,1)),LOWER(RIGHT(U1115,LEN(U1115)-IF(LEN(U1115)&gt;0,1,LEN(U1115)))),UPPER(LEFT(V1115,1)),LOWER(RIGHT(V1115,LEN(V1115)-IF(LEN(V1115)&gt;0,1,LEN(V1115)))))</f>
        <v>id</v>
      </c>
      <c r="X1115" s="3" t="str">
        <f t="shared" ref="X1115:X1122" si="443">CONCATENATE("""",W1115,"""",":","""","""",",")</f>
        <v>"id":"",</v>
      </c>
      <c r="Y1115" s="22" t="str">
        <f t="shared" ref="Y1115:Y1122" si="444">CONCATENATE("public static String ",,B1115,,"=","""",W1115,""";")</f>
        <v>public static String ID="id";</v>
      </c>
      <c r="Z1115" s="7" t="str">
        <f t="shared" ref="Z1115:Z1122" si="445">CONCATENATE("private String ",W1115,"=","""""",";")</f>
        <v>private String id="";</v>
      </c>
    </row>
    <row r="1116" spans="2:26" ht="19.2" x14ac:dyDescent="0.45">
      <c r="B1116" s="1" t="s">
        <v>3</v>
      </c>
      <c r="C1116" s="1" t="s">
        <v>1</v>
      </c>
      <c r="D1116" s="4">
        <v>10</v>
      </c>
      <c r="I1116" t="str">
        <f>I1115</f>
        <v>ALTER TABLE TM_INPUT_TAB_COMP</v>
      </c>
      <c r="K1116" s="21" t="s">
        <v>436</v>
      </c>
      <c r="L1116" s="12"/>
      <c r="M1116" s="18" t="str">
        <f t="shared" si="441"/>
        <v>STATUS,</v>
      </c>
      <c r="N1116" s="5" t="str">
        <f t="shared" ref="N1116:N1121" si="446">CONCATENATE(B1116," ",C1116,"(",D1116,")",",")</f>
        <v>STATUS VARCHAR(10),</v>
      </c>
      <c r="O1116" s="1" t="s">
        <v>3</v>
      </c>
      <c r="W1116" s="17" t="str">
        <f t="shared" si="442"/>
        <v>status</v>
      </c>
      <c r="X1116" s="3" t="str">
        <f t="shared" si="443"/>
        <v>"status":"",</v>
      </c>
      <c r="Y1116" s="22" t="str">
        <f t="shared" si="444"/>
        <v>public static String STATUS="status";</v>
      </c>
      <c r="Z1116" s="7" t="str">
        <f t="shared" si="445"/>
        <v>private String status="";</v>
      </c>
    </row>
    <row r="1117" spans="2:26" ht="19.2" x14ac:dyDescent="0.45">
      <c r="B1117" s="1" t="s">
        <v>4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ref="J1117:J1122" si="447">CONCATENATE(LEFT(CONCATENATE(" ADD "," ",N1117,";"),LEN(CONCATENATE(" ADD "," ",N1117,";"))-2),";")</f>
        <v xml:space="preserve"> ADD  INSERT_DATE VARCHAR(30);</v>
      </c>
      <c r="K1117" s="21" t="str">
        <f t="shared" ref="K1117:K1122" si="448">CONCATENATE(LEFT(CONCATENATE("  ALTER COLUMN  "," ",N1117,";"),LEN(CONCATENATE("  ALTER COLUMN  "," ",N1117,";"))-2),";")</f>
        <v xml:space="preserve">  ALTER COLUMN   INSERT_DATE VARCHAR(30);</v>
      </c>
      <c r="L1117" s="12"/>
      <c r="M1117" s="18" t="str">
        <f t="shared" si="441"/>
        <v>INSERT_DATE,</v>
      </c>
      <c r="N1117" s="5" t="str">
        <f t="shared" si="446"/>
        <v>INSERT_DATE VARCHAR(30),</v>
      </c>
      <c r="O1117" s="1" t="s">
        <v>7</v>
      </c>
      <c r="P1117" t="s">
        <v>8</v>
      </c>
      <c r="W1117" s="17" t="str">
        <f t="shared" si="442"/>
        <v>insertDate</v>
      </c>
      <c r="X1117" s="3" t="str">
        <f t="shared" si="443"/>
        <v>"insertDate":"",</v>
      </c>
      <c r="Y1117" s="22" t="str">
        <f t="shared" si="444"/>
        <v>public static String INSERT_DATE="insertDate";</v>
      </c>
      <c r="Z1117" s="7" t="str">
        <f t="shared" si="445"/>
        <v>private String insertDate="";</v>
      </c>
    </row>
    <row r="1118" spans="2:26" ht="19.2" x14ac:dyDescent="0.45">
      <c r="B1118" s="1" t="s">
        <v>5</v>
      </c>
      <c r="C1118" s="1" t="s">
        <v>1</v>
      </c>
      <c r="D1118" s="4">
        <v>30</v>
      </c>
      <c r="I1118" t="str">
        <f>I1117</f>
        <v>ALTER TABLE TM_INPUT_TAB_COMP</v>
      </c>
      <c r="J1118" t="str">
        <f t="shared" si="447"/>
        <v xml:space="preserve"> ADD  MODIFICATION_DATE VARCHAR(30);</v>
      </c>
      <c r="K1118" s="21" t="str">
        <f t="shared" si="448"/>
        <v xml:space="preserve">  ALTER COLUMN   MODIFICATION_DATE VARCHAR(30);</v>
      </c>
      <c r="L1118" s="12"/>
      <c r="M1118" s="18" t="str">
        <f t="shared" si="441"/>
        <v>MODIFICATION_DATE,</v>
      </c>
      <c r="N1118" s="5" t="str">
        <f t="shared" si="446"/>
        <v>MODIFICATION_DATE VARCHAR(30),</v>
      </c>
      <c r="O1118" s="1" t="s">
        <v>9</v>
      </c>
      <c r="P1118" t="s">
        <v>8</v>
      </c>
      <c r="W1118" s="17" t="str">
        <f t="shared" si="442"/>
        <v>modificationDate</v>
      </c>
      <c r="X1118" s="3" t="str">
        <f t="shared" si="443"/>
        <v>"modificationDate":"",</v>
      </c>
      <c r="Y1118" s="22" t="str">
        <f t="shared" si="444"/>
        <v>public static String MODIFICATION_DATE="modificationDate";</v>
      </c>
      <c r="Z1118" s="7" t="str">
        <f t="shared" si="445"/>
        <v>private String modificationDate="";</v>
      </c>
    </row>
    <row r="1119" spans="2:26" ht="19.2" x14ac:dyDescent="0.45">
      <c r="B1119" s="1" t="s">
        <v>274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47"/>
        <v xml:space="preserve"> ADD  FK_PROJECT_ID VARCHAR(500);</v>
      </c>
      <c r="K1119" s="21" t="str">
        <f t="shared" si="448"/>
        <v xml:space="preserve">  ALTER COLUMN   FK_PROJECT_ID VARCHAR(500);</v>
      </c>
      <c r="L1119" s="12"/>
      <c r="M1119" s="18" t="str">
        <f t="shared" si="441"/>
        <v>FK_PROJECT_ID,</v>
      </c>
      <c r="N1119" s="5" t="str">
        <f t="shared" si="446"/>
        <v>FK_PROJECT_ID VARCHAR(500),</v>
      </c>
      <c r="O1119" s="1" t="s">
        <v>10</v>
      </c>
      <c r="P1119" t="s">
        <v>288</v>
      </c>
      <c r="Q1119" t="s">
        <v>2</v>
      </c>
      <c r="W1119" s="17" t="str">
        <f t="shared" si="442"/>
        <v>fkProjectId</v>
      </c>
      <c r="X1119" s="3" t="str">
        <f t="shared" si="443"/>
        <v>"fkProjectId":"",</v>
      </c>
      <c r="Y1119" s="22" t="str">
        <f t="shared" si="444"/>
        <v>public static String FK_PROJECT_ID="fkProjectId";</v>
      </c>
      <c r="Z1119" s="7" t="str">
        <f t="shared" si="445"/>
        <v>private String fkProjectId="";</v>
      </c>
    </row>
    <row r="1120" spans="2:26" ht="19.2" x14ac:dyDescent="0.45">
      <c r="B1120" s="1" t="s">
        <v>367</v>
      </c>
      <c r="C1120" s="1" t="s">
        <v>1</v>
      </c>
      <c r="D1120" s="4">
        <v>500</v>
      </c>
      <c r="I1120" t="str">
        <f>I1118</f>
        <v>ALTER TABLE TM_INPUT_TAB_COMP</v>
      </c>
      <c r="J1120" t="str">
        <f t="shared" si="447"/>
        <v xml:space="preserve"> ADD  FK_BACKLOG_ID VARCHAR(500);</v>
      </c>
      <c r="K1120" s="21" t="str">
        <f t="shared" si="448"/>
        <v xml:space="preserve">  ALTER COLUMN   FK_BACKLOG_ID VARCHAR(500);</v>
      </c>
      <c r="L1120" s="12"/>
      <c r="M1120" s="18" t="str">
        <f t="shared" si="441"/>
        <v>FK_BACKLOG_ID,</v>
      </c>
      <c r="N1120" s="5" t="str">
        <f t="shared" si="446"/>
        <v>FK_BACKLOG_ID VARCHAR(500),</v>
      </c>
      <c r="O1120" s="1" t="s">
        <v>10</v>
      </c>
      <c r="P1120" t="s">
        <v>354</v>
      </c>
      <c r="Q1120" t="s">
        <v>2</v>
      </c>
      <c r="W1120" s="17" t="str">
        <f t="shared" si="442"/>
        <v>fkBacklogId</v>
      </c>
      <c r="X1120" s="3" t="str">
        <f t="shared" si="443"/>
        <v>"fkBacklogId":"",</v>
      </c>
      <c r="Y1120" s="22" t="str">
        <f t="shared" si="444"/>
        <v>public static String FK_BACKLOG_ID="fkBacklogId";</v>
      </c>
      <c r="Z1120" s="7" t="str">
        <f t="shared" si="445"/>
        <v>private String fkBacklogId="";</v>
      </c>
    </row>
    <row r="1121" spans="2:26" ht="19.2" x14ac:dyDescent="0.45">
      <c r="B1121" s="1" t="s">
        <v>772</v>
      </c>
      <c r="C1121" s="1" t="s">
        <v>1</v>
      </c>
      <c r="D1121" s="4">
        <v>500</v>
      </c>
      <c r="I1121" t="str">
        <f>I1118</f>
        <v>ALTER TABLE TM_INPUT_TAB_COMP</v>
      </c>
      <c r="J1121" t="str">
        <f t="shared" si="447"/>
        <v xml:space="preserve"> ADD  TAB_NAME VARCHAR(500);</v>
      </c>
      <c r="K1121" s="21" t="str">
        <f t="shared" si="448"/>
        <v xml:space="preserve">  ALTER COLUMN   TAB_NAME VARCHAR(500);</v>
      </c>
      <c r="L1121" s="12"/>
      <c r="M1121" s="18" t="str">
        <f t="shared" si="441"/>
        <v>TAB_NAME,</v>
      </c>
      <c r="N1121" s="5" t="str">
        <f t="shared" si="446"/>
        <v>TAB_NAME VARCHAR(500),</v>
      </c>
      <c r="O1121" s="1" t="s">
        <v>777</v>
      </c>
      <c r="P1121" t="s">
        <v>0</v>
      </c>
      <c r="W1121" s="17" t="str">
        <f t="shared" si="442"/>
        <v>tabName</v>
      </c>
      <c r="X1121" s="3" t="str">
        <f t="shared" si="443"/>
        <v>"tabName":"",</v>
      </c>
      <c r="Y1121" s="22" t="str">
        <f t="shared" si="444"/>
        <v>public static String TAB_NAME="tabName";</v>
      </c>
      <c r="Z1121" s="7" t="str">
        <f t="shared" si="445"/>
        <v>private String tabName="";</v>
      </c>
    </row>
    <row r="1122" spans="2:26" ht="19.2" x14ac:dyDescent="0.45">
      <c r="B1122" s="1" t="s">
        <v>773</v>
      </c>
      <c r="C1122" s="1" t="s">
        <v>701</v>
      </c>
      <c r="D1122" s="4"/>
      <c r="I1122" t="str">
        <f>I1115</f>
        <v>ALTER TABLE TM_INPUT_TAB_COMP</v>
      </c>
      <c r="J1122" t="str">
        <f t="shared" si="447"/>
        <v xml:space="preserve"> ADD  TAB_CSS TEXT;</v>
      </c>
      <c r="K1122" s="21" t="str">
        <f t="shared" si="448"/>
        <v xml:space="preserve">  ALTER COLUMN   TAB_CSS TEXT;</v>
      </c>
      <c r="L1122" s="12"/>
      <c r="M1122" s="18" t="str">
        <f t="shared" si="441"/>
        <v>TAB_CSS,</v>
      </c>
      <c r="N1122" s="5" t="str">
        <f>CONCATENATE(B1122," ",C1122,"",D1122,"",",")</f>
        <v>TAB_CSS TEXT,</v>
      </c>
      <c r="O1122" s="1" t="s">
        <v>777</v>
      </c>
      <c r="P1122" t="s">
        <v>554</v>
      </c>
      <c r="W1122" s="17" t="str">
        <f t="shared" si="442"/>
        <v>tabCss</v>
      </c>
      <c r="X1122" s="3" t="str">
        <f t="shared" si="443"/>
        <v>"tabCss":"",</v>
      </c>
      <c r="Y1122" s="22" t="str">
        <f t="shared" si="444"/>
        <v>public static String TAB_CSS="tabCss";</v>
      </c>
      <c r="Z1122" s="7" t="str">
        <f t="shared" si="445"/>
        <v>private String tabCss="";</v>
      </c>
    </row>
    <row r="1123" spans="2:26" ht="19.2" x14ac:dyDescent="0.45">
      <c r="B1123" s="1"/>
      <c r="C1123" s="1"/>
      <c r="D1123" s="4"/>
      <c r="L1123" s="12"/>
      <c r="M1123" s="18"/>
      <c r="N1123" s="33" t="s">
        <v>130</v>
      </c>
      <c r="O1123" s="1"/>
      <c r="W1123" s="17"/>
    </row>
    <row r="1124" spans="2:26" ht="19.2" x14ac:dyDescent="0.45">
      <c r="C1124" s="14"/>
      <c r="D1124" s="9"/>
      <c r="K1124" s="29"/>
      <c r="M1124" s="20"/>
      <c r="N1124" s="31" t="s">
        <v>126</v>
      </c>
      <c r="O1124" s="14"/>
      <c r="W1124" s="17"/>
    </row>
    <row r="1125" spans="2:26" x14ac:dyDescent="0.3">
      <c r="B1125" s="2" t="s">
        <v>776</v>
      </c>
      <c r="I1125" t="str">
        <f>CONCATENATE("ALTER TABLE"," ",B1125)</f>
        <v>ALTER TABLE TM_REL_TAB_BACKLOG</v>
      </c>
      <c r="K1125" s="25"/>
      <c r="N1125" s="5" t="str">
        <f>CONCATENATE("CREATE TABLE ",B1125," ","(")</f>
        <v>CREATE TABLE TM_REL_TAB_BACKLOG (</v>
      </c>
    </row>
    <row r="1126" spans="2:26" ht="19.2" x14ac:dyDescent="0.45">
      <c r="B1126" s="1" t="s">
        <v>2</v>
      </c>
      <c r="C1126" s="1" t="s">
        <v>1</v>
      </c>
      <c r="D1126" s="4">
        <v>30</v>
      </c>
      <c r="E1126" s="24" t="s">
        <v>113</v>
      </c>
      <c r="I1126" t="str">
        <f>I1125</f>
        <v>ALTER TABLE TM_REL_TAB_BACKLOG</v>
      </c>
      <c r="L1126" s="12"/>
      <c r="M1126" s="18" t="str">
        <f t="shared" ref="M1126:M1133" si="449">CONCATENATE(B1126,",")</f>
        <v>ID,</v>
      </c>
      <c r="N1126" s="5" t="str">
        <f>CONCATENATE(B1126," ",C1126,"(",D1126,") ",E1126," ,")</f>
        <v>ID VARCHAR(30) NOT NULL ,</v>
      </c>
      <c r="O1126" s="1" t="s">
        <v>2</v>
      </c>
      <c r="P1126" s="6"/>
      <c r="Q1126" s="6"/>
      <c r="R1126" s="6"/>
      <c r="S1126" s="6"/>
      <c r="T1126" s="6"/>
      <c r="U1126" s="6"/>
      <c r="V1126" s="6"/>
      <c r="W1126" s="17" t="str">
        <f t="shared" ref="W1126:W1133" si="450">CONCATENATE(,LOWER(O1126),UPPER(LEFT(P1126,1)),LOWER(RIGHT(P1126,LEN(P1126)-IF(LEN(P1126)&gt;0,1,LEN(P1126)))),UPPER(LEFT(Q1126,1)),LOWER(RIGHT(Q1126,LEN(Q1126)-IF(LEN(Q1126)&gt;0,1,LEN(Q1126)))),UPPER(LEFT(R1126,1)),LOWER(RIGHT(R1126,LEN(R1126)-IF(LEN(R1126)&gt;0,1,LEN(R1126)))),UPPER(LEFT(S1126,1)),LOWER(RIGHT(S1126,LEN(S1126)-IF(LEN(S1126)&gt;0,1,LEN(S1126)))),UPPER(LEFT(T1126,1)),LOWER(RIGHT(T1126,LEN(T1126)-IF(LEN(T1126)&gt;0,1,LEN(T1126)))),UPPER(LEFT(U1126,1)),LOWER(RIGHT(U1126,LEN(U1126)-IF(LEN(U1126)&gt;0,1,LEN(U1126)))),UPPER(LEFT(V1126,1)),LOWER(RIGHT(V1126,LEN(V1126)-IF(LEN(V1126)&gt;0,1,LEN(V1126)))))</f>
        <v>id</v>
      </c>
      <c r="X1126" s="3" t="str">
        <f t="shared" ref="X1126:X1133" si="451">CONCATENATE("""",W1126,"""",":","""","""",",")</f>
        <v>"id":"",</v>
      </c>
      <c r="Y1126" s="22" t="str">
        <f t="shared" ref="Y1126:Y1133" si="452">CONCATENATE("public static String ",,B1126,,"=","""",W1126,""";")</f>
        <v>public static String ID="id";</v>
      </c>
      <c r="Z1126" s="7" t="str">
        <f t="shared" ref="Z1126:Z1133" si="453">CONCATENATE("private String ",W1126,"=","""""",";")</f>
        <v>private String id="";</v>
      </c>
    </row>
    <row r="1127" spans="2:26" ht="19.2" x14ac:dyDescent="0.45">
      <c r="B1127" s="1" t="s">
        <v>3</v>
      </c>
      <c r="C1127" s="1" t="s">
        <v>1</v>
      </c>
      <c r="D1127" s="4">
        <v>10</v>
      </c>
      <c r="I1127" t="str">
        <f>I1126</f>
        <v>ALTER TABLE TM_REL_TAB_BACKLOG</v>
      </c>
      <c r="K1127" s="21" t="s">
        <v>436</v>
      </c>
      <c r="L1127" s="12"/>
      <c r="M1127" s="18" t="str">
        <f t="shared" si="449"/>
        <v>STATUS,</v>
      </c>
      <c r="N1127" s="5" t="str">
        <f t="shared" ref="N1127:N1133" si="454">CONCATENATE(B1127," ",C1127,"(",D1127,")",",")</f>
        <v>STATUS VARCHAR(10),</v>
      </c>
      <c r="O1127" s="1" t="s">
        <v>3</v>
      </c>
      <c r="W1127" s="17" t="str">
        <f t="shared" si="450"/>
        <v>status</v>
      </c>
      <c r="X1127" s="3" t="str">
        <f t="shared" si="451"/>
        <v>"status":"",</v>
      </c>
      <c r="Y1127" s="22" t="str">
        <f t="shared" si="452"/>
        <v>public static String STATUS="status";</v>
      </c>
      <c r="Z1127" s="7" t="str">
        <f t="shared" si="453"/>
        <v>private String status="";</v>
      </c>
    </row>
    <row r="1128" spans="2:26" ht="19.2" x14ac:dyDescent="0.45">
      <c r="B1128" s="1" t="s">
        <v>4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ref="J1128:J1133" si="455">CONCATENATE(LEFT(CONCATENATE(" ADD "," ",N1128,";"),LEN(CONCATENATE(" ADD "," ",N1128,";"))-2),";")</f>
        <v xml:space="preserve"> ADD  INSERT_DATE VARCHAR(30);</v>
      </c>
      <c r="K1128" s="21" t="str">
        <f t="shared" ref="K1128:K1133" si="456">CONCATENATE(LEFT(CONCATENATE("  ALTER COLUMN  "," ",N1128,";"),LEN(CONCATENATE("  ALTER COLUMN  "," ",N1128,";"))-2),";")</f>
        <v xml:space="preserve">  ALTER COLUMN   INSERT_DATE VARCHAR(30);</v>
      </c>
      <c r="L1128" s="12"/>
      <c r="M1128" s="18" t="str">
        <f t="shared" si="449"/>
        <v>INSERT_DATE,</v>
      </c>
      <c r="N1128" s="5" t="str">
        <f t="shared" si="454"/>
        <v>INSERT_DATE VARCHAR(30),</v>
      </c>
      <c r="O1128" s="1" t="s">
        <v>7</v>
      </c>
      <c r="P1128" t="s">
        <v>8</v>
      </c>
      <c r="W1128" s="17" t="str">
        <f t="shared" si="450"/>
        <v>insertDate</v>
      </c>
      <c r="X1128" s="3" t="str">
        <f t="shared" si="451"/>
        <v>"insertDate":"",</v>
      </c>
      <c r="Y1128" s="22" t="str">
        <f t="shared" si="452"/>
        <v>public static String INSERT_DATE="insertDate";</v>
      </c>
      <c r="Z1128" s="7" t="str">
        <f t="shared" si="453"/>
        <v>private String insertDate="";</v>
      </c>
    </row>
    <row r="1129" spans="2:26" ht="19.2" x14ac:dyDescent="0.45">
      <c r="B1129" s="1" t="s">
        <v>5</v>
      </c>
      <c r="C1129" s="1" t="s">
        <v>1</v>
      </c>
      <c r="D1129" s="4">
        <v>30</v>
      </c>
      <c r="I1129" t="str">
        <f>I1128</f>
        <v>ALTER TABLE TM_REL_TAB_BACKLOG</v>
      </c>
      <c r="J1129" t="str">
        <f t="shared" si="455"/>
        <v xml:space="preserve"> ADD  MODIFICATION_DATE VARCHAR(30);</v>
      </c>
      <c r="K1129" s="21" t="str">
        <f t="shared" si="456"/>
        <v xml:space="preserve">  ALTER COLUMN   MODIFICATION_DATE VARCHAR(30);</v>
      </c>
      <c r="L1129" s="12"/>
      <c r="M1129" s="18" t="str">
        <f t="shared" si="449"/>
        <v>MODIFICATION_DATE,</v>
      </c>
      <c r="N1129" s="5" t="str">
        <f t="shared" si="454"/>
        <v>MODIFICATION_DATE VARCHAR(30),</v>
      </c>
      <c r="O1129" s="1" t="s">
        <v>9</v>
      </c>
      <c r="P1129" t="s">
        <v>8</v>
      </c>
      <c r="W1129" s="17" t="str">
        <f t="shared" si="450"/>
        <v>modificationDate</v>
      </c>
      <c r="X1129" s="3" t="str">
        <f t="shared" si="451"/>
        <v>"modificationDate":"",</v>
      </c>
      <c r="Y1129" s="22" t="str">
        <f t="shared" si="452"/>
        <v>public static String MODIFICATION_DATE="modificationDate";</v>
      </c>
      <c r="Z1129" s="7" t="str">
        <f t="shared" si="453"/>
        <v>private String modificationDate="";</v>
      </c>
    </row>
    <row r="1130" spans="2:26" ht="19.2" x14ac:dyDescent="0.45">
      <c r="B1130" s="1" t="s">
        <v>274</v>
      </c>
      <c r="C1130" s="1" t="s">
        <v>1</v>
      </c>
      <c r="D1130" s="4">
        <v>500</v>
      </c>
      <c r="I1130" t="str">
        <f>I1129</f>
        <v>ALTER TABLE TM_REL_TAB_BACKLOG</v>
      </c>
      <c r="J1130" t="str">
        <f t="shared" si="455"/>
        <v xml:space="preserve"> ADD  FK_PROJECT_ID VARCHAR(500);</v>
      </c>
      <c r="K1130" s="21" t="str">
        <f t="shared" si="456"/>
        <v xml:space="preserve">  ALTER COLUMN   FK_PROJECT_ID VARCHAR(500);</v>
      </c>
      <c r="L1130" s="12"/>
      <c r="M1130" s="18" t="str">
        <f t="shared" si="449"/>
        <v>FK_PROJECT_ID,</v>
      </c>
      <c r="N1130" s="5" t="str">
        <f t="shared" si="454"/>
        <v>FK_PROJECT_ID VARCHAR(500),</v>
      </c>
      <c r="O1130" s="1" t="s">
        <v>10</v>
      </c>
      <c r="P1130" t="s">
        <v>288</v>
      </c>
      <c r="Q1130" t="s">
        <v>2</v>
      </c>
      <c r="W1130" s="17" t="str">
        <f t="shared" si="450"/>
        <v>fkProjectId</v>
      </c>
      <c r="X1130" s="3" t="str">
        <f t="shared" si="451"/>
        <v>"fkProjectId":"",</v>
      </c>
      <c r="Y1130" s="22" t="str">
        <f t="shared" si="452"/>
        <v>public static String FK_PROJECT_ID="fkProjectId";</v>
      </c>
      <c r="Z1130" s="7" t="str">
        <f t="shared" si="453"/>
        <v>private String fkProjectId="";</v>
      </c>
    </row>
    <row r="1131" spans="2:26" ht="19.2" x14ac:dyDescent="0.45">
      <c r="B1131" s="1" t="s">
        <v>774</v>
      </c>
      <c r="C1131" s="1" t="s">
        <v>1</v>
      </c>
      <c r="D1131" s="4">
        <v>500</v>
      </c>
      <c r="I1131" t="str">
        <f>I1129</f>
        <v>ALTER TABLE TM_REL_TAB_BACKLOG</v>
      </c>
      <c r="J1131" t="str">
        <f t="shared" si="455"/>
        <v xml:space="preserve"> ADD  FK_TAB_ID VARCHAR(500);</v>
      </c>
      <c r="K1131" s="21" t="str">
        <f t="shared" si="456"/>
        <v xml:space="preserve">  ALTER COLUMN   FK_TAB_ID VARCHAR(500);</v>
      </c>
      <c r="L1131" s="12"/>
      <c r="M1131" s="18" t="str">
        <f t="shared" si="449"/>
        <v>FK_TAB_ID,</v>
      </c>
      <c r="N1131" s="5" t="str">
        <f t="shared" si="454"/>
        <v>FK_TAB_ID VARCHAR(500),</v>
      </c>
      <c r="O1131" s="1" t="s">
        <v>10</v>
      </c>
      <c r="P1131" t="s">
        <v>777</v>
      </c>
      <c r="Q1131" t="s">
        <v>2</v>
      </c>
      <c r="W1131" s="17" t="str">
        <f t="shared" si="450"/>
        <v>fkTabId</v>
      </c>
      <c r="X1131" s="3" t="str">
        <f t="shared" si="451"/>
        <v>"fkTabId":"",</v>
      </c>
      <c r="Y1131" s="22" t="str">
        <f t="shared" si="452"/>
        <v>public static String FK_TAB_ID="fkTabId";</v>
      </c>
      <c r="Z1131" s="7" t="str">
        <f t="shared" si="453"/>
        <v>private String fkTabId="";</v>
      </c>
    </row>
    <row r="1132" spans="2:26" ht="19.2" x14ac:dyDescent="0.45">
      <c r="B1132" s="1" t="s">
        <v>775</v>
      </c>
      <c r="C1132" s="1" t="s">
        <v>1</v>
      </c>
      <c r="D1132" s="4">
        <v>500</v>
      </c>
      <c r="I1132" t="str">
        <f>I1126</f>
        <v>ALTER TABLE TM_REL_TAB_BACKLOG</v>
      </c>
      <c r="J1132" t="str">
        <f t="shared" si="455"/>
        <v xml:space="preserve"> ADD  FK_RELATED_BACKLOG_ID VARCHAR(500);</v>
      </c>
      <c r="K1132" s="21" t="str">
        <f t="shared" si="456"/>
        <v xml:space="preserve">  ALTER COLUMN   FK_RELATED_BACKLOG_ID VARCHAR(500);</v>
      </c>
      <c r="L1132" s="12"/>
      <c r="M1132" s="18" t="str">
        <f t="shared" si="449"/>
        <v>FK_RELATED_BACKLOG_ID,</v>
      </c>
      <c r="N1132" s="5" t="str">
        <f t="shared" si="454"/>
        <v>FK_RELATED_BACKLOG_ID VARCHAR(500),</v>
      </c>
      <c r="O1132" s="1" t="s">
        <v>10</v>
      </c>
      <c r="P1132" t="s">
        <v>763</v>
      </c>
      <c r="Q1132" t="s">
        <v>354</v>
      </c>
      <c r="R1132" t="s">
        <v>2</v>
      </c>
      <c r="W1132" s="17" t="str">
        <f t="shared" si="450"/>
        <v>fkRelatedBacklogId</v>
      </c>
      <c r="X1132" s="3" t="str">
        <f t="shared" si="451"/>
        <v>"fkRelatedBacklogId":"",</v>
      </c>
      <c r="Y1132" s="22" t="str">
        <f t="shared" si="452"/>
        <v>public static String FK_RELATED_BACKLOG_ID="fkRelatedBacklogId";</v>
      </c>
      <c r="Z1132" s="7" t="str">
        <f t="shared" si="453"/>
        <v>private String fkRelatedBacklogId="";</v>
      </c>
    </row>
    <row r="1133" spans="2:26" ht="19.2" x14ac:dyDescent="0.45">
      <c r="B1133" s="1" t="s">
        <v>258</v>
      </c>
      <c r="C1133" s="1" t="s">
        <v>627</v>
      </c>
      <c r="D1133" s="4">
        <v>24</v>
      </c>
      <c r="I1133" t="str">
        <f>I1127</f>
        <v>ALTER TABLE TM_REL_TAB_BACKLOG</v>
      </c>
      <c r="J1133" t="str">
        <f t="shared" si="455"/>
        <v xml:space="preserve"> ADD  ORDER_NO FLOAT(24);</v>
      </c>
      <c r="K1133" s="21" t="str">
        <f t="shared" si="456"/>
        <v xml:space="preserve">  ALTER COLUMN   ORDER_NO FLOAT(24);</v>
      </c>
      <c r="L1133" s="12"/>
      <c r="M1133" s="18" t="str">
        <f t="shared" si="449"/>
        <v>ORDER_NO,</v>
      </c>
      <c r="N1133" s="5" t="str">
        <f t="shared" si="454"/>
        <v>ORDER_NO FLOAT(24),</v>
      </c>
      <c r="O1133" s="1" t="s">
        <v>259</v>
      </c>
      <c r="P1133" t="s">
        <v>173</v>
      </c>
      <c r="W1133" s="17" t="str">
        <f t="shared" si="450"/>
        <v>orderNo</v>
      </c>
      <c r="X1133" s="3" t="str">
        <f t="shared" si="451"/>
        <v>"orderNo":"",</v>
      </c>
      <c r="Y1133" s="22" t="str">
        <f t="shared" si="452"/>
        <v>public static String ORDER_NO="orderNo";</v>
      </c>
      <c r="Z1133" s="7" t="str">
        <f t="shared" si="453"/>
        <v>private String orderNo="";</v>
      </c>
    </row>
    <row r="1134" spans="2:26" ht="19.2" x14ac:dyDescent="0.45">
      <c r="B1134" s="1" t="s">
        <v>352</v>
      </c>
      <c r="C1134" s="1" t="s">
        <v>1</v>
      </c>
      <c r="D1134" s="4">
        <v>500</v>
      </c>
      <c r="I1134" t="str">
        <f>I1132</f>
        <v>ALTER TABLE TM_REL_TAB_BACKLOG</v>
      </c>
      <c r="J1134" t="str">
        <f>CONCATENATE(LEFT(CONCATENATE(" ADD "," ",N1134,";"),LEN(CONCATENATE(" ADD "," ",N1134,";"))-2),";")</f>
        <v xml:space="preserve"> ADD  BACKLOG_STATUS VARCHAR(500);</v>
      </c>
      <c r="K1134" s="21" t="str">
        <f>CONCATENATE(LEFT(CONCATENATE("  ALTER COLUMN  "," ",N1134,";"),LEN(CONCATENATE("  ALTER COLUMN  "," ",N1134,";"))-2),";")</f>
        <v xml:space="preserve">  ALTER COLUMN   BACKLOG_STATUS VARCHAR(500);</v>
      </c>
      <c r="L1134" s="12"/>
      <c r="M1134" s="18" t="str">
        <f>CONCATENATE(B1134,",")</f>
        <v>BACKLOG_STATUS,</v>
      </c>
      <c r="N1134" s="5" t="str">
        <f>CONCATENATE(B1134," ",C1134,"(",D1134,")",",")</f>
        <v>BACKLOG_STATUS VARCHAR(500),</v>
      </c>
      <c r="O1134" s="1" t="s">
        <v>354</v>
      </c>
      <c r="P1134" t="s">
        <v>3</v>
      </c>
      <c r="W1134" s="17" t="str">
        <f>CONCATENATE(,LOWER(O1134),UPPER(LEFT(P1134,1)),LOWER(RIGHT(P1134,LEN(P1134)-IF(LEN(P1134)&gt;0,1,LEN(P1134)))),UPPER(LEFT(Q1134,1)),LOWER(RIGHT(Q1134,LEN(Q1134)-IF(LEN(Q1134)&gt;0,1,LEN(Q1134)))),UPPER(LEFT(R1134,1)),LOWER(RIGHT(R1134,LEN(R1134)-IF(LEN(R1134)&gt;0,1,LEN(R1134)))),UPPER(LEFT(S1134,1)),LOWER(RIGHT(S1134,LEN(S1134)-IF(LEN(S1134)&gt;0,1,LEN(S1134)))),UPPER(LEFT(T1134,1)),LOWER(RIGHT(T1134,LEN(T1134)-IF(LEN(T1134)&gt;0,1,LEN(T1134)))),UPPER(LEFT(U1134,1)),LOWER(RIGHT(U1134,LEN(U1134)-IF(LEN(U1134)&gt;0,1,LEN(U1134)))),UPPER(LEFT(V1134,1)),LOWER(RIGHT(V1134,LEN(V1134)-IF(LEN(V1134)&gt;0,1,LEN(V1134)))))</f>
        <v>backlogStatus</v>
      </c>
      <c r="X1134" s="3" t="str">
        <f>CONCATENATE("""",W1134,"""",":","""","""",",")</f>
        <v>"backlogStatus":"",</v>
      </c>
      <c r="Y1134" s="22" t="str">
        <f>CONCATENATE("public static String ",,B1134,,"=","""",W1134,""";")</f>
        <v>public static String BACKLOG_STATUS="backlogStatus";</v>
      </c>
      <c r="Z1134" s="7" t="str">
        <f>CONCATENATE("private String ",W1134,"=","""""",";")</f>
        <v>private String backlogStatus="";</v>
      </c>
    </row>
    <row r="1135" spans="2:26" ht="19.2" x14ac:dyDescent="0.45">
      <c r="B1135" s="1"/>
      <c r="C1135" s="1"/>
      <c r="D1135" s="4"/>
      <c r="L1135" s="12"/>
      <c r="M1135" s="18"/>
      <c r="N1135" s="33" t="s">
        <v>130</v>
      </c>
      <c r="O1135" s="1"/>
      <c r="W1135" s="17"/>
    </row>
    <row r="1136" spans="2:26" ht="19.2" x14ac:dyDescent="0.45">
      <c r="C1136" s="14"/>
      <c r="D1136" s="9"/>
      <c r="K1136" s="29"/>
      <c r="M1136" s="20"/>
      <c r="N1136" s="31" t="s">
        <v>126</v>
      </c>
      <c r="O1136" s="14"/>
      <c r="W1136" s="17"/>
    </row>
    <row r="1140" spans="2:26" x14ac:dyDescent="0.3">
      <c r="B1140" s="2" t="s">
        <v>779</v>
      </c>
      <c r="I1140" t="str">
        <f>CONCATENATE("ALTER TABLE"," ",B1140)</f>
        <v>ALTER TABLE TM_DOCUMENT</v>
      </c>
      <c r="K1140" s="25"/>
      <c r="N1140" s="5" t="str">
        <f>CONCATENATE("CREATE TABLE ",B1140," ","(")</f>
        <v>CREATE TABLE TM_DOCUMENT (</v>
      </c>
    </row>
    <row r="1141" spans="2:26" ht="19.2" x14ac:dyDescent="0.45">
      <c r="B1141" s="1" t="s">
        <v>2</v>
      </c>
      <c r="C1141" s="1" t="s">
        <v>1</v>
      </c>
      <c r="D1141" s="4">
        <v>30</v>
      </c>
      <c r="E1141" s="24" t="s">
        <v>113</v>
      </c>
      <c r="I1141" t="str">
        <f>I1140</f>
        <v>ALTER TABLE TM_DOCUMENT</v>
      </c>
      <c r="L1141" s="12"/>
      <c r="M1141" s="18" t="str">
        <f>CONCATENATE(B1141,",")</f>
        <v>ID,</v>
      </c>
      <c r="N1141" s="5" t="str">
        <f>CONCATENATE(B1141," ",C1141,"(",D1141,") ",E1141," ,")</f>
        <v>ID VARCHAR(30) NOT NULL ,</v>
      </c>
      <c r="O1141" s="1" t="s">
        <v>2</v>
      </c>
      <c r="P1141" s="6"/>
      <c r="Q1141" s="6"/>
      <c r="R1141" s="6"/>
      <c r="S1141" s="6"/>
      <c r="T1141" s="6"/>
      <c r="U1141" s="6"/>
      <c r="V1141" s="6"/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id</v>
      </c>
      <c r="X1141" s="3" t="str">
        <f>CONCATENATE("""",W1141,"""",":","""","""",",")</f>
        <v>"id":"",</v>
      </c>
      <c r="Y1141" s="22" t="str">
        <f>CONCATENATE("public static String ",,B1141,,"=","""",W1141,""";")</f>
        <v>public static String ID="id";</v>
      </c>
      <c r="Z1141" s="7" t="str">
        <f>CONCATENATE("private String ",W1141,"=","""""",";")</f>
        <v>private String id="";</v>
      </c>
    </row>
    <row r="1142" spans="2:26" ht="19.2" x14ac:dyDescent="0.45">
      <c r="B1142" s="1" t="s">
        <v>3</v>
      </c>
      <c r="C1142" s="1" t="s">
        <v>1</v>
      </c>
      <c r="D1142" s="4">
        <v>10</v>
      </c>
      <c r="I1142" t="str">
        <f>I1141</f>
        <v>ALTER TABLE TM_DOCUMENT</v>
      </c>
      <c r="K1142" s="21" t="s">
        <v>436</v>
      </c>
      <c r="L1142" s="12"/>
      <c r="M1142" s="18" t="str">
        <f>CONCATENATE(B1142,",")</f>
        <v>STATUS,</v>
      </c>
      <c r="N1142" s="5" t="str">
        <f>CONCATENATE(B1142," ",C1142,"(",D1142,")",",")</f>
        <v>STATUS VARCHAR(10),</v>
      </c>
      <c r="O1142" s="1" t="s">
        <v>3</v>
      </c>
      <c r="W1142" s="17" t="str">
        <f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status</v>
      </c>
      <c r="X1142" s="3" t="str">
        <f>CONCATENATE("""",W1142,"""",":","""","""",",")</f>
        <v>"status":"",</v>
      </c>
      <c r="Y1142" s="22" t="str">
        <f>CONCATENATE("public static String ",,B1142,,"=","""",W1142,""";")</f>
        <v>public static String STATUS="status";</v>
      </c>
      <c r="Z1142" s="7" t="str">
        <f>CONCATENATE("private String ",W1142,"=","""""",";")</f>
        <v>private String status="";</v>
      </c>
    </row>
    <row r="1143" spans="2:26" ht="19.2" x14ac:dyDescent="0.45">
      <c r="B1143" s="1" t="s">
        <v>4</v>
      </c>
      <c r="C1143" s="1" t="s">
        <v>1</v>
      </c>
      <c r="D1143" s="4">
        <v>30</v>
      </c>
      <c r="I1143">
        <f>I1135</f>
        <v>0</v>
      </c>
      <c r="J1143" t="str">
        <f t="shared" ref="J1143:J1148" si="457">CONCATENATE(LEFT(CONCATENATE(" ADD "," ",N1143,";"),LEN(CONCATENATE(" ADD "," ",N1143,";"))-2),";")</f>
        <v xml:space="preserve"> ADD  INSERT_DATE VARCHAR(30);</v>
      </c>
      <c r="K1143" s="21" t="str">
        <f t="shared" ref="K1143:K1148" si="458">CONCATENATE(LEFT(CONCATENATE("  ALTER COLUMN  "," ",N1143,";"),LEN(CONCATENATE("  ALTER COLUMN  "," ",N1143,";"))-2),";")</f>
        <v xml:space="preserve">  ALTER COLUMN   INSERT_DATE VARCHAR(30);</v>
      </c>
      <c r="L1143" s="12"/>
      <c r="M1143" s="18" t="str">
        <f t="shared" ref="M1143:M1148" si="459">CONCATENATE(B1143,",")</f>
        <v>INSERT_DATE,</v>
      </c>
      <c r="N1143" s="5" t="str">
        <f t="shared" ref="N1143:N1148" si="460">CONCATENATE(B1143," ",C1143,"(",D1143,")",",")</f>
        <v>INSERT_DATE VARCHAR(30),</v>
      </c>
      <c r="O1143" s="1" t="s">
        <v>7</v>
      </c>
      <c r="P1143" t="s">
        <v>8</v>
      </c>
      <c r="W1143" s="17" t="str">
        <f t="shared" ref="W1143:W1148" si="461">CONCATENATE(,LOWER(O1143),UPPER(LEFT(P1143,1)),LOWER(RIGHT(P1143,LEN(P1143)-IF(LEN(P1143)&gt;0,1,LEN(P1143)))),UPPER(LEFT(Q1143,1)),LOWER(RIGHT(Q1143,LEN(Q1143)-IF(LEN(Q1143)&gt;0,1,LEN(Q1143)))),UPPER(LEFT(R1143,1)),LOWER(RIGHT(R1143,LEN(R1143)-IF(LEN(R1143)&gt;0,1,LEN(R1143)))),UPPER(LEFT(S1143,1)),LOWER(RIGHT(S1143,LEN(S1143)-IF(LEN(S1143)&gt;0,1,LEN(S1143)))),UPPER(LEFT(T1143,1)),LOWER(RIGHT(T1143,LEN(T1143)-IF(LEN(T1143)&gt;0,1,LEN(T1143)))),UPPER(LEFT(U1143,1)),LOWER(RIGHT(U1143,LEN(U1143)-IF(LEN(U1143)&gt;0,1,LEN(U1143)))),UPPER(LEFT(V1143,1)),LOWER(RIGHT(V1143,LEN(V1143)-IF(LEN(V1143)&gt;0,1,LEN(V1143)))))</f>
        <v>insertDate</v>
      </c>
      <c r="X1143" s="3" t="str">
        <f t="shared" ref="X1143:X1148" si="462">CONCATENATE("""",W1143,"""",":","""","""",",")</f>
        <v>"insertDate":"",</v>
      </c>
      <c r="Y1143" s="22" t="str">
        <f t="shared" ref="Y1143:Y1148" si="463">CONCATENATE("public static String ",,B1143,,"=","""",W1143,""";")</f>
        <v>public static String INSERT_DATE="insertDate";</v>
      </c>
      <c r="Z1143" s="7" t="str">
        <f t="shared" ref="Z1143:Z1148" si="464">CONCATENATE("private String ",W1143,"=","""""",";")</f>
        <v>private String insertDate="";</v>
      </c>
    </row>
    <row r="1144" spans="2:26" ht="19.2" x14ac:dyDescent="0.45">
      <c r="B1144" s="1" t="s">
        <v>5</v>
      </c>
      <c r="C1144" s="1" t="s">
        <v>1</v>
      </c>
      <c r="D1144" s="4">
        <v>30</v>
      </c>
      <c r="I1144">
        <f>I1143</f>
        <v>0</v>
      </c>
      <c r="J1144" t="str">
        <f t="shared" si="457"/>
        <v xml:space="preserve"> ADD  MODIFICATION_DATE VARCHAR(30);</v>
      </c>
      <c r="K1144" s="21" t="str">
        <f t="shared" si="458"/>
        <v xml:space="preserve">  ALTER COLUMN   MODIFICATION_DATE VARCHAR(30);</v>
      </c>
      <c r="L1144" s="12"/>
      <c r="M1144" s="18" t="str">
        <f t="shared" si="459"/>
        <v>MODIFICATION_DATE,</v>
      </c>
      <c r="N1144" s="5" t="str">
        <f t="shared" si="460"/>
        <v>MODIFICATION_DATE VARCHAR(30),</v>
      </c>
      <c r="O1144" s="1" t="s">
        <v>9</v>
      </c>
      <c r="P1144" t="s">
        <v>8</v>
      </c>
      <c r="W1144" s="17" t="str">
        <f t="shared" si="461"/>
        <v>modificationDate</v>
      </c>
      <c r="X1144" s="3" t="str">
        <f t="shared" si="462"/>
        <v>"modificationDate":"",</v>
      </c>
      <c r="Y1144" s="22" t="str">
        <f t="shared" si="463"/>
        <v>public static String MODIFICATION_DATE="modificationDate";</v>
      </c>
      <c r="Z1144" s="7" t="str">
        <f t="shared" si="464"/>
        <v>private String modificationDate="";</v>
      </c>
    </row>
    <row r="1145" spans="2:26" ht="19.2" x14ac:dyDescent="0.45">
      <c r="B1145" s="1" t="s">
        <v>274</v>
      </c>
      <c r="C1145" s="1" t="s">
        <v>1</v>
      </c>
      <c r="D1145" s="4">
        <v>500</v>
      </c>
      <c r="I1145">
        <f>I1144</f>
        <v>0</v>
      </c>
      <c r="J1145" t="str">
        <f t="shared" si="457"/>
        <v xml:space="preserve"> ADD  FK_PROJECT_ID VARCHAR(500);</v>
      </c>
      <c r="K1145" s="21" t="str">
        <f t="shared" si="458"/>
        <v xml:space="preserve">  ALTER COLUMN   FK_PROJECT_ID VARCHAR(500);</v>
      </c>
      <c r="L1145" s="12"/>
      <c r="M1145" s="18" t="str">
        <f t="shared" si="459"/>
        <v>FK_PROJECT_ID,</v>
      </c>
      <c r="N1145" s="5" t="str">
        <f t="shared" si="460"/>
        <v>FK_PROJECT_ID VARCHAR(500),</v>
      </c>
      <c r="O1145" s="1" t="s">
        <v>10</v>
      </c>
      <c r="P1145" t="s">
        <v>288</v>
      </c>
      <c r="Q1145" t="s">
        <v>2</v>
      </c>
      <c r="W1145" s="17" t="str">
        <f t="shared" si="461"/>
        <v>fkProjectId</v>
      </c>
      <c r="X1145" s="3" t="str">
        <f t="shared" si="462"/>
        <v>"fkProjectId":"",</v>
      </c>
      <c r="Y1145" s="22" t="str">
        <f t="shared" si="463"/>
        <v>public static String FK_PROJECT_ID="fkProjectId";</v>
      </c>
      <c r="Z1145" s="7" t="str">
        <f t="shared" si="464"/>
        <v>private String fkProjectId="";</v>
      </c>
    </row>
    <row r="1146" spans="2:26" ht="19.2" x14ac:dyDescent="0.45">
      <c r="B1146" s="1" t="s">
        <v>780</v>
      </c>
      <c r="C1146" s="1" t="s">
        <v>1</v>
      </c>
      <c r="D1146" s="4">
        <v>500</v>
      </c>
      <c r="I1146">
        <f>I1144</f>
        <v>0</v>
      </c>
      <c r="J1146" t="str">
        <f t="shared" si="457"/>
        <v xml:space="preserve"> ADD  DOCUMENT_NAME VARCHAR(500);</v>
      </c>
      <c r="K1146" s="21" t="str">
        <f t="shared" si="458"/>
        <v xml:space="preserve">  ALTER COLUMN   DOCUMENT_NAME VARCHAR(500);</v>
      </c>
      <c r="L1146" s="12"/>
      <c r="M1146" s="18" t="str">
        <f t="shared" si="459"/>
        <v>DOCUMENT_NAME,</v>
      </c>
      <c r="N1146" s="5" t="str">
        <f t="shared" si="460"/>
        <v>DOCUMENT_NAME VARCHAR(500),</v>
      </c>
      <c r="O1146" s="1" t="s">
        <v>792</v>
      </c>
      <c r="P1146" t="s">
        <v>0</v>
      </c>
      <c r="W1146" s="17" t="str">
        <f t="shared" si="461"/>
        <v>documentName</v>
      </c>
      <c r="X1146" s="3" t="str">
        <f t="shared" si="462"/>
        <v>"documentName":"",</v>
      </c>
      <c r="Y1146" s="22" t="str">
        <f t="shared" si="463"/>
        <v>public static String DOCUMENT_NAME="documentName";</v>
      </c>
      <c r="Z1146" s="7" t="str">
        <f t="shared" si="464"/>
        <v>private String documentName="";</v>
      </c>
    </row>
    <row r="1147" spans="2:26" ht="19.2" x14ac:dyDescent="0.45">
      <c r="B1147" s="1" t="s">
        <v>781</v>
      </c>
      <c r="C1147" s="1" t="s">
        <v>701</v>
      </c>
      <c r="D1147" s="4"/>
      <c r="I1147" t="str">
        <f>I1134</f>
        <v>ALTER TABLE TM_REL_TAB_BACKLOG</v>
      </c>
      <c r="J1147" t="str">
        <f t="shared" si="457"/>
        <v xml:space="preserve"> ADD  DOCUMENT_BODY TEXT;</v>
      </c>
      <c r="K1147" s="21" t="str">
        <f t="shared" si="458"/>
        <v xml:space="preserve">  ALTER COLUMN   DOCUMENT_BODY TEXT;</v>
      </c>
      <c r="L1147" s="12"/>
      <c r="M1147" s="18" t="str">
        <f t="shared" si="459"/>
        <v>DOCUMENT_BODY,</v>
      </c>
      <c r="N1147" s="5" t="str">
        <f>CONCATENATE(B1147," ",C1147,"",D1147,"",",")</f>
        <v>DOCUMENT_BODY TEXT,</v>
      </c>
      <c r="O1147" s="1" t="s">
        <v>792</v>
      </c>
      <c r="P1147" t="s">
        <v>429</v>
      </c>
      <c r="W1147" s="17" t="str">
        <f t="shared" si="461"/>
        <v>documentBody</v>
      </c>
      <c r="X1147" s="3" t="str">
        <f t="shared" si="462"/>
        <v>"documentBody":"",</v>
      </c>
      <c r="Y1147" s="22" t="str">
        <f t="shared" si="463"/>
        <v>public static String DOCUMENT_BODY="documentBody";</v>
      </c>
      <c r="Z1147" s="7" t="str">
        <f t="shared" si="464"/>
        <v>private String documentBody="";</v>
      </c>
    </row>
    <row r="1148" spans="2:26" ht="19.2" x14ac:dyDescent="0.45">
      <c r="B1148" s="1" t="s">
        <v>782</v>
      </c>
      <c r="C1148" s="1" t="s">
        <v>1</v>
      </c>
      <c r="D1148" s="4">
        <v>24</v>
      </c>
      <c r="I1148">
        <f>I1135</f>
        <v>0</v>
      </c>
      <c r="J1148" t="str">
        <f t="shared" si="457"/>
        <v xml:space="preserve"> ADD  MARGIN_TOP VARCHAR(24);</v>
      </c>
      <c r="K1148" s="21" t="str">
        <f t="shared" si="458"/>
        <v xml:space="preserve">  ALTER COLUMN   MARGIN_TOP VARCHAR(24);</v>
      </c>
      <c r="L1148" s="12"/>
      <c r="M1148" s="18" t="str">
        <f t="shared" si="459"/>
        <v>MARGIN_TOP,</v>
      </c>
      <c r="N1148" s="5" t="str">
        <f t="shared" si="460"/>
        <v>MARGIN_TOP VARCHAR(24),</v>
      </c>
      <c r="O1148" s="1" t="s">
        <v>793</v>
      </c>
      <c r="P1148" t="s">
        <v>794</v>
      </c>
      <c r="W1148" s="17" t="str">
        <f t="shared" si="461"/>
        <v>marginTop</v>
      </c>
      <c r="X1148" s="3" t="str">
        <f t="shared" si="462"/>
        <v>"marginTop":"",</v>
      </c>
      <c r="Y1148" s="22" t="str">
        <f t="shared" si="463"/>
        <v>public static String MARGIN_TOP="marginTop";</v>
      </c>
      <c r="Z1148" s="7" t="str">
        <f t="shared" si="464"/>
        <v>private String marginTop="";</v>
      </c>
    </row>
    <row r="1149" spans="2:26" ht="19.2" x14ac:dyDescent="0.45">
      <c r="B1149" s="1" t="s">
        <v>783</v>
      </c>
      <c r="C1149" s="1" t="s">
        <v>1</v>
      </c>
      <c r="D1149" s="4">
        <v>24</v>
      </c>
      <c r="I1149">
        <f>I1139</f>
        <v>0</v>
      </c>
      <c r="J1149" t="str">
        <f t="shared" ref="J1149:J1159" si="465">CONCATENATE(LEFT(CONCATENATE(" ADD "," ",N1149,";"),LEN(CONCATENATE(" ADD "," ",N1149,";"))-2),";")</f>
        <v xml:space="preserve"> ADD  MARGIN_RIGHT VARCHAR(24);</v>
      </c>
      <c r="K1149" s="21" t="str">
        <f t="shared" ref="K1149:K1159" si="466">CONCATENATE(LEFT(CONCATENATE("  ALTER COLUMN  "," ",N1149,";"),LEN(CONCATENATE("  ALTER COLUMN  "," ",N1149,";"))-2),";")</f>
        <v xml:space="preserve">  ALTER COLUMN   MARGIN_RIGHT VARCHAR(24);</v>
      </c>
      <c r="L1149" s="12"/>
      <c r="M1149" s="18" t="str">
        <f t="shared" ref="M1149:M1160" si="467">CONCATENATE(B1149,",")</f>
        <v>MARGIN_RIGHT,</v>
      </c>
      <c r="N1149" s="5" t="str">
        <f>CONCATENATE(B1149," ",C1149,"(",D1149,")",",")</f>
        <v>MARGIN_RIGHT VARCHAR(24),</v>
      </c>
      <c r="O1149" s="1" t="s">
        <v>793</v>
      </c>
      <c r="P1149" t="s">
        <v>795</v>
      </c>
      <c r="W1149" s="17" t="str">
        <f t="shared" ref="W1149:W1159" si="468"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marginRight</v>
      </c>
      <c r="X1149" s="3" t="str">
        <f t="shared" ref="X1149:X1159" si="469">CONCATENATE("""",W1149,"""",":","""","""",",")</f>
        <v>"marginRight":"",</v>
      </c>
      <c r="Y1149" s="22" t="str">
        <f>CONCATENATE("public static String ",,B1149,,"=","""",W1149,""";")</f>
        <v>public static String MARGIN_RIGHT="marginRight";</v>
      </c>
      <c r="Z1149" s="7" t="str">
        <f t="shared" ref="Z1149:Z1159" si="470">CONCATENATE("private String ",W1149,"=","""""",";")</f>
        <v>private String marginRight="";</v>
      </c>
    </row>
    <row r="1150" spans="2:26" ht="19.2" x14ac:dyDescent="0.45">
      <c r="B1150" s="1" t="s">
        <v>784</v>
      </c>
      <c r="C1150" s="1" t="s">
        <v>1</v>
      </c>
      <c r="D1150" s="4">
        <v>30</v>
      </c>
      <c r="I1150" t="str">
        <f>I1134</f>
        <v>ALTER TABLE TM_REL_TAB_BACKLOG</v>
      </c>
      <c r="J1150" t="str">
        <f t="shared" si="465"/>
        <v xml:space="preserve"> ADD  MARGIN_BOTTOM VARCHAR(30);</v>
      </c>
      <c r="K1150" s="21" t="str">
        <f t="shared" si="466"/>
        <v xml:space="preserve">  ALTER COLUMN   MARGIN_BOTTOM VARCHAR(30);</v>
      </c>
      <c r="L1150" s="12"/>
      <c r="M1150" s="18" t="str">
        <f t="shared" si="467"/>
        <v>MARGIN_BOTTOM,</v>
      </c>
      <c r="N1150" s="5" t="str">
        <f t="shared" ref="N1150:N1159" si="471">CONCATENATE(B1150," ",C1150,"(",D1150,")",",")</f>
        <v>MARGIN_BOTTOM VARCHAR(30),</v>
      </c>
      <c r="O1150" s="1" t="s">
        <v>793</v>
      </c>
      <c r="P1150" t="s">
        <v>796</v>
      </c>
      <c r="W1150" s="17" t="str">
        <f t="shared" si="468"/>
        <v>marginBottom</v>
      </c>
      <c r="X1150" s="3" t="str">
        <f t="shared" si="469"/>
        <v>"marginBottom":"",</v>
      </c>
      <c r="Y1150" s="22" t="str">
        <f>CONCATENATE("public static String ",,B1150,,"=","""",W1150,""";")</f>
        <v>public static String MARGIN_BOTTOM="marginBottom";</v>
      </c>
      <c r="Z1150" s="7" t="str">
        <f t="shared" si="470"/>
        <v>private String marginBottom="";</v>
      </c>
    </row>
    <row r="1151" spans="2:26" ht="19.2" x14ac:dyDescent="0.45">
      <c r="B1151" s="1" t="s">
        <v>785</v>
      </c>
      <c r="C1151" s="1" t="s">
        <v>1</v>
      </c>
      <c r="D1151" s="4">
        <v>30</v>
      </c>
      <c r="I1151" t="str">
        <f>I1150</f>
        <v>ALTER TABLE TM_REL_TAB_BACKLOG</v>
      </c>
      <c r="J1151" t="str">
        <f t="shared" si="465"/>
        <v xml:space="preserve"> ADD  MARGIN_LEFT VARCHAR(30);</v>
      </c>
      <c r="K1151" s="21" t="str">
        <f t="shared" si="466"/>
        <v xml:space="preserve">  ALTER COLUMN   MARGIN_LEFT VARCHAR(30);</v>
      </c>
      <c r="L1151" s="12"/>
      <c r="M1151" s="18" t="str">
        <f t="shared" si="467"/>
        <v>MARGIN_LEFT,</v>
      </c>
      <c r="N1151" s="5" t="str">
        <f t="shared" si="471"/>
        <v>MARGIN_LEFT VARCHAR(30),</v>
      </c>
      <c r="O1151" s="1" t="s">
        <v>793</v>
      </c>
      <c r="P1151" t="s">
        <v>797</v>
      </c>
      <c r="W1151" s="17" t="str">
        <f t="shared" si="468"/>
        <v>marginLeft</v>
      </c>
      <c r="X1151" s="3" t="str">
        <f t="shared" si="469"/>
        <v>"marginLeft":"",</v>
      </c>
      <c r="Y1151" s="22" t="str">
        <f t="shared" ref="Y1151:Y1159" si="472">CONCATENATE("public static String ",,B1151,,"=","""",W1151,""";")</f>
        <v>public static String MARGIN_LEFT="marginLeft";</v>
      </c>
      <c r="Z1151" s="7" t="str">
        <f t="shared" si="470"/>
        <v>private String marginLeft="";</v>
      </c>
    </row>
    <row r="1152" spans="2:26" ht="19.2" x14ac:dyDescent="0.45">
      <c r="B1152" s="1" t="s">
        <v>262</v>
      </c>
      <c r="C1152" s="1" t="s">
        <v>1</v>
      </c>
      <c r="D1152" s="4">
        <v>500</v>
      </c>
      <c r="I1152" t="str">
        <f>I1151</f>
        <v>ALTER TABLE TM_REL_TAB_BACKLOG</v>
      </c>
      <c r="J1152" t="str">
        <f t="shared" si="465"/>
        <v xml:space="preserve"> ADD  CREATED_BY VARCHAR(500);</v>
      </c>
      <c r="K1152" s="21" t="str">
        <f t="shared" si="466"/>
        <v xml:space="preserve">  ALTER COLUMN   CREATED_BY VARCHAR(500);</v>
      </c>
      <c r="L1152" s="12"/>
      <c r="M1152" s="18" t="str">
        <f t="shared" si="467"/>
        <v>CREATED_BY,</v>
      </c>
      <c r="N1152" s="5" t="str">
        <f t="shared" si="471"/>
        <v>CREATED_BY VARCHAR(500),</v>
      </c>
      <c r="O1152" s="1" t="s">
        <v>282</v>
      </c>
      <c r="P1152" t="s">
        <v>128</v>
      </c>
      <c r="W1152" s="17" t="str">
        <f t="shared" si="468"/>
        <v>createdBy</v>
      </c>
      <c r="X1152" s="3" t="str">
        <f t="shared" si="469"/>
        <v>"createdBy":"",</v>
      </c>
      <c r="Y1152" s="22" t="str">
        <f t="shared" si="472"/>
        <v>public static String CREATED_BY="createdBy";</v>
      </c>
      <c r="Z1152" s="7" t="str">
        <f t="shared" si="470"/>
        <v>private String createdBy="";</v>
      </c>
    </row>
    <row r="1153" spans="2:26" ht="19.2" x14ac:dyDescent="0.45">
      <c r="B1153" s="1" t="s">
        <v>786</v>
      </c>
      <c r="C1153" s="1" t="s">
        <v>1</v>
      </c>
      <c r="D1153" s="4">
        <v>500</v>
      </c>
      <c r="I1153" t="str">
        <f>I1151</f>
        <v>ALTER TABLE TM_REL_TAB_BACKLOG</v>
      </c>
      <c r="J1153" t="str">
        <f t="shared" si="465"/>
        <v xml:space="preserve"> ADD  CREATE_DATE VARCHAR(500);</v>
      </c>
      <c r="K1153" s="21" t="str">
        <f t="shared" si="466"/>
        <v xml:space="preserve">  ALTER COLUMN   CREATE_DATE VARCHAR(500);</v>
      </c>
      <c r="L1153" s="12"/>
      <c r="M1153" s="18" t="str">
        <f t="shared" si="467"/>
        <v>CREATE_DATE,</v>
      </c>
      <c r="N1153" s="5" t="str">
        <f t="shared" si="471"/>
        <v>CREATE_DATE VARCHAR(500),</v>
      </c>
      <c r="O1153" s="1" t="s">
        <v>798</v>
      </c>
      <c r="P1153" t="s">
        <v>8</v>
      </c>
      <c r="W1153" s="17" t="str">
        <f t="shared" si="468"/>
        <v>createDate</v>
      </c>
      <c r="X1153" s="3" t="str">
        <f t="shared" si="469"/>
        <v>"createDate":"",</v>
      </c>
      <c r="Y1153" s="22" t="str">
        <f t="shared" si="472"/>
        <v>public static String CREATE_DATE="createDate";</v>
      </c>
      <c r="Z1153" s="7" t="str">
        <f t="shared" si="470"/>
        <v>private String createDate="";</v>
      </c>
    </row>
    <row r="1154" spans="2:26" ht="19.2" x14ac:dyDescent="0.45">
      <c r="B1154" s="1" t="s">
        <v>787</v>
      </c>
      <c r="C1154" s="1" t="s">
        <v>1</v>
      </c>
      <c r="D1154" s="4">
        <v>500</v>
      </c>
      <c r="I1154" t="str">
        <f>I1133</f>
        <v>ALTER TABLE TM_REL_TAB_BACKLOG</v>
      </c>
      <c r="J1154" t="str">
        <f t="shared" si="465"/>
        <v xml:space="preserve"> ADD  CREATE_TIME VARCHAR(500);</v>
      </c>
      <c r="K1154" s="21" t="str">
        <f t="shared" si="466"/>
        <v xml:space="preserve">  ALTER COLUMN   CREATE_TIME VARCHAR(500);</v>
      </c>
      <c r="L1154" s="12"/>
      <c r="M1154" s="18" t="str">
        <f t="shared" si="467"/>
        <v>CREATE_TIME,</v>
      </c>
      <c r="N1154" s="5" t="str">
        <f t="shared" si="471"/>
        <v>CREATE_TIME VARCHAR(500),</v>
      </c>
      <c r="O1154" s="1" t="s">
        <v>798</v>
      </c>
      <c r="P1154" t="s">
        <v>133</v>
      </c>
      <c r="W1154" s="17" t="str">
        <f t="shared" si="468"/>
        <v>createTime</v>
      </c>
      <c r="X1154" s="3" t="str">
        <f t="shared" si="469"/>
        <v>"createTime":"",</v>
      </c>
      <c r="Y1154" s="22" t="str">
        <f t="shared" si="472"/>
        <v>public static String CREATE_TIME="createTime";</v>
      </c>
      <c r="Z1154" s="7" t="str">
        <f t="shared" si="470"/>
        <v>private String createTime="";</v>
      </c>
    </row>
    <row r="1155" spans="2:26" ht="19.2" x14ac:dyDescent="0.45">
      <c r="B1155" s="1" t="s">
        <v>275</v>
      </c>
      <c r="C1155" s="1" t="s">
        <v>1</v>
      </c>
      <c r="D1155" s="4">
        <v>500</v>
      </c>
      <c r="I1155" t="str">
        <f>I1130</f>
        <v>ALTER TABLE TM_REL_TAB_BACKLOG</v>
      </c>
      <c r="J1155" t="str">
        <f>CONCATENATE(LEFT(CONCATENATE(" ADD "," ",N1155,";"),LEN(CONCATENATE(" ADD "," ",N1155,";"))-2),";")</f>
        <v xml:space="preserve"> ADD  UPDATED_BY VARCHAR(500);</v>
      </c>
      <c r="K1155" s="21" t="str">
        <f>CONCATENATE(LEFT(CONCATENATE("  ALTER COLUMN  "," ",N1155,";"),LEN(CONCATENATE("  ALTER COLUMN  "," ",N1155,";"))-2),";")</f>
        <v xml:space="preserve">  ALTER COLUMN   UPDATED_BY VARCHAR(500);</v>
      </c>
      <c r="L1155" s="12"/>
      <c r="M1155" s="18" t="str">
        <f t="shared" si="467"/>
        <v>UPDATED_BY,</v>
      </c>
      <c r="N1155" s="5" t="str">
        <f>CONCATENATE(B1155," ",C1155,"(",D1155,")",",")</f>
        <v>UPDATED_BY VARCHAR(500),</v>
      </c>
      <c r="O1155" s="1" t="s">
        <v>315</v>
      </c>
      <c r="P1155" t="s">
        <v>128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updatedBy</v>
      </c>
      <c r="X1155" s="3" t="str">
        <f>CONCATENATE("""",W1155,"""",":","""","""",",")</f>
        <v>"updatedBy":"",</v>
      </c>
      <c r="Y1155" s="22" t="str">
        <f>CONCATENATE("public static String ",,B1155,,"=","""",W1155,""";")</f>
        <v>public static String UPDATED_BY="updatedBy";</v>
      </c>
      <c r="Z1155" s="7" t="str">
        <f>CONCATENATE("private String ",W1155,"=","""""",";")</f>
        <v>private String updatedBy="";</v>
      </c>
    </row>
    <row r="1156" spans="2:26" ht="19.2" x14ac:dyDescent="0.45">
      <c r="B1156" s="1" t="s">
        <v>788</v>
      </c>
      <c r="C1156" s="1" t="s">
        <v>1</v>
      </c>
      <c r="D1156" s="4">
        <v>500</v>
      </c>
      <c r="I1156" t="str">
        <f>I1150</f>
        <v>ALTER TABLE TM_REL_TAB_BACKLOG</v>
      </c>
      <c r="J1156" t="str">
        <f>CONCATENATE(LEFT(CONCATENATE(" ADD "," ",N1156,";"),LEN(CONCATENATE(" ADD "," ",N1156,";"))-2),";")</f>
        <v xml:space="preserve"> ADD  UPDATED_DATE VARCHAR(500);</v>
      </c>
      <c r="K1156" s="21" t="str">
        <f>CONCATENATE(LEFT(CONCATENATE("  ALTER COLUMN  "," ",N1156,";"),LEN(CONCATENATE("  ALTER COLUMN  "," ",N1156,";"))-2),";")</f>
        <v xml:space="preserve">  ALTER COLUMN   UPDATED_DATE VARCHAR(500);</v>
      </c>
      <c r="L1156" s="12"/>
      <c r="M1156" s="18" t="str">
        <f t="shared" si="467"/>
        <v>UPDATED_DATE,</v>
      </c>
      <c r="N1156" s="5" t="str">
        <f>CONCATENATE(B1156," ",C1156,"(",D1156,")",",")</f>
        <v>UPDATED_DATE VARCHAR(500),</v>
      </c>
      <c r="O1156" s="1" t="s">
        <v>315</v>
      </c>
      <c r="P1156" t="s">
        <v>8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updatedDate</v>
      </c>
      <c r="X1156" s="3" t="str">
        <f>CONCATENATE("""",W1156,"""",":","""","""",",")</f>
        <v>"updatedDate":"",</v>
      </c>
      <c r="Y1156" s="22" t="str">
        <f>CONCATENATE("public static String ",,B1156,,"=","""",W1156,""";")</f>
        <v>public static String UPDATED_DATE="updatedDate";</v>
      </c>
      <c r="Z1156" s="7" t="str">
        <f>CONCATENATE("private String ",W1156,"=","""""",";")</f>
        <v>private String updatedDate="";</v>
      </c>
    </row>
    <row r="1157" spans="2:26" ht="19.2" x14ac:dyDescent="0.45">
      <c r="B1157" s="1" t="s">
        <v>789</v>
      </c>
      <c r="C1157" s="1" t="s">
        <v>1</v>
      </c>
      <c r="D1157" s="4">
        <v>500</v>
      </c>
      <c r="I1157">
        <f>I1143</f>
        <v>0</v>
      </c>
      <c r="J1157" t="str">
        <f>CONCATENATE(LEFT(CONCATENATE(" ADD "," ",N1157,";"),LEN(CONCATENATE(" ADD "," ",N1157,";"))-2),";")</f>
        <v xml:space="preserve"> ADD  UPDATED_TIME VARCHAR(500);</v>
      </c>
      <c r="K1157" s="21" t="str">
        <f>CONCATENATE(LEFT(CONCATENATE("  ALTER COLUMN  "," ",N1157,";"),LEN(CONCATENATE("  ALTER COLUMN  "," ",N1157,";"))-2),";")</f>
        <v xml:space="preserve">  ALTER COLUMN   UPDATED_TIME VARCHAR(500);</v>
      </c>
      <c r="L1157" s="12"/>
      <c r="M1157" s="18" t="str">
        <f t="shared" si="467"/>
        <v>UPDATED_TIME,</v>
      </c>
      <c r="N1157" s="5" t="str">
        <f>CONCATENATE(B1157," ",C1157,"(",D1157,")",",")</f>
        <v>UPDATED_TIME VARCHAR(500),</v>
      </c>
      <c r="O1157" s="1" t="s">
        <v>315</v>
      </c>
      <c r="P1157" t="s">
        <v>133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updatedTime</v>
      </c>
      <c r="X1157" s="3" t="str">
        <f>CONCATENATE("""",W1157,"""",":","""","""",",")</f>
        <v>"updatedTime":"",</v>
      </c>
      <c r="Y1157" s="22" t="str">
        <f>CONCATENATE("public static String ",,B1157,,"=","""",W1157,""";")</f>
        <v>public static String UPDATED_TIME="updatedTime";</v>
      </c>
      <c r="Z1157" s="7" t="str">
        <f>CONCATENATE("private String ",W1157,"=","""""",";")</f>
        <v>private String updatedTime="";</v>
      </c>
    </row>
    <row r="1158" spans="2:26" ht="19.2" x14ac:dyDescent="0.45">
      <c r="B1158" s="1" t="s">
        <v>790</v>
      </c>
      <c r="C1158" s="1" t="s">
        <v>1</v>
      </c>
      <c r="D1158" s="4">
        <v>500</v>
      </c>
      <c r="I1158">
        <f>I1138</f>
        <v>0</v>
      </c>
      <c r="J1158" t="str">
        <f>CONCATENATE(LEFT(CONCATENATE(" ADD "," ",N1158,";"),LEN(CONCATENATE(" ADD "," ",N1158,";"))-2),";")</f>
        <v xml:space="preserve"> ADD  PAGE_SIZE VARCHAR(500);</v>
      </c>
      <c r="K1158" s="21" t="str">
        <f>CONCATENATE(LEFT(CONCATENATE("  ALTER COLUMN  "," ",N1158,";"),LEN(CONCATENATE("  ALTER COLUMN  "," ",N1158,";"))-2),";")</f>
        <v xml:space="preserve">  ALTER COLUMN   PAGE_SIZE VARCHAR(500);</v>
      </c>
      <c r="L1158" s="12"/>
      <c r="M1158" s="18" t="str">
        <f t="shared" si="467"/>
        <v>PAGE_SIZE,</v>
      </c>
      <c r="N1158" s="5" t="str">
        <f t="shared" si="471"/>
        <v>PAGE_SIZE VARCHAR(500),</v>
      </c>
      <c r="O1158" s="1" t="s">
        <v>799</v>
      </c>
      <c r="P1158" t="s">
        <v>800</v>
      </c>
      <c r="W1158" s="17" t="str">
        <f>CONCATENATE(,LOWER(O1158),UPPER(LEFT(P1158,1)),LOWER(RIGHT(P1158,LEN(P1158)-IF(LEN(P1158)&gt;0,1,LEN(P1158)))),UPPER(LEFT(Q1158,1)),LOWER(RIGHT(Q1158,LEN(Q1158)-IF(LEN(Q1158)&gt;0,1,LEN(Q1158)))),UPPER(LEFT(R1158,1)),LOWER(RIGHT(R1158,LEN(R1158)-IF(LEN(R1158)&gt;0,1,LEN(R1158)))),UPPER(LEFT(S1158,1)),LOWER(RIGHT(S1158,LEN(S1158)-IF(LEN(S1158)&gt;0,1,LEN(S1158)))),UPPER(LEFT(T1158,1)),LOWER(RIGHT(T1158,LEN(T1158)-IF(LEN(T1158)&gt;0,1,LEN(T1158)))),UPPER(LEFT(U1158,1)),LOWER(RIGHT(U1158,LEN(U1158)-IF(LEN(U1158)&gt;0,1,LEN(U1158)))),UPPER(LEFT(V1158,1)),LOWER(RIGHT(V1158,LEN(V1158)-IF(LEN(V1158)&gt;0,1,LEN(V1158)))))</f>
        <v>pageSize</v>
      </c>
      <c r="X1158" s="3" t="str">
        <f>CONCATENATE("""",W1158,"""",":","""","""",",")</f>
        <v>"pageSize":"",</v>
      </c>
      <c r="Y1158" s="22" t="str">
        <f>CONCATENATE("public static String ",,B1158,,"=","""",W1158,""";")</f>
        <v>public static String PAGE_SIZE="pageSize";</v>
      </c>
      <c r="Z1158" s="7" t="str">
        <f>CONCATENATE("private String ",W1158,"=","""""",";")</f>
        <v>private String pageSize="";</v>
      </c>
    </row>
    <row r="1159" spans="2:26" ht="19.2" x14ac:dyDescent="0.45">
      <c r="B1159" s="1" t="s">
        <v>791</v>
      </c>
      <c r="C1159" s="1" t="s">
        <v>1</v>
      </c>
      <c r="D1159" s="4">
        <v>500</v>
      </c>
      <c r="I1159" t="str">
        <f>I1134</f>
        <v>ALTER TABLE TM_REL_TAB_BACKLOG</v>
      </c>
      <c r="J1159" t="str">
        <f t="shared" si="465"/>
        <v xml:space="preserve"> ADD  AUTO_SAVE_INTERVAL VARCHAR(500);</v>
      </c>
      <c r="K1159" s="21" t="str">
        <f t="shared" si="466"/>
        <v xml:space="preserve">  ALTER COLUMN   AUTO_SAVE_INTERVAL VARCHAR(500);</v>
      </c>
      <c r="L1159" s="12"/>
      <c r="M1159" s="18" t="str">
        <f t="shared" si="467"/>
        <v>AUTO_SAVE_INTERVAL,</v>
      </c>
      <c r="N1159" s="5" t="str">
        <f t="shared" si="471"/>
        <v>AUTO_SAVE_INTERVAL VARCHAR(500),</v>
      </c>
      <c r="O1159" s="1" t="s">
        <v>801</v>
      </c>
      <c r="P1159" t="s">
        <v>802</v>
      </c>
      <c r="Q1159" t="s">
        <v>803</v>
      </c>
      <c r="W1159" s="17" t="str">
        <f t="shared" si="468"/>
        <v>autoSaveInterval</v>
      </c>
      <c r="X1159" s="3" t="str">
        <f t="shared" si="469"/>
        <v>"autoSaveInterval":"",</v>
      </c>
      <c r="Y1159" s="22" t="str">
        <f t="shared" si="472"/>
        <v>public static String AUTO_SAVE_INTERVAL="autoSaveInterval";</v>
      </c>
      <c r="Z1159" s="7" t="str">
        <f t="shared" si="470"/>
        <v>private String autoSaveInterval="";</v>
      </c>
    </row>
    <row r="1160" spans="2:26" ht="19.2" x14ac:dyDescent="0.45">
      <c r="C1160" s="1"/>
      <c r="D1160" s="4"/>
      <c r="L1160" s="12"/>
      <c r="M1160" s="18" t="str">
        <f t="shared" si="467"/>
        <v>,</v>
      </c>
      <c r="N1160" s="33" t="s">
        <v>130</v>
      </c>
      <c r="O1160" s="1"/>
      <c r="W1160" s="17"/>
    </row>
    <row r="1161" spans="2:26" ht="19.2" x14ac:dyDescent="0.45">
      <c r="C1161" s="14"/>
      <c r="D1161" s="9"/>
      <c r="K1161" s="29"/>
      <c r="M1161" s="20"/>
      <c r="N1161" s="31" t="s">
        <v>126</v>
      </c>
      <c r="O1161" s="14"/>
      <c r="W1161" s="17"/>
    </row>
    <row r="1164" spans="2:26" x14ac:dyDescent="0.3">
      <c r="B1164" s="2" t="s">
        <v>812</v>
      </c>
      <c r="I1164" t="str">
        <f>CONCATENATE("ALTER TABLE"," ",B1164)</f>
        <v>ALTER TABLE TM_DATABASE</v>
      </c>
      <c r="K1164" s="25"/>
      <c r="N1164" s="5" t="str">
        <f>CONCATENATE("CREATE TABLE ",B1164," ","(")</f>
        <v>CREATE TABLE TM_DATABASE (</v>
      </c>
    </row>
    <row r="1165" spans="2:26" ht="19.2" x14ac:dyDescent="0.45">
      <c r="B1165" s="37" t="s">
        <v>2</v>
      </c>
      <c r="C1165" s="1" t="s">
        <v>1</v>
      </c>
      <c r="D1165" s="4">
        <v>30</v>
      </c>
      <c r="E1165" s="24" t="s">
        <v>113</v>
      </c>
      <c r="I1165" t="str">
        <f>I1164</f>
        <v>ALTER TABLE TM_DATABASE</v>
      </c>
      <c r="L1165" s="12"/>
      <c r="M1165" s="18" t="str">
        <f t="shared" ref="M1165:M1171" si="473">CONCATENATE(B1165,",")</f>
        <v>ID,</v>
      </c>
      <c r="N1165" s="5" t="str">
        <f>CONCATENATE(B1165," ",C1165,"(",D1165,") ",E1165," ,")</f>
        <v>ID VARCHAR(30) NOT NULL ,</v>
      </c>
      <c r="O1165" s="1" t="s">
        <v>2</v>
      </c>
      <c r="P1165" s="6"/>
      <c r="Q1165" s="6"/>
      <c r="R1165" s="6"/>
      <c r="S1165" s="6"/>
      <c r="T1165" s="6"/>
      <c r="U1165" s="6"/>
      <c r="V1165" s="6"/>
      <c r="W1165" s="17" t="str">
        <f t="shared" ref="W1165:W1170" si="474"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id</v>
      </c>
      <c r="X1165" s="3" t="str">
        <f t="shared" ref="X1165:X1170" si="475">CONCATENATE("""",W1165,"""",":","""","""",",")</f>
        <v>"id":"",</v>
      </c>
      <c r="Y1165" s="22" t="str">
        <f t="shared" ref="Y1165:Y1170" si="476">CONCATENATE("public static String ",,B1165,,"=","""",W1165,""";")</f>
        <v>public static String ID="id";</v>
      </c>
      <c r="Z1165" s="7" t="str">
        <f t="shared" ref="Z1165:Z1170" si="477">CONCATENATE("private String ",W1165,"=","""""",";")</f>
        <v>private String id="";</v>
      </c>
    </row>
    <row r="1166" spans="2:26" ht="19.2" x14ac:dyDescent="0.45">
      <c r="B1166" s="1" t="s">
        <v>3</v>
      </c>
      <c r="C1166" s="1" t="s">
        <v>1</v>
      </c>
      <c r="D1166" s="4">
        <v>10</v>
      </c>
      <c r="I1166" t="str">
        <f>I1165</f>
        <v>ALTER TABLE TM_DATABASE</v>
      </c>
      <c r="K1166" s="21" t="s">
        <v>436</v>
      </c>
      <c r="L1166" s="12"/>
      <c r="M1166" s="18" t="str">
        <f t="shared" si="473"/>
        <v>STATUS,</v>
      </c>
      <c r="N1166" s="5" t="str">
        <f>CONCATENATE(B1166," ",C1166,"(",D1166,")",",")</f>
        <v>STATUS VARCHAR(10),</v>
      </c>
      <c r="O1166" s="1" t="s">
        <v>3</v>
      </c>
      <c r="W1166" s="17" t="str">
        <f t="shared" si="474"/>
        <v>status</v>
      </c>
      <c r="X1166" s="3" t="str">
        <f t="shared" si="475"/>
        <v>"status":"",</v>
      </c>
      <c r="Y1166" s="22" t="str">
        <f t="shared" si="476"/>
        <v>public static String STATUS="status";</v>
      </c>
      <c r="Z1166" s="7" t="str">
        <f t="shared" si="477"/>
        <v>private String status="";</v>
      </c>
    </row>
    <row r="1167" spans="2:26" ht="19.2" x14ac:dyDescent="0.45">
      <c r="B1167" s="1" t="s">
        <v>4</v>
      </c>
      <c r="C1167" s="1" t="s">
        <v>1</v>
      </c>
      <c r="D1167" s="4">
        <v>30</v>
      </c>
      <c r="I1167" t="str">
        <f>I1159</f>
        <v>ALTER TABLE TM_REL_TAB_BACKLOG</v>
      </c>
      <c r="J1167" t="str">
        <f>CONCATENATE(LEFT(CONCATENATE(" ADD "," ",N1167,";"),LEN(CONCATENATE(" ADD "," ",N1167,";"))-2),";")</f>
        <v xml:space="preserve"> ADD  INSERT_DATE VARCHAR(30);</v>
      </c>
      <c r="K1167" s="21" t="str">
        <f>CONCATENATE(LEFT(CONCATENATE("  ALTER COLUMN  "," ",N1167,";"),LEN(CONCATENATE("  ALTER COLUMN  "," ",N1167,";"))-2),";")</f>
        <v xml:space="preserve">  ALTER COLUMN   INSERT_DATE VARCHAR(30);</v>
      </c>
      <c r="L1167" s="12"/>
      <c r="M1167" s="18" t="str">
        <f t="shared" si="473"/>
        <v>INSERT_DATE,</v>
      </c>
      <c r="N1167" s="5" t="str">
        <f>CONCATENATE(B1167," ",C1167,"(",D1167,")",",")</f>
        <v>INSERT_DATE VARCHAR(30),</v>
      </c>
      <c r="O1167" s="1" t="s">
        <v>7</v>
      </c>
      <c r="P1167" t="s">
        <v>8</v>
      </c>
      <c r="W1167" s="17" t="str">
        <f t="shared" si="474"/>
        <v>insertDate</v>
      </c>
      <c r="X1167" s="3" t="str">
        <f t="shared" si="475"/>
        <v>"insertDate":"",</v>
      </c>
      <c r="Y1167" s="22" t="str">
        <f t="shared" si="476"/>
        <v>public static String INSERT_DATE="insertDate";</v>
      </c>
      <c r="Z1167" s="7" t="str">
        <f t="shared" si="477"/>
        <v>private String insertDate="";</v>
      </c>
    </row>
    <row r="1168" spans="2:26" ht="19.2" x14ac:dyDescent="0.45">
      <c r="B1168" s="1" t="s">
        <v>5</v>
      </c>
      <c r="C1168" s="1" t="s">
        <v>1</v>
      </c>
      <c r="D1168" s="4">
        <v>30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MODIFICATION_DATE VARCHAR(30);</v>
      </c>
      <c r="K1168" s="21" t="str">
        <f>CONCATENATE(LEFT(CONCATENATE("  ALTER COLUMN  "," ",N1168,";"),LEN(CONCATENATE("  ALTER COLUMN  "," ",N1168,";"))-2),";")</f>
        <v xml:space="preserve">  ALTER COLUMN   MODIFICATION_DATE VARCHAR(30);</v>
      </c>
      <c r="L1168" s="12"/>
      <c r="M1168" s="18" t="str">
        <f t="shared" si="473"/>
        <v>MODIFICATION_DATE,</v>
      </c>
      <c r="N1168" s="5" t="str">
        <f>CONCATENATE(B1168," ",C1168,"(",D1168,")",",")</f>
        <v>MODIFICATION_DATE VARCHAR(30),</v>
      </c>
      <c r="O1168" s="1" t="s">
        <v>9</v>
      </c>
      <c r="P1168" t="s">
        <v>8</v>
      </c>
      <c r="W1168" s="17" t="str">
        <f t="shared" si="474"/>
        <v>modificationDate</v>
      </c>
      <c r="X1168" s="3" t="str">
        <f t="shared" si="475"/>
        <v>"modificationDate":"",</v>
      </c>
      <c r="Y1168" s="22" t="str">
        <f t="shared" si="476"/>
        <v>public static String MODIFICATION_DATE="modificationDate";</v>
      </c>
      <c r="Z1168" s="7" t="str">
        <f t="shared" si="477"/>
        <v>private String modificationDate="";</v>
      </c>
    </row>
    <row r="1169" spans="2:26" ht="19.2" x14ac:dyDescent="0.45">
      <c r="B1169" s="1" t="s">
        <v>813</v>
      </c>
      <c r="C1169" s="1" t="s">
        <v>1</v>
      </c>
      <c r="D1169" s="4">
        <v>500</v>
      </c>
      <c r="I1169" t="str">
        <f>I1168</f>
        <v>ALTER TABLE TM_REL_TAB_BACKLOG</v>
      </c>
      <c r="J1169" t="str">
        <f>CONCATENATE(LEFT(CONCATENATE(" ADD "," ",N1169,";"),LEN(CONCATENATE(" ADD "," ",N1169,";"))-2),";")</f>
        <v xml:space="preserve"> ADD  DB_NAME VARCHAR(500);</v>
      </c>
      <c r="K1169" s="21" t="str">
        <f>CONCATENATE(LEFT(CONCATENATE("  ALTER COLUMN  "," ",N1169,";"),LEN(CONCATENATE("  ALTER COLUMN  "," ",N1169,";"))-2),";")</f>
        <v xml:space="preserve">  ALTER COLUMN   DB_NAME VARCHAR(500);</v>
      </c>
      <c r="L1169" s="12"/>
      <c r="M1169" s="18" t="str">
        <f t="shared" si="473"/>
        <v>DB_NAME,</v>
      </c>
      <c r="N1169" s="5" t="str">
        <f>CONCATENATE(B1169," ",C1169,"(",D1169,")",",")</f>
        <v>DB_NAME VARCHAR(500),</v>
      </c>
      <c r="O1169" s="1" t="s">
        <v>210</v>
      </c>
      <c r="P1169" t="s">
        <v>0</v>
      </c>
      <c r="W1169" s="17" t="str">
        <f t="shared" si="474"/>
        <v>dbName</v>
      </c>
      <c r="X1169" s="3" t="str">
        <f t="shared" si="475"/>
        <v>"dbName":"",</v>
      </c>
      <c r="Y1169" s="22" t="str">
        <f t="shared" si="476"/>
        <v>public static String DB_NAME="dbName";</v>
      </c>
      <c r="Z1169" s="7" t="str">
        <f t="shared" si="477"/>
        <v>private String dbName="";</v>
      </c>
    </row>
    <row r="1170" spans="2:26" ht="19.2" x14ac:dyDescent="0.45">
      <c r="B1170" s="1" t="s">
        <v>814</v>
      </c>
      <c r="C1170" s="1" t="s">
        <v>1</v>
      </c>
      <c r="D1170" s="4">
        <v>3000</v>
      </c>
      <c r="I1170" t="str">
        <f>I1168</f>
        <v>ALTER TABLE TM_REL_TAB_BACKLOG</v>
      </c>
      <c r="J1170" t="str">
        <f>CONCATENATE(LEFT(CONCATENATE(" ADD "," ",N1170,";"),LEN(CONCATENATE(" ADD "," ",N1170,";"))-2),";")</f>
        <v xml:space="preserve"> ADD  DB_DESC VARCHAR(3000);</v>
      </c>
      <c r="K1170" s="21" t="str">
        <f>CONCATENATE(LEFT(CONCATENATE("  ALTER COLUMN  "," ",N1170,";"),LEN(CONCATENATE("  ALTER COLUMN  "," ",N1170,";"))-2),";")</f>
        <v xml:space="preserve">  ALTER COLUMN   DB_DESC VARCHAR(3000);</v>
      </c>
      <c r="L1170" s="12"/>
      <c r="M1170" s="18" t="str">
        <f t="shared" si="473"/>
        <v>DB_DESC,</v>
      </c>
      <c r="N1170" s="5" t="str">
        <f>CONCATENATE(B1170," ",C1170,"(",D1170,")",",")</f>
        <v>DB_DESC VARCHAR(3000),</v>
      </c>
      <c r="O1170" s="1" t="s">
        <v>210</v>
      </c>
      <c r="P1170" t="s">
        <v>818</v>
      </c>
      <c r="W1170" s="17" t="str">
        <f t="shared" si="474"/>
        <v>dbDesc</v>
      </c>
      <c r="X1170" s="3" t="str">
        <f t="shared" si="475"/>
        <v>"dbDesc":"",</v>
      </c>
      <c r="Y1170" s="22" t="str">
        <f t="shared" si="476"/>
        <v>public static String DB_DESC="dbDesc";</v>
      </c>
      <c r="Z1170" s="7" t="str">
        <f t="shared" si="477"/>
        <v>private String dbDesc="";</v>
      </c>
    </row>
    <row r="1171" spans="2:26" ht="19.2" x14ac:dyDescent="0.45">
      <c r="C1171" s="1"/>
      <c r="D1171" s="4"/>
      <c r="L1171" s="12"/>
      <c r="M1171" s="18" t="str">
        <f t="shared" si="473"/>
        <v>,</v>
      </c>
      <c r="N1171" s="33" t="s">
        <v>130</v>
      </c>
      <c r="O1171" s="1"/>
      <c r="W1171" s="17"/>
    </row>
    <row r="1172" spans="2:26" ht="19.2" x14ac:dyDescent="0.45">
      <c r="C1172" s="14"/>
      <c r="D1172" s="9"/>
      <c r="K1172" s="29"/>
      <c r="M1172" s="20"/>
      <c r="N1172" s="31" t="s">
        <v>126</v>
      </c>
      <c r="O1172" s="14"/>
      <c r="W1172" s="17"/>
    </row>
    <row r="1176" spans="2:26" x14ac:dyDescent="0.3">
      <c r="B1176" s="2" t="s">
        <v>815</v>
      </c>
      <c r="I1176" t="str">
        <f>CONCATENATE("ALTER TABLE"," ",B1176)</f>
        <v>ALTER TABLE TM_TABLE</v>
      </c>
      <c r="K1176" s="25"/>
      <c r="N1176" s="5" t="str">
        <f>CONCATENATE("CREATE TABLE ",B1176," ","(")</f>
        <v>CREATE TABLE TM_TABLE (</v>
      </c>
    </row>
    <row r="1177" spans="2:26" ht="19.2" x14ac:dyDescent="0.45">
      <c r="B1177" s="39" t="s">
        <v>2</v>
      </c>
      <c r="C1177" s="1" t="s">
        <v>1</v>
      </c>
      <c r="D1177" s="4">
        <v>30</v>
      </c>
      <c r="E1177" s="24" t="s">
        <v>113</v>
      </c>
      <c r="I1177" t="str">
        <f>I1176</f>
        <v>ALTER TABLE TM_TABLE</v>
      </c>
      <c r="L1177" s="12"/>
      <c r="M1177" s="18" t="str">
        <f t="shared" ref="M1177:M1185" si="478">CONCATENATE(B1177,",")</f>
        <v>ID,</v>
      </c>
      <c r="N1177" s="5" t="str">
        <f>CONCATENATE(B1177," ",C1177,"(",D1177,") ",E1177," ,")</f>
        <v>ID VARCHAR(30) NOT NULL ,</v>
      </c>
      <c r="O1177" s="1" t="s">
        <v>2</v>
      </c>
      <c r="P1177" s="6"/>
      <c r="Q1177" s="6"/>
      <c r="R1177" s="6"/>
      <c r="S1177" s="6"/>
      <c r="T1177" s="6"/>
      <c r="U1177" s="6"/>
      <c r="V1177" s="6"/>
      <c r="W1177" s="17" t="str">
        <f t="shared" ref="W1177:W1184" si="479">CONCATENATE(,LOWER(O1177),UPPER(LEFT(P1177,1)),LOWER(RIGHT(P1177,LEN(P1177)-IF(LEN(P1177)&gt;0,1,LEN(P1177)))),UPPER(LEFT(Q1177,1)),LOWER(RIGHT(Q1177,LEN(Q1177)-IF(LEN(Q1177)&gt;0,1,LEN(Q1177)))),UPPER(LEFT(R1177,1)),LOWER(RIGHT(R1177,LEN(R1177)-IF(LEN(R1177)&gt;0,1,LEN(R1177)))),UPPER(LEFT(S1177,1)),LOWER(RIGHT(S1177,LEN(S1177)-IF(LEN(S1177)&gt;0,1,LEN(S1177)))),UPPER(LEFT(T1177,1)),LOWER(RIGHT(T1177,LEN(T1177)-IF(LEN(T1177)&gt;0,1,LEN(T1177)))),UPPER(LEFT(U1177,1)),LOWER(RIGHT(U1177,LEN(U1177)-IF(LEN(U1177)&gt;0,1,LEN(U1177)))),UPPER(LEFT(V1177,1)),LOWER(RIGHT(V1177,LEN(V1177)-IF(LEN(V1177)&gt;0,1,LEN(V1177)))))</f>
        <v>id</v>
      </c>
      <c r="X1177" s="3" t="str">
        <f t="shared" ref="X1177:X1184" si="480">CONCATENATE("""",W1177,"""",":","""","""",",")</f>
        <v>"id":"",</v>
      </c>
      <c r="Y1177" s="22" t="str">
        <f t="shared" ref="Y1177:Y1184" si="481">CONCATENATE("public static String ",,B1177,,"=","""",W1177,""";")</f>
        <v>public static String ID="id";</v>
      </c>
      <c r="Z1177" s="7" t="str">
        <f t="shared" ref="Z1177:Z1184" si="482">CONCATENATE("private String ",W1177,"=","""""",";")</f>
        <v>private String id="";</v>
      </c>
    </row>
    <row r="1178" spans="2:26" ht="19.2" x14ac:dyDescent="0.45">
      <c r="B1178" s="1" t="s">
        <v>3</v>
      </c>
      <c r="C1178" s="1" t="s">
        <v>1</v>
      </c>
      <c r="D1178" s="4">
        <v>10</v>
      </c>
      <c r="I1178" t="str">
        <f>I1177</f>
        <v>ALTER TABLE TM_TABLE</v>
      </c>
      <c r="K1178" s="21" t="s">
        <v>436</v>
      </c>
      <c r="L1178" s="12"/>
      <c r="M1178" s="18" t="str">
        <f t="shared" si="478"/>
        <v>STATUS,</v>
      </c>
      <c r="N1178" s="5" t="str">
        <f t="shared" ref="N1178:N1184" si="483">CONCATENATE(B1178," ",C1178,"(",D1178,")",",")</f>
        <v>STATUS VARCHAR(10),</v>
      </c>
      <c r="O1178" s="1" t="s">
        <v>3</v>
      </c>
      <c r="W1178" s="17" t="str">
        <f t="shared" si="479"/>
        <v>status</v>
      </c>
      <c r="X1178" s="3" t="str">
        <f t="shared" si="480"/>
        <v>"status":"",</v>
      </c>
      <c r="Y1178" s="22" t="str">
        <f t="shared" si="481"/>
        <v>public static String STATUS="status";</v>
      </c>
      <c r="Z1178" s="7" t="str">
        <f t="shared" si="482"/>
        <v>private String status="";</v>
      </c>
    </row>
    <row r="1179" spans="2:26" ht="19.2" x14ac:dyDescent="0.45">
      <c r="B1179" s="1" t="s">
        <v>4</v>
      </c>
      <c r="C1179" s="1" t="s">
        <v>1</v>
      </c>
      <c r="D1179" s="4">
        <v>30</v>
      </c>
      <c r="I1179">
        <f>I1171</f>
        <v>0</v>
      </c>
      <c r="J1179" t="str">
        <f t="shared" ref="J1179:J1184" si="484">CONCATENATE(LEFT(CONCATENATE(" ADD "," ",N1179,";"),LEN(CONCATENATE(" ADD "," ",N1179,";"))-2),";")</f>
        <v xml:space="preserve"> ADD  INSERT_DATE VARCHAR(30);</v>
      </c>
      <c r="K1179" s="21" t="str">
        <f t="shared" ref="K1179:K1184" si="485">CONCATENATE(LEFT(CONCATENATE("  ALTER COLUMN  "," ",N1179,";"),LEN(CONCATENATE("  ALTER COLUMN  "," ",N1179,";"))-2),";")</f>
        <v xml:space="preserve">  ALTER COLUMN   INSERT_DATE VARCHAR(30);</v>
      </c>
      <c r="L1179" s="12"/>
      <c r="M1179" s="18" t="str">
        <f t="shared" si="478"/>
        <v>INSERT_DATE,</v>
      </c>
      <c r="N1179" s="5" t="str">
        <f t="shared" si="483"/>
        <v>INSERT_DATE VARCHAR(30),</v>
      </c>
      <c r="O1179" s="1" t="s">
        <v>7</v>
      </c>
      <c r="P1179" t="s">
        <v>8</v>
      </c>
      <c r="W1179" s="17" t="str">
        <f t="shared" si="479"/>
        <v>insertDate</v>
      </c>
      <c r="X1179" s="3" t="str">
        <f t="shared" si="480"/>
        <v>"insertDate":"",</v>
      </c>
      <c r="Y1179" s="22" t="str">
        <f t="shared" si="481"/>
        <v>public static String INSERT_DATE="insertDate";</v>
      </c>
      <c r="Z1179" s="7" t="str">
        <f t="shared" si="482"/>
        <v>private String insertDate="";</v>
      </c>
    </row>
    <row r="1180" spans="2:26" ht="19.2" x14ac:dyDescent="0.45">
      <c r="B1180" s="1" t="s">
        <v>5</v>
      </c>
      <c r="C1180" s="1" t="s">
        <v>1</v>
      </c>
      <c r="D1180" s="4">
        <v>30</v>
      </c>
      <c r="I1180">
        <f>I1179</f>
        <v>0</v>
      </c>
      <c r="J1180" t="str">
        <f t="shared" si="484"/>
        <v xml:space="preserve"> ADD  MODIFICATION_DATE VARCHAR(30);</v>
      </c>
      <c r="K1180" s="21" t="str">
        <f t="shared" si="485"/>
        <v xml:space="preserve">  ALTER COLUMN   MODIFICATION_DATE VARCHAR(30);</v>
      </c>
      <c r="L1180" s="12"/>
      <c r="M1180" s="18" t="str">
        <f t="shared" si="478"/>
        <v>MODIFICATION_DATE,</v>
      </c>
      <c r="N1180" s="5" t="str">
        <f t="shared" si="483"/>
        <v>MODIFICATION_DATE VARCHAR(30),</v>
      </c>
      <c r="O1180" s="1" t="s">
        <v>9</v>
      </c>
      <c r="P1180" t="s">
        <v>8</v>
      </c>
      <c r="W1180" s="17" t="str">
        <f t="shared" si="479"/>
        <v>modificationDate</v>
      </c>
      <c r="X1180" s="3" t="str">
        <f t="shared" si="480"/>
        <v>"modificationDate":"",</v>
      </c>
      <c r="Y1180" s="22" t="str">
        <f t="shared" si="481"/>
        <v>public static String MODIFICATION_DATE="modificationDate";</v>
      </c>
      <c r="Z1180" s="7" t="str">
        <f t="shared" si="482"/>
        <v>private String modificationDate="";</v>
      </c>
    </row>
    <row r="1181" spans="2:26" ht="19.2" x14ac:dyDescent="0.45">
      <c r="B1181" s="1" t="s">
        <v>215</v>
      </c>
      <c r="C1181" s="1" t="s">
        <v>1</v>
      </c>
      <c r="D1181" s="4">
        <v>500</v>
      </c>
      <c r="I1181">
        <f>I1180</f>
        <v>0</v>
      </c>
      <c r="J1181" t="str">
        <f t="shared" si="484"/>
        <v xml:space="preserve"> ADD  TABLE_NAME VARCHAR(500);</v>
      </c>
      <c r="K1181" s="21" t="str">
        <f t="shared" si="485"/>
        <v xml:space="preserve">  ALTER COLUMN   TABLE_NAME VARCHAR(500);</v>
      </c>
      <c r="L1181" s="12"/>
      <c r="M1181" s="18" t="str">
        <f t="shared" si="478"/>
        <v>TABLE_NAME,</v>
      </c>
      <c r="N1181" s="5" t="str">
        <f t="shared" si="483"/>
        <v>TABLE_NAME VARCHAR(500),</v>
      </c>
      <c r="O1181" s="1" t="s">
        <v>220</v>
      </c>
      <c r="P1181" t="s">
        <v>0</v>
      </c>
      <c r="W1181" s="17" t="str">
        <f t="shared" si="479"/>
        <v>tableName</v>
      </c>
      <c r="X1181" s="3" t="str">
        <f t="shared" si="480"/>
        <v>"tableName":"",</v>
      </c>
      <c r="Y1181" s="22" t="str">
        <f t="shared" si="481"/>
        <v>public static String TABLE_NAME="tableName";</v>
      </c>
      <c r="Z1181" s="7" t="str">
        <f t="shared" si="482"/>
        <v>private String tableName="";</v>
      </c>
    </row>
    <row r="1182" spans="2:26" ht="19.2" x14ac:dyDescent="0.45">
      <c r="B1182" s="37" t="s">
        <v>816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FK_DB_ID VARCHAR(30);</v>
      </c>
      <c r="K1182" s="21" t="str">
        <f>CONCATENATE(LEFT(CONCATENATE("  ALTER COLUMN  "," ",N1182,";"),LEN(CONCATENATE("  ALTER COLUMN  "," ",N1182,";"))-2),";")</f>
        <v xml:space="preserve">  ALTER COLUMN   FK_DB_ID VARCHAR(30);</v>
      </c>
      <c r="L1182" s="12"/>
      <c r="M1182" s="18" t="str">
        <f>CONCATENATE(B1182,",")</f>
        <v>FK_DB_ID,</v>
      </c>
      <c r="N1182" s="5" t="str">
        <f>CONCATENATE(B1182," ",C1182,"(",D1182,")",",")</f>
        <v>FK_DB_ID VARCHAR(30),</v>
      </c>
      <c r="O1182" s="1" t="s">
        <v>10</v>
      </c>
      <c r="P1182" t="s">
        <v>210</v>
      </c>
      <c r="Q1182" t="s">
        <v>2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fkDbId</v>
      </c>
      <c r="X1182" s="3" t="str">
        <f>CONCATENATE("""",W1182,"""",":","""","""",",")</f>
        <v>"fkDbId":"",</v>
      </c>
      <c r="Y1182" s="22" t="str">
        <f>CONCATENATE("public static String ",,B1182,,"=","""",W1182,""";")</f>
        <v>public static String FK_DB_ID="fkDbId";</v>
      </c>
      <c r="Z1182" s="7" t="str">
        <f>CONCATENATE("private String ",W1182,"=","""""",";")</f>
        <v>private String fkDbId="";</v>
      </c>
    </row>
    <row r="1183" spans="2:26" ht="19.2" x14ac:dyDescent="0.45">
      <c r="B1183" s="1" t="s">
        <v>258</v>
      </c>
      <c r="C1183" s="1" t="s">
        <v>1</v>
      </c>
      <c r="D1183" s="4">
        <v>30</v>
      </c>
      <c r="I1183">
        <f>I1182</f>
        <v>0</v>
      </c>
      <c r="J1183" t="str">
        <f>CONCATENATE(LEFT(CONCATENATE(" ADD "," ",N1183,";"),LEN(CONCATENATE(" ADD "," ",N1183,";"))-2),";")</f>
        <v xml:space="preserve"> ADD  ORDER_NO VARCHAR(30);</v>
      </c>
      <c r="K1183" s="21" t="str">
        <f>CONCATENATE(LEFT(CONCATENATE("  ALTER COLUMN  "," ",N1183,";"),LEN(CONCATENATE("  ALTER COLUMN  "," ",N1183,";"))-2),";")</f>
        <v xml:space="preserve">  ALTER COLUMN   ORDER_NO VARCHAR(30);</v>
      </c>
      <c r="L1183" s="12"/>
      <c r="M1183" s="18" t="str">
        <f>CONCATENATE(B1183,",")</f>
        <v>ORDER_NO,</v>
      </c>
      <c r="N1183" s="5" t="str">
        <f>CONCATENATE(B1183," ",C1183,"(",D1183,")",",")</f>
        <v>ORDER_NO VARCHAR(30),</v>
      </c>
      <c r="O1183" s="1" t="s">
        <v>259</v>
      </c>
      <c r="P1183" t="s">
        <v>173</v>
      </c>
      <c r="W1183" s="17" t="str">
        <f>CONCATENATE(,LOWER(O1183),UPPER(LEFT(P1183,1)),LOWER(RIGHT(P1183,LEN(P1183)-IF(LEN(P1183)&gt;0,1,LEN(P1183)))),UPPER(LEFT(Q1183,1)),LOWER(RIGHT(Q1183,LEN(Q1183)-IF(LEN(Q1183)&gt;0,1,LEN(Q1183)))),UPPER(LEFT(R1183,1)),LOWER(RIGHT(R1183,LEN(R1183)-IF(LEN(R1183)&gt;0,1,LEN(R1183)))),UPPER(LEFT(S1183,1)),LOWER(RIGHT(S1183,LEN(S1183)-IF(LEN(S1183)&gt;0,1,LEN(S1183)))),UPPER(LEFT(T1183,1)),LOWER(RIGHT(T1183,LEN(T1183)-IF(LEN(T1183)&gt;0,1,LEN(T1183)))),UPPER(LEFT(U1183,1)),LOWER(RIGHT(U1183,LEN(U1183)-IF(LEN(U1183)&gt;0,1,LEN(U1183)))),UPPER(LEFT(V1183,1)),LOWER(RIGHT(V1183,LEN(V1183)-IF(LEN(V1183)&gt;0,1,LEN(V1183)))))</f>
        <v>orderNo</v>
      </c>
      <c r="X1183" s="3" t="str">
        <f>CONCATENATE("""",W1183,"""",":","""","""",",")</f>
        <v>"orderNo":"",</v>
      </c>
      <c r="Y1183" s="22" t="str">
        <f>CONCATENATE("public static String ",,B1183,,"=","""",W1183,""";")</f>
        <v>public static String ORDER_NO="orderNo";</v>
      </c>
      <c r="Z1183" s="7" t="str">
        <f>CONCATENATE("private String ",W1183,"=","""""",";")</f>
        <v>private String orderNo="";</v>
      </c>
    </row>
    <row r="1184" spans="2:26" ht="19.2" x14ac:dyDescent="0.45">
      <c r="B1184" s="1" t="s">
        <v>14</v>
      </c>
      <c r="C1184" s="1" t="s">
        <v>1</v>
      </c>
      <c r="D1184" s="4">
        <v>3000</v>
      </c>
      <c r="I1184">
        <f>I1180</f>
        <v>0</v>
      </c>
      <c r="J1184" t="str">
        <f t="shared" si="484"/>
        <v xml:space="preserve"> ADD  DESCRIPTION VARCHAR(3000);</v>
      </c>
      <c r="K1184" s="21" t="str">
        <f t="shared" si="485"/>
        <v xml:space="preserve">  ALTER COLUMN   DESCRIPTION VARCHAR(3000);</v>
      </c>
      <c r="L1184" s="12"/>
      <c r="M1184" s="18" t="str">
        <f t="shared" si="478"/>
        <v>DESCRIPTION,</v>
      </c>
      <c r="N1184" s="5" t="str">
        <f t="shared" si="483"/>
        <v>DESCRIPTION VARCHAR(3000),</v>
      </c>
      <c r="O1184" s="1" t="s">
        <v>14</v>
      </c>
      <c r="W1184" s="17" t="str">
        <f t="shared" si="479"/>
        <v>description</v>
      </c>
      <c r="X1184" s="3" t="str">
        <f t="shared" si="480"/>
        <v>"description":"",</v>
      </c>
      <c r="Y1184" s="22" t="str">
        <f t="shared" si="481"/>
        <v>public static String DESCRIPTION="description";</v>
      </c>
      <c r="Z1184" s="7" t="str">
        <f t="shared" si="482"/>
        <v>private String description="";</v>
      </c>
    </row>
    <row r="1185" spans="2:26" ht="19.2" x14ac:dyDescent="0.45">
      <c r="C1185" s="1"/>
      <c r="D1185" s="4"/>
      <c r="L1185" s="12"/>
      <c r="M1185" s="18" t="str">
        <f t="shared" si="478"/>
        <v>,</v>
      </c>
      <c r="N1185" s="33" t="s">
        <v>130</v>
      </c>
      <c r="O1185" s="1"/>
      <c r="W1185" s="17"/>
    </row>
    <row r="1186" spans="2:26" ht="19.2" x14ac:dyDescent="0.45">
      <c r="C1186" s="14"/>
      <c r="D1186" s="9"/>
      <c r="K1186" s="29"/>
      <c r="M1186" s="20"/>
      <c r="N1186" s="31" t="s">
        <v>126</v>
      </c>
      <c r="O1186" s="14"/>
      <c r="W1186" s="17"/>
    </row>
    <row r="1188" spans="2:26" x14ac:dyDescent="0.3">
      <c r="B1188" s="2" t="s">
        <v>817</v>
      </c>
      <c r="I1188" t="str">
        <f>CONCATENATE("ALTER TABLE"," ",B1188)</f>
        <v>ALTER TABLE TM_FIELD</v>
      </c>
      <c r="K1188" s="25"/>
      <c r="N1188" s="5" t="str">
        <f>CONCATENATE("CREATE TABLE ",B1188," ","(")</f>
        <v>CREATE TABLE TM_FIELD (</v>
      </c>
    </row>
    <row r="1189" spans="2:26" ht="19.2" x14ac:dyDescent="0.45">
      <c r="B1189" s="1" t="s">
        <v>2</v>
      </c>
      <c r="C1189" s="1" t="s">
        <v>1</v>
      </c>
      <c r="D1189" s="4">
        <v>30</v>
      </c>
      <c r="E1189" s="24" t="s">
        <v>113</v>
      </c>
      <c r="I1189" t="str">
        <f>I1188</f>
        <v>ALTER TABLE TM_FIELD</v>
      </c>
      <c r="L1189" s="12"/>
      <c r="M1189" s="18" t="str">
        <f t="shared" ref="M1189:M1201" si="486">CONCATENATE(B1189,",")</f>
        <v>ID,</v>
      </c>
      <c r="N1189" s="5" t="str">
        <f>CONCATENATE(B1189," ",C1189,"(",D1189,") ",E1189," ,")</f>
        <v>ID VARCHAR(30) NOT NULL ,</v>
      </c>
      <c r="O1189" s="1" t="s">
        <v>2</v>
      </c>
      <c r="P1189" s="6"/>
      <c r="Q1189" s="6"/>
      <c r="R1189" s="6"/>
      <c r="S1189" s="6"/>
      <c r="T1189" s="6"/>
      <c r="U1189" s="6"/>
      <c r="V1189" s="6"/>
      <c r="W1189" s="17" t="str">
        <f t="shared" ref="W1189:W1200" si="487"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id</v>
      </c>
      <c r="X1189" s="3" t="str">
        <f t="shared" ref="X1189:X1200" si="488">CONCATENATE("""",W1189,"""",":","""","""",",")</f>
        <v>"id":"",</v>
      </c>
      <c r="Y1189" s="22" t="str">
        <f t="shared" ref="Y1189:Y1200" si="489">CONCATENATE("public static String ",,B1189,,"=","""",W1189,""";")</f>
        <v>public static String ID="id";</v>
      </c>
      <c r="Z1189" s="7" t="str">
        <f t="shared" ref="Z1189:Z1200" si="490">CONCATENATE("private String ",W1189,"=","""""",";")</f>
        <v>private String id="";</v>
      </c>
    </row>
    <row r="1190" spans="2:26" ht="19.2" x14ac:dyDescent="0.45">
      <c r="B1190" s="1" t="s">
        <v>3</v>
      </c>
      <c r="C1190" s="1" t="s">
        <v>1</v>
      </c>
      <c r="D1190" s="4">
        <v>10</v>
      </c>
      <c r="I1190" t="str">
        <f>I1189</f>
        <v>ALTER TABLE TM_FIELD</v>
      </c>
      <c r="K1190" s="21" t="s">
        <v>436</v>
      </c>
      <c r="L1190" s="12"/>
      <c r="M1190" s="18" t="str">
        <f t="shared" si="486"/>
        <v>STATUS,</v>
      </c>
      <c r="N1190" s="5" t="str">
        <f t="shared" ref="N1190:N1200" si="491">CONCATENATE(B1190," ",C1190,"(",D1190,")",",")</f>
        <v>STATUS VARCHAR(10),</v>
      </c>
      <c r="O1190" s="1" t="s">
        <v>3</v>
      </c>
      <c r="W1190" s="17" t="str">
        <f t="shared" si="487"/>
        <v>status</v>
      </c>
      <c r="X1190" s="3" t="str">
        <f t="shared" si="488"/>
        <v>"status":"",</v>
      </c>
      <c r="Y1190" s="22" t="str">
        <f t="shared" si="489"/>
        <v>public static String STATUS="status";</v>
      </c>
      <c r="Z1190" s="7" t="str">
        <f t="shared" si="490"/>
        <v>private String status="";</v>
      </c>
    </row>
    <row r="1191" spans="2:26" ht="19.2" x14ac:dyDescent="0.45">
      <c r="B1191" s="1" t="s">
        <v>4</v>
      </c>
      <c r="C1191" s="1" t="s">
        <v>1</v>
      </c>
      <c r="D1191" s="4">
        <v>30</v>
      </c>
      <c r="I1191" t="str">
        <f t="shared" ref="I1191:I1200" si="492">I1190</f>
        <v>ALTER TABLE TM_FIELD</v>
      </c>
      <c r="J1191" t="str">
        <f t="shared" ref="J1191:J1200" si="493">CONCATENATE(LEFT(CONCATENATE(" ADD "," ",N1191,";"),LEN(CONCATENATE(" ADD "," ",N1191,";"))-2),";")</f>
        <v xml:space="preserve"> ADD  INSERT_DATE VARCHAR(30);</v>
      </c>
      <c r="K1191" s="21" t="str">
        <f t="shared" ref="K1191:K1200" si="494">CONCATENATE(LEFT(CONCATENATE("  ALTER COLUMN  "," ",N1191,";"),LEN(CONCATENATE("  ALTER COLUMN  "," ",N1191,";"))-2),";")</f>
        <v xml:space="preserve">  ALTER COLUMN   INSERT_DATE VARCHAR(30);</v>
      </c>
      <c r="L1191" s="12"/>
      <c r="M1191" s="18" t="str">
        <f t="shared" si="486"/>
        <v>INSERT_DATE,</v>
      </c>
      <c r="N1191" s="5" t="str">
        <f t="shared" si="491"/>
        <v>INSERT_DATE VARCHAR(30),</v>
      </c>
      <c r="O1191" s="1" t="s">
        <v>7</v>
      </c>
      <c r="P1191" t="s">
        <v>8</v>
      </c>
      <c r="W1191" s="17" t="str">
        <f t="shared" si="487"/>
        <v>insertDate</v>
      </c>
      <c r="X1191" s="3" t="str">
        <f t="shared" si="488"/>
        <v>"insertDate":"",</v>
      </c>
      <c r="Y1191" s="22" t="str">
        <f t="shared" si="489"/>
        <v>public static String INSERT_DATE="insertDate";</v>
      </c>
      <c r="Z1191" s="7" t="str">
        <f t="shared" si="490"/>
        <v>private String insertDate="";</v>
      </c>
    </row>
    <row r="1192" spans="2:26" ht="19.2" x14ac:dyDescent="0.45">
      <c r="B1192" s="1" t="s">
        <v>5</v>
      </c>
      <c r="C1192" s="1" t="s">
        <v>1</v>
      </c>
      <c r="D1192" s="4">
        <v>30</v>
      </c>
      <c r="I1192" t="str">
        <f t="shared" si="492"/>
        <v>ALTER TABLE TM_FIELD</v>
      </c>
      <c r="J1192" t="str">
        <f t="shared" si="493"/>
        <v xml:space="preserve"> ADD  MODIFICATION_DATE VARCHAR(30);</v>
      </c>
      <c r="K1192" s="21" t="str">
        <f t="shared" si="494"/>
        <v xml:space="preserve">  ALTER COLUMN   MODIFICATION_DATE VARCHAR(30);</v>
      </c>
      <c r="L1192" s="12"/>
      <c r="M1192" s="18" t="str">
        <f t="shared" si="486"/>
        <v>MODIFICATION_DATE,</v>
      </c>
      <c r="N1192" s="5" t="str">
        <f t="shared" si="491"/>
        <v>MODIFICATION_DATE VARCHAR(30),</v>
      </c>
      <c r="O1192" s="1" t="s">
        <v>9</v>
      </c>
      <c r="P1192" t="s">
        <v>8</v>
      </c>
      <c r="W1192" s="17" t="str">
        <f t="shared" si="487"/>
        <v>modificationDate</v>
      </c>
      <c r="X1192" s="3" t="str">
        <f t="shared" si="488"/>
        <v>"modificationDate":"",</v>
      </c>
      <c r="Y1192" s="22" t="str">
        <f t="shared" si="489"/>
        <v>public static String MODIFICATION_DATE="modificationDate";</v>
      </c>
      <c r="Z1192" s="7" t="str">
        <f t="shared" si="490"/>
        <v>private String modificationDate="";</v>
      </c>
    </row>
    <row r="1193" spans="2:26" ht="19.2" x14ac:dyDescent="0.45">
      <c r="B1193" s="1" t="s">
        <v>28</v>
      </c>
      <c r="C1193" s="1" t="s">
        <v>1</v>
      </c>
      <c r="D1193" s="4">
        <v>500</v>
      </c>
      <c r="I1193" t="str">
        <f t="shared" si="492"/>
        <v>ALTER TABLE TM_FIELD</v>
      </c>
      <c r="J1193" t="str">
        <f t="shared" si="493"/>
        <v xml:space="preserve"> ADD  FIELD_NAME VARCHAR(500);</v>
      </c>
      <c r="K1193" s="21" t="str">
        <f t="shared" si="494"/>
        <v xml:space="preserve">  ALTER COLUMN   FIELD_NAME VARCHAR(500);</v>
      </c>
      <c r="L1193" s="12"/>
      <c r="M1193" s="18" t="str">
        <f t="shared" si="486"/>
        <v>FIELD_NAME,</v>
      </c>
      <c r="N1193" s="5" t="str">
        <f t="shared" si="491"/>
        <v>FIELD_NAME VARCHAR(500),</v>
      </c>
      <c r="O1193" s="1" t="s">
        <v>60</v>
      </c>
      <c r="P1193" t="s">
        <v>0</v>
      </c>
      <c r="W1193" s="17" t="str">
        <f t="shared" si="487"/>
        <v>fieldName</v>
      </c>
      <c r="X1193" s="3" t="str">
        <f t="shared" si="488"/>
        <v>"fieldName":"",</v>
      </c>
      <c r="Y1193" s="22" t="str">
        <f t="shared" si="489"/>
        <v>public static String FIELD_NAME="fieldName";</v>
      </c>
      <c r="Z1193" s="7" t="str">
        <f t="shared" si="490"/>
        <v>private String fieldName="";</v>
      </c>
    </row>
    <row r="1194" spans="2:26" ht="19.2" x14ac:dyDescent="0.45">
      <c r="B1194" s="39" t="s">
        <v>760</v>
      </c>
      <c r="C1194" s="1" t="s">
        <v>1</v>
      </c>
      <c r="D1194" s="4">
        <v>30</v>
      </c>
      <c r="I1194" t="str">
        <f t="shared" si="492"/>
        <v>ALTER TABLE TM_FIELD</v>
      </c>
      <c r="J1194" t="str">
        <f>CONCATENATE(LEFT(CONCATENATE(" ADD "," ",N1194,";"),LEN(CONCATENATE(" ADD "," ",N1194,";"))-2),";")</f>
        <v xml:space="preserve"> ADD  FK_TABLE_ID VARCHAR(30);</v>
      </c>
      <c r="K1194" s="21" t="str">
        <f>CONCATENATE(LEFT(CONCATENATE("  ALTER COLUMN  "," ",N1194,";"),LEN(CONCATENATE("  ALTER COLUMN  "," ",N1194,";"))-2),";")</f>
        <v xml:space="preserve">  ALTER COLUMN   FK_TABLE_ID VARCHAR(30);</v>
      </c>
      <c r="L1194" s="12"/>
      <c r="M1194" s="18" t="str">
        <f>CONCATENATE(B1194,",")</f>
        <v>FK_TABLE_ID,</v>
      </c>
      <c r="N1194" s="5" t="str">
        <f>CONCATENATE(B1194," ",C1194,"(",D1194,")",",")</f>
        <v>FK_TABLE_ID VARCHAR(30),</v>
      </c>
      <c r="O1194" s="1" t="s">
        <v>10</v>
      </c>
      <c r="P1194" t="s">
        <v>220</v>
      </c>
      <c r="Q1194" t="s">
        <v>819</v>
      </c>
      <c r="W1194" s="17" t="str">
        <f>CONCATENATE(,LOWER(O1194),UPPER(LEFT(P1194,1)),LOWER(RIGHT(P1194,LEN(P1194)-IF(LEN(P1194)&gt;0,1,LEN(P1194)))),UPPER(LEFT(Q1194,1)),LOWER(RIGHT(Q1194,LEN(Q1194)-IF(LEN(Q1194)&gt;0,1,LEN(Q1194)))),UPPER(LEFT(R1194,1)),LOWER(RIGHT(R1194,LEN(R1194)-IF(LEN(R1194)&gt;0,1,LEN(R1194)))),UPPER(LEFT(S1194,1)),LOWER(RIGHT(S1194,LEN(S1194)-IF(LEN(S1194)&gt;0,1,LEN(S1194)))),UPPER(LEFT(T1194,1)),LOWER(RIGHT(T1194,LEN(T1194)-IF(LEN(T1194)&gt;0,1,LEN(T1194)))),UPPER(LEFT(U1194,1)),LOWER(RIGHT(U1194,LEN(U1194)-IF(LEN(U1194)&gt;0,1,LEN(U1194)))),UPPER(LEFT(V1194,1)),LOWER(RIGHT(V1194,LEN(V1194)-IF(LEN(V1194)&gt;0,1,LEN(V1194)))))</f>
        <v>fkTableIf</v>
      </c>
      <c r="X1194" s="3" t="str">
        <f>CONCATENATE("""",W1194,"""",":","""","""",",")</f>
        <v>"fkTableIf":"",</v>
      </c>
      <c r="Y1194" s="22" t="str">
        <f>CONCATENATE("public static String ",,B1194,,"=","""",W1194,""";")</f>
        <v>public static String FK_TABLE_ID="fkTableIf";</v>
      </c>
      <c r="Z1194" s="7" t="str">
        <f>CONCATENATE("private String ",W1194,"=","""""",";")</f>
        <v>private String fkTableIf="";</v>
      </c>
    </row>
    <row r="1195" spans="2:26" ht="19.2" x14ac:dyDescent="0.45">
      <c r="B1195" s="38" t="s">
        <v>816</v>
      </c>
      <c r="C1195" s="1" t="s">
        <v>1</v>
      </c>
      <c r="D1195" s="4">
        <v>30</v>
      </c>
      <c r="I1195" t="str">
        <f t="shared" si="492"/>
        <v>ALTER TABLE TM_FIELD</v>
      </c>
      <c r="J1195" t="str">
        <f t="shared" si="493"/>
        <v xml:space="preserve"> ADD  FK_DB_ID VARCHAR(30);</v>
      </c>
      <c r="K1195" s="21" t="str">
        <f t="shared" si="494"/>
        <v xml:space="preserve">  ALTER COLUMN   FK_DB_ID VARCHAR(30);</v>
      </c>
      <c r="L1195" s="12"/>
      <c r="M1195" s="18" t="str">
        <f t="shared" si="486"/>
        <v>FK_DB_ID,</v>
      </c>
      <c r="N1195" s="5" t="str">
        <f t="shared" si="491"/>
        <v>FK_DB_ID VARCHAR(30),</v>
      </c>
      <c r="O1195" s="1" t="s">
        <v>10</v>
      </c>
      <c r="P1195" t="s">
        <v>210</v>
      </c>
      <c r="Q1195" t="s">
        <v>2</v>
      </c>
      <c r="W1195" s="17" t="str">
        <f t="shared" si="487"/>
        <v>fkDbId</v>
      </c>
      <c r="X1195" s="3" t="str">
        <f t="shared" si="488"/>
        <v>"fkDbId":"",</v>
      </c>
      <c r="Y1195" s="22" t="str">
        <f t="shared" si="489"/>
        <v>public static String FK_DB_ID="fkDbId";</v>
      </c>
      <c r="Z1195" s="7" t="str">
        <f t="shared" si="490"/>
        <v>private String fkDbId="";</v>
      </c>
    </row>
    <row r="1196" spans="2:26" ht="19.2" x14ac:dyDescent="0.45">
      <c r="B1196" s="1" t="s">
        <v>258</v>
      </c>
      <c r="C1196" s="1" t="s">
        <v>1</v>
      </c>
      <c r="D1196" s="4">
        <v>30</v>
      </c>
      <c r="I1196" t="str">
        <f t="shared" si="492"/>
        <v>ALTER TABLE TM_FIELD</v>
      </c>
      <c r="J1196" t="str">
        <f t="shared" si="493"/>
        <v xml:space="preserve"> ADD  ORDER_NO VARCHAR(30);</v>
      </c>
      <c r="K1196" s="21" t="str">
        <f t="shared" si="494"/>
        <v xml:space="preserve">  ALTER COLUMN   ORDER_NO VARCHAR(30);</v>
      </c>
      <c r="L1196" s="12"/>
      <c r="M1196" s="18" t="str">
        <f t="shared" si="486"/>
        <v>ORDER_NO,</v>
      </c>
      <c r="N1196" s="5" t="str">
        <f t="shared" si="491"/>
        <v>ORDER_NO VARCHAR(30),</v>
      </c>
      <c r="O1196" s="1" t="s">
        <v>259</v>
      </c>
      <c r="P1196" t="s">
        <v>173</v>
      </c>
      <c r="W1196" s="17" t="str">
        <f t="shared" si="487"/>
        <v>orderNo</v>
      </c>
      <c r="X1196" s="3" t="str">
        <f t="shared" si="488"/>
        <v>"orderNo":"",</v>
      </c>
      <c r="Y1196" s="22" t="str">
        <f t="shared" si="489"/>
        <v>public static String ORDER_NO="orderNo";</v>
      </c>
      <c r="Z1196" s="7" t="str">
        <f t="shared" si="490"/>
        <v>private String orderNo="";</v>
      </c>
    </row>
    <row r="1197" spans="2:26" ht="19.2" x14ac:dyDescent="0.45">
      <c r="B1197" s="1" t="s">
        <v>918</v>
      </c>
      <c r="C1197" s="1" t="s">
        <v>1</v>
      </c>
      <c r="D1197" s="4">
        <v>200</v>
      </c>
      <c r="I1197" t="str">
        <f>I1195</f>
        <v>ALTER TABLE TM_FIELD</v>
      </c>
      <c r="J1197" t="str">
        <f t="shared" si="493"/>
        <v xml:space="preserve"> ADD  FIELD_TYPE VARCHAR(200);</v>
      </c>
      <c r="K1197" s="21" t="str">
        <f t="shared" si="494"/>
        <v xml:space="preserve">  ALTER COLUMN   FIELD_TYPE VARCHAR(200);</v>
      </c>
      <c r="L1197" s="12"/>
      <c r="M1197" s="18" t="str">
        <f t="shared" si="486"/>
        <v>FIELD_TYPE,</v>
      </c>
      <c r="N1197" s="5" t="str">
        <f t="shared" si="491"/>
        <v>FIELD_TYPE VARCHAR(200),</v>
      </c>
      <c r="O1197" s="1" t="s">
        <v>60</v>
      </c>
      <c r="P1197" t="s">
        <v>51</v>
      </c>
      <c r="W1197" s="17" t="str">
        <f t="shared" si="487"/>
        <v>fieldType</v>
      </c>
      <c r="X1197" s="3" t="str">
        <f t="shared" si="488"/>
        <v>"fieldType":"",</v>
      </c>
      <c r="Y1197" s="22" t="str">
        <f t="shared" si="489"/>
        <v>public static String FIELD_TYPE="fieldType";</v>
      </c>
      <c r="Z1197" s="7" t="str">
        <f t="shared" si="490"/>
        <v>private String fieldType="";</v>
      </c>
    </row>
    <row r="1198" spans="2:26" ht="19.2" x14ac:dyDescent="0.45">
      <c r="B1198" s="1" t="s">
        <v>919</v>
      </c>
      <c r="C1198" s="1" t="s">
        <v>1</v>
      </c>
      <c r="D1198" s="4">
        <v>200</v>
      </c>
      <c r="I1198" t="str">
        <f>I1195</f>
        <v>ALTER TABLE TM_FIELD</v>
      </c>
      <c r="J1198" t="str">
        <f t="shared" si="493"/>
        <v xml:space="preserve"> ADD  FIELD_LENGTH VARCHAR(200);</v>
      </c>
      <c r="K1198" s="21" t="str">
        <f t="shared" si="494"/>
        <v xml:space="preserve">  ALTER COLUMN   FIELD_LENGTH VARCHAR(200);</v>
      </c>
      <c r="L1198" s="12"/>
      <c r="M1198" s="18" t="str">
        <f t="shared" si="486"/>
        <v>FIELD_LENGTH,</v>
      </c>
      <c r="N1198" s="5" t="str">
        <f t="shared" si="491"/>
        <v>FIELD_LENGTH VARCHAR(200),</v>
      </c>
      <c r="O1198" s="1" t="s">
        <v>60</v>
      </c>
      <c r="P1198" t="s">
        <v>920</v>
      </c>
      <c r="W1198" s="17" t="str">
        <f t="shared" si="487"/>
        <v>fieldLength</v>
      </c>
      <c r="X1198" s="3" t="str">
        <f t="shared" si="488"/>
        <v>"fieldLength":"",</v>
      </c>
      <c r="Y1198" s="22" t="str">
        <f t="shared" si="489"/>
        <v>public static String FIELD_LENGTH="fieldLength";</v>
      </c>
      <c r="Z1198" s="7" t="str">
        <f t="shared" si="490"/>
        <v>private String fieldLength="";</v>
      </c>
    </row>
    <row r="1199" spans="2:26" ht="19.2" x14ac:dyDescent="0.45">
      <c r="B1199" s="1" t="s">
        <v>866</v>
      </c>
      <c r="C1199" s="1" t="s">
        <v>1</v>
      </c>
      <c r="D1199" s="4">
        <v>3000</v>
      </c>
      <c r="I1199" t="str">
        <f>I1196</f>
        <v>ALTER TABLE TM_FIELD</v>
      </c>
      <c r="J1199" t="str">
        <f>CONCATENATE(LEFT(CONCATENATE(" ADD "," ",N1199,";"),LEN(CONCATENATE(" ADD "," ",N1199,";"))-2),";")</f>
        <v xml:space="preserve"> ADD  EXTRA_PARAM VARCHAR(3000);</v>
      </c>
      <c r="K1199" s="21" t="str">
        <f>CONCATENATE(LEFT(CONCATENATE("  ALTER COLUMN  "," ",N1199,";"),LEN(CONCATENATE("  ALTER COLUMN  "," ",N1199,";"))-2),";")</f>
        <v xml:space="preserve">  ALTER COLUMN   EXTRA_PARAM VARCHAR(3000);</v>
      </c>
      <c r="L1199" s="12"/>
      <c r="M1199" s="18" t="str">
        <f>CONCATENATE(B1199,",")</f>
        <v>EXTRA_PARAM,</v>
      </c>
      <c r="N1199" s="5" t="str">
        <f>CONCATENATE(B1199," ",C1199,"(",D1199,")",",")</f>
        <v>EXTRA_PARAM VARCHAR(3000),</v>
      </c>
      <c r="O1199" s="1" t="s">
        <v>872</v>
      </c>
      <c r="P1199" t="s">
        <v>102</v>
      </c>
      <c r="W1199" s="17" t="str">
        <f>CONCATENATE(,LOWER(O1199),UPPER(LEFT(P1199,1)),LOWER(RIGHT(P1199,LEN(P1199)-IF(LEN(P1199)&gt;0,1,LEN(P1199)))),UPPER(LEFT(Q1199,1)),LOWER(RIGHT(Q1199,LEN(Q1199)-IF(LEN(Q1199)&gt;0,1,LEN(Q1199)))),UPPER(LEFT(R1199,1)),LOWER(RIGHT(R1199,LEN(R1199)-IF(LEN(R1199)&gt;0,1,LEN(R1199)))),UPPER(LEFT(S1199,1)),LOWER(RIGHT(S1199,LEN(S1199)-IF(LEN(S1199)&gt;0,1,LEN(S1199)))),UPPER(LEFT(T1199,1)),LOWER(RIGHT(T1199,LEN(T1199)-IF(LEN(T1199)&gt;0,1,LEN(T1199)))),UPPER(LEFT(U1199,1)),LOWER(RIGHT(U1199,LEN(U1199)-IF(LEN(U1199)&gt;0,1,LEN(U1199)))),UPPER(LEFT(V1199,1)),LOWER(RIGHT(V1199,LEN(V1199)-IF(LEN(V1199)&gt;0,1,LEN(V1199)))))</f>
        <v>extraParam</v>
      </c>
      <c r="X1199" s="3" t="str">
        <f>CONCATENATE("""",W1199,"""",":","""","""",",")</f>
        <v>"extraParam":"",</v>
      </c>
      <c r="Y1199" s="22" t="str">
        <f>CONCATENATE("public static String ",,B1199,,"=","""",W1199,""";")</f>
        <v>public static String EXTRA_PARAM="extraParam";</v>
      </c>
      <c r="Z1199" s="7" t="str">
        <f>CONCATENATE("private String ",W1199,"=","""""",";")</f>
        <v>private String extraParam="";</v>
      </c>
    </row>
    <row r="1200" spans="2:26" ht="19.2" x14ac:dyDescent="0.45">
      <c r="B1200" s="1" t="s">
        <v>14</v>
      </c>
      <c r="C1200" s="1" t="s">
        <v>1</v>
      </c>
      <c r="D1200" s="4">
        <v>3000</v>
      </c>
      <c r="I1200" t="str">
        <f t="shared" si="492"/>
        <v>ALTER TABLE TM_FIELD</v>
      </c>
      <c r="J1200" t="str">
        <f t="shared" si="493"/>
        <v xml:space="preserve"> ADD  DESCRIPTION VARCHAR(3000);</v>
      </c>
      <c r="K1200" s="21" t="str">
        <f t="shared" si="494"/>
        <v xml:space="preserve">  ALTER COLUMN   DESCRIPTION VARCHAR(3000);</v>
      </c>
      <c r="L1200" s="12"/>
      <c r="M1200" s="18" t="str">
        <f t="shared" si="486"/>
        <v>DESCRIPTION,</v>
      </c>
      <c r="N1200" s="5" t="str">
        <f t="shared" si="491"/>
        <v>DESCRIPTION VARCHAR(3000),</v>
      </c>
      <c r="O1200" s="1" t="s">
        <v>14</v>
      </c>
      <c r="W1200" s="17" t="str">
        <f t="shared" si="487"/>
        <v>description</v>
      </c>
      <c r="X1200" s="3" t="str">
        <f t="shared" si="488"/>
        <v>"description":"",</v>
      </c>
      <c r="Y1200" s="22" t="str">
        <f t="shared" si="489"/>
        <v>public static String DESCRIPTION="description";</v>
      </c>
      <c r="Z1200" s="7" t="str">
        <f t="shared" si="490"/>
        <v>private String description="";</v>
      </c>
    </row>
    <row r="1201" spans="2:26" ht="19.2" x14ac:dyDescent="0.45">
      <c r="C1201" s="1"/>
      <c r="D1201" s="4"/>
      <c r="L1201" s="12"/>
      <c r="M1201" s="18" t="str">
        <f t="shared" si="486"/>
        <v>,</v>
      </c>
      <c r="N1201" s="33" t="s">
        <v>130</v>
      </c>
      <c r="O1201" s="1"/>
      <c r="W1201" s="17"/>
    </row>
    <row r="1202" spans="2:26" ht="19.2" x14ac:dyDescent="0.45">
      <c r="C1202" s="14"/>
      <c r="D1202" s="9"/>
      <c r="K1202" s="29"/>
      <c r="M1202" s="20"/>
      <c r="N1202" s="31" t="s">
        <v>126</v>
      </c>
      <c r="O1202" s="14"/>
      <c r="W1202" s="17"/>
    </row>
    <row r="1205" spans="2:26" x14ac:dyDescent="0.3">
      <c r="B1205" s="2" t="s">
        <v>826</v>
      </c>
      <c r="I1205" t="str">
        <f>CONCATENATE("ALTER TABLE"," ",B1205)</f>
        <v>ALTER TABLE TM_FIELD_RELATION</v>
      </c>
      <c r="K1205" s="25"/>
      <c r="N1205" s="5" t="str">
        <f>CONCATENATE("CREATE TABLE ",B1205," ","(")</f>
        <v>CREATE TABLE TM_FIELD_RELATION (</v>
      </c>
    </row>
    <row r="1206" spans="2:26" ht="19.2" x14ac:dyDescent="0.45">
      <c r="B1206" s="1" t="s">
        <v>2</v>
      </c>
      <c r="C1206" s="1" t="s">
        <v>1</v>
      </c>
      <c r="D1206" s="4">
        <v>30</v>
      </c>
      <c r="E1206" s="24" t="s">
        <v>113</v>
      </c>
      <c r="I1206" t="str">
        <f>I1205</f>
        <v>ALTER TABLE TM_FIELD_RELATION</v>
      </c>
      <c r="L1206" s="12"/>
      <c r="M1206" s="18" t="str">
        <f t="shared" ref="M1206:M1211" si="495">CONCATENATE(B1206,",")</f>
        <v>ID,</v>
      </c>
      <c r="N1206" s="5" t="str">
        <f>CONCATENATE(B1206," ",C1206,"(",D1206,") ",E1206," ,")</f>
        <v>ID VARCHAR(30) NOT NULL ,</v>
      </c>
      <c r="O1206" s="1" t="s">
        <v>2</v>
      </c>
      <c r="P1206" s="6"/>
      <c r="Q1206" s="6"/>
      <c r="R1206" s="6"/>
      <c r="S1206" s="6"/>
      <c r="T1206" s="6"/>
      <c r="U1206" s="6"/>
      <c r="V1206" s="6"/>
      <c r="W1206" s="17" t="str">
        <f t="shared" ref="W1206:W1211" si="496"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id</v>
      </c>
      <c r="X1206" s="3" t="str">
        <f t="shared" ref="X1206:X1211" si="497">CONCATENATE("""",W1206,"""",":","""","""",",")</f>
        <v>"id":"",</v>
      </c>
      <c r="Y1206" s="22" t="str">
        <f t="shared" ref="Y1206:Y1211" si="498">CONCATENATE("public static String ",,B1206,,"=","""",W1206,""";")</f>
        <v>public static String ID="id";</v>
      </c>
      <c r="Z1206" s="7" t="str">
        <f t="shared" ref="Z1206:Z1211" si="499">CONCATENATE("private String ",W1206,"=","""""",";")</f>
        <v>private String id="";</v>
      </c>
    </row>
    <row r="1207" spans="2:26" ht="19.2" x14ac:dyDescent="0.45">
      <c r="B1207" s="1" t="s">
        <v>3</v>
      </c>
      <c r="C1207" s="1" t="s">
        <v>1</v>
      </c>
      <c r="D1207" s="4">
        <v>10</v>
      </c>
      <c r="I1207" t="str">
        <f>I1206</f>
        <v>ALTER TABLE TM_FIELD_RELATION</v>
      </c>
      <c r="K1207" s="21" t="s">
        <v>436</v>
      </c>
      <c r="L1207" s="12"/>
      <c r="M1207" s="18" t="str">
        <f t="shared" si="495"/>
        <v>STATUS,</v>
      </c>
      <c r="N1207" s="5" t="str">
        <f t="shared" ref="N1207:N1214" si="500">CONCATENATE(B1207," ",C1207,"(",D1207,")",",")</f>
        <v>STATUS VARCHAR(10),</v>
      </c>
      <c r="O1207" s="1" t="s">
        <v>3</v>
      </c>
      <c r="W1207" s="17" t="str">
        <f t="shared" si="496"/>
        <v>status</v>
      </c>
      <c r="X1207" s="3" t="str">
        <f t="shared" si="497"/>
        <v>"status":"",</v>
      </c>
      <c r="Y1207" s="22" t="str">
        <f t="shared" si="498"/>
        <v>public static String STATUS="status";</v>
      </c>
      <c r="Z1207" s="7" t="str">
        <f t="shared" si="499"/>
        <v>private String status="";</v>
      </c>
    </row>
    <row r="1208" spans="2:26" ht="19.2" x14ac:dyDescent="0.45">
      <c r="B1208" s="1" t="s">
        <v>4</v>
      </c>
      <c r="C1208" s="1" t="s">
        <v>1</v>
      </c>
      <c r="D1208" s="4">
        <v>30</v>
      </c>
      <c r="I1208" t="str">
        <f>I1200</f>
        <v>ALTER TABLE TM_FIELD</v>
      </c>
      <c r="J1208" t="str">
        <f t="shared" ref="J1208:J1214" si="501">CONCATENATE(LEFT(CONCATENATE(" ADD "," ",N1208,";"),LEN(CONCATENATE(" ADD "," ",N1208,";"))-2),";")</f>
        <v xml:space="preserve"> ADD  INSERT_DATE VARCHAR(30);</v>
      </c>
      <c r="K1208" s="21" t="str">
        <f t="shared" ref="K1208:K1214" si="502">CONCATENATE(LEFT(CONCATENATE("  ALTER COLUMN  "," ",N1208,";"),LEN(CONCATENATE("  ALTER COLUMN  "," ",N1208,";"))-2),";")</f>
        <v xml:space="preserve">  ALTER COLUMN   INSERT_DATE VARCHAR(30);</v>
      </c>
      <c r="L1208" s="12"/>
      <c r="M1208" s="18" t="str">
        <f t="shared" si="495"/>
        <v>INSERT_DATE,</v>
      </c>
      <c r="N1208" s="5" t="str">
        <f t="shared" si="500"/>
        <v>INSERT_DATE VARCHAR(30),</v>
      </c>
      <c r="O1208" s="1" t="s">
        <v>7</v>
      </c>
      <c r="P1208" t="s">
        <v>8</v>
      </c>
      <c r="W1208" s="17" t="str">
        <f t="shared" si="496"/>
        <v>insertDate</v>
      </c>
      <c r="X1208" s="3" t="str">
        <f t="shared" si="497"/>
        <v>"insertDate":"",</v>
      </c>
      <c r="Y1208" s="22" t="str">
        <f t="shared" si="498"/>
        <v>public static String INSERT_DATE="insertDate";</v>
      </c>
      <c r="Z1208" s="7" t="str">
        <f t="shared" si="499"/>
        <v>private String insertDate="";</v>
      </c>
    </row>
    <row r="1209" spans="2:26" ht="19.2" x14ac:dyDescent="0.45">
      <c r="B1209" s="1" t="s">
        <v>5</v>
      </c>
      <c r="C1209" s="1" t="s">
        <v>1</v>
      </c>
      <c r="D1209" s="4">
        <v>30</v>
      </c>
      <c r="I1209" t="str">
        <f>I1208</f>
        <v>ALTER TABLE TM_FIELD</v>
      </c>
      <c r="J1209" t="str">
        <f t="shared" si="501"/>
        <v xml:space="preserve"> ADD  MODIFICATION_DATE VARCHAR(30);</v>
      </c>
      <c r="K1209" s="21" t="str">
        <f t="shared" si="502"/>
        <v xml:space="preserve">  ALTER COLUMN   MODIFICATION_DATE VARCHAR(30);</v>
      </c>
      <c r="L1209" s="12"/>
      <c r="M1209" s="18" t="str">
        <f t="shared" si="495"/>
        <v>MODIFICATION_DATE,</v>
      </c>
      <c r="N1209" s="5" t="str">
        <f t="shared" si="500"/>
        <v>MODIFICATION_DATE VARCHAR(30),</v>
      </c>
      <c r="O1209" s="1" t="s">
        <v>9</v>
      </c>
      <c r="P1209" t="s">
        <v>8</v>
      </c>
      <c r="W1209" s="17" t="str">
        <f t="shared" si="496"/>
        <v>modificationDate</v>
      </c>
      <c r="X1209" s="3" t="str">
        <f t="shared" si="497"/>
        <v>"modificationDate":"",</v>
      </c>
      <c r="Y1209" s="22" t="str">
        <f t="shared" si="498"/>
        <v>public static String MODIFICATION_DATE="modificationDate";</v>
      </c>
      <c r="Z1209" s="7" t="str">
        <f t="shared" si="499"/>
        <v>private String modificationDate="";</v>
      </c>
    </row>
    <row r="1210" spans="2:26" ht="19.2" x14ac:dyDescent="0.45">
      <c r="B1210" s="38" t="s">
        <v>816</v>
      </c>
      <c r="C1210" s="1" t="s">
        <v>1</v>
      </c>
      <c r="D1210" s="4">
        <v>30</v>
      </c>
      <c r="I1210" t="str">
        <f>I1208</f>
        <v>ALTER TABLE TM_FIELD</v>
      </c>
      <c r="J1210" t="str">
        <f t="shared" si="501"/>
        <v xml:space="preserve"> ADD  FK_DB_ID VARCHAR(30);</v>
      </c>
      <c r="K1210" s="21" t="str">
        <f t="shared" si="502"/>
        <v xml:space="preserve">  ALTER COLUMN   FK_DB_ID VARCHAR(30);</v>
      </c>
      <c r="L1210" s="12"/>
      <c r="M1210" s="18" t="str">
        <f t="shared" si="495"/>
        <v>FK_DB_ID,</v>
      </c>
      <c r="N1210" s="5" t="str">
        <f t="shared" si="500"/>
        <v>FK_DB_ID VARCHAR(30),</v>
      </c>
      <c r="O1210" s="1" t="s">
        <v>10</v>
      </c>
      <c r="P1210" t="s">
        <v>210</v>
      </c>
      <c r="Q1210" t="s">
        <v>2</v>
      </c>
      <c r="W1210" s="17" t="str">
        <f t="shared" si="496"/>
        <v>fkDbId</v>
      </c>
      <c r="X1210" s="3" t="str">
        <f t="shared" si="497"/>
        <v>"fkDbId":"",</v>
      </c>
      <c r="Y1210" s="22" t="str">
        <f t="shared" si="498"/>
        <v>public static String FK_DB_ID="fkDbId";</v>
      </c>
      <c r="Z1210" s="7" t="str">
        <f t="shared" si="499"/>
        <v>private String fkDbId="";</v>
      </c>
    </row>
    <row r="1211" spans="2:26" ht="19.2" x14ac:dyDescent="0.45">
      <c r="B1211" s="39" t="s">
        <v>827</v>
      </c>
      <c r="C1211" s="1" t="s">
        <v>1</v>
      </c>
      <c r="D1211" s="4">
        <v>30</v>
      </c>
      <c r="I1211" t="str">
        <f>I1209</f>
        <v>ALTER TABLE TM_FIELD</v>
      </c>
      <c r="J1211" t="str">
        <f t="shared" si="501"/>
        <v xml:space="preserve"> ADD  FROM_FIELD_ID VARCHAR(30);</v>
      </c>
      <c r="K1211" s="21" t="str">
        <f t="shared" si="502"/>
        <v xml:space="preserve">  ALTER COLUMN   FROM_FIELD_ID VARCHAR(30);</v>
      </c>
      <c r="L1211" s="12"/>
      <c r="M1211" s="18" t="str">
        <f t="shared" si="495"/>
        <v>FROM_FIELD_ID,</v>
      </c>
      <c r="N1211" s="5" t="str">
        <f t="shared" si="500"/>
        <v>FROM_FIELD_ID VARCHAR(30),</v>
      </c>
      <c r="O1211" s="1" t="s">
        <v>663</v>
      </c>
      <c r="P1211" t="s">
        <v>60</v>
      </c>
      <c r="Q1211" t="s">
        <v>2</v>
      </c>
      <c r="W1211" s="17" t="str">
        <f t="shared" si="496"/>
        <v>fromFieldId</v>
      </c>
      <c r="X1211" s="3" t="str">
        <f t="shared" si="497"/>
        <v>"fromFieldId":"",</v>
      </c>
      <c r="Y1211" s="22" t="str">
        <f t="shared" si="498"/>
        <v>public static String FROM_FIELD_ID="fromFieldId";</v>
      </c>
      <c r="Z1211" s="7" t="str">
        <f t="shared" si="499"/>
        <v>private String fromFieldId="";</v>
      </c>
    </row>
    <row r="1212" spans="2:26" ht="19.2" x14ac:dyDescent="0.45">
      <c r="B1212" s="38" t="s">
        <v>828</v>
      </c>
      <c r="C1212" s="1" t="s">
        <v>1</v>
      </c>
      <c r="D1212" s="4">
        <v>30</v>
      </c>
      <c r="I1212" t="str">
        <f>I1210</f>
        <v>ALTER TABLE TM_FIELD</v>
      </c>
      <c r="J1212" t="str">
        <f t="shared" si="501"/>
        <v xml:space="preserve"> ADD  TO_FIELD_ID VARCHAR(30);</v>
      </c>
      <c r="K1212" s="21" t="str">
        <f t="shared" si="502"/>
        <v xml:space="preserve">  ALTER COLUMN   TO_FIELD_ID VARCHAR(30);</v>
      </c>
      <c r="L1212" s="12"/>
      <c r="M1212" s="18" t="str">
        <f>CONCATENATE(B1212,",")</f>
        <v>TO_FIELD_ID,</v>
      </c>
      <c r="N1212" s="5" t="str">
        <f t="shared" si="500"/>
        <v>TO_FIELD_ID VARCHAR(30),</v>
      </c>
      <c r="O1212" s="1" t="s">
        <v>811</v>
      </c>
      <c r="P1212" t="s">
        <v>60</v>
      </c>
      <c r="Q1212" t="s">
        <v>2</v>
      </c>
      <c r="W1212" s="17" t="str">
        <f>CONCATENATE(,LOWER(O1212),UPPER(LEFT(P1212,1)),LOWER(RIGHT(P1212,LEN(P1212)-IF(LEN(P1212)&gt;0,1,LEN(P1212)))),UPPER(LEFT(Q1212,1)),LOWER(RIGHT(Q1212,LEN(Q1212)-IF(LEN(Q1212)&gt;0,1,LEN(Q1212)))),UPPER(LEFT(R1212,1)),LOWER(RIGHT(R1212,LEN(R1212)-IF(LEN(R1212)&gt;0,1,LEN(R1212)))),UPPER(LEFT(S1212,1)),LOWER(RIGHT(S1212,LEN(S1212)-IF(LEN(S1212)&gt;0,1,LEN(S1212)))),UPPER(LEFT(T1212,1)),LOWER(RIGHT(T1212,LEN(T1212)-IF(LEN(T1212)&gt;0,1,LEN(T1212)))),UPPER(LEFT(U1212,1)),LOWER(RIGHT(U1212,LEN(U1212)-IF(LEN(U1212)&gt;0,1,LEN(U1212)))),UPPER(LEFT(V1212,1)),LOWER(RIGHT(V1212,LEN(V1212)-IF(LEN(V1212)&gt;0,1,LEN(V1212)))))</f>
        <v>toFieldId</v>
      </c>
      <c r="X1212" s="3" t="str">
        <f>CONCATENATE("""",W1212,"""",":","""","""",",")</f>
        <v>"toFieldId":"",</v>
      </c>
      <c r="Y1212" s="22" t="str">
        <f>CONCATENATE("public static String ",,B1212,,"=","""",W1212,""";")</f>
        <v>public static String TO_FIELD_ID="toFieldId";</v>
      </c>
      <c r="Z1212" s="7" t="str">
        <f>CONCATENATE("private String ",W1212,"=","""""",";")</f>
        <v>private String toFieldId="";</v>
      </c>
    </row>
    <row r="1213" spans="2:26" ht="19.2" x14ac:dyDescent="0.45">
      <c r="B1213" s="1" t="s">
        <v>232</v>
      </c>
      <c r="C1213" s="1" t="s">
        <v>1</v>
      </c>
      <c r="D1213" s="4">
        <v>1000</v>
      </c>
      <c r="I1213" t="str">
        <f>I1212</f>
        <v>ALTER TABLE TM_FIELD</v>
      </c>
      <c r="J1213" t="str">
        <f t="shared" si="501"/>
        <v xml:space="preserve"> ADD  REL_TYPE VARCHAR(1000);</v>
      </c>
      <c r="K1213" s="21" t="str">
        <f t="shared" si="502"/>
        <v xml:space="preserve">  ALTER COLUMN   REL_TYPE VARCHAR(1000);</v>
      </c>
      <c r="L1213" s="12"/>
      <c r="M1213" s="18" t="str">
        <f>CONCATENATE(B1213,",")</f>
        <v>REL_TYPE,</v>
      </c>
      <c r="N1213" s="5" t="str">
        <f t="shared" si="500"/>
        <v>REL_TYPE VARCHAR(1000),</v>
      </c>
      <c r="O1213" s="1" t="s">
        <v>178</v>
      </c>
      <c r="P1213" t="s">
        <v>51</v>
      </c>
      <c r="W1213" s="17" t="str">
        <f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relType</v>
      </c>
      <c r="X1213" s="3" t="str">
        <f>CONCATENATE("""",W1213,"""",":","""","""",",")</f>
        <v>"relType":"",</v>
      </c>
      <c r="Y1213" s="22" t="str">
        <f>CONCATENATE("public static String ",,B1213,,"=","""",W1213,""";")</f>
        <v>public static String REL_TYPE="relType";</v>
      </c>
      <c r="Z1213" s="7" t="str">
        <f>CONCATENATE("private String ",W1213,"=","""""",";")</f>
        <v>private String relType="";</v>
      </c>
    </row>
    <row r="1214" spans="2:26" ht="19.2" x14ac:dyDescent="0.45">
      <c r="B1214" s="1" t="s">
        <v>14</v>
      </c>
      <c r="C1214" s="1" t="s">
        <v>1</v>
      </c>
      <c r="D1214" s="4">
        <v>3000</v>
      </c>
      <c r="I1214" t="str">
        <f>I1209</f>
        <v>ALTER TABLE TM_FIELD</v>
      </c>
      <c r="J1214" t="str">
        <f t="shared" si="501"/>
        <v xml:space="preserve"> ADD  DESCRIPTION VARCHAR(3000);</v>
      </c>
      <c r="K1214" s="21" t="str">
        <f t="shared" si="502"/>
        <v xml:space="preserve">  ALTER COLUMN   DESCRIPTION VARCHAR(3000);</v>
      </c>
      <c r="L1214" s="12"/>
      <c r="M1214" s="18" t="str">
        <f>CONCATENATE(B1214,",")</f>
        <v>DESCRIPTION,</v>
      </c>
      <c r="N1214" s="5" t="str">
        <f t="shared" si="500"/>
        <v>DESCRIPTION VARCHAR(3000),</v>
      </c>
      <c r="O1214" s="1" t="s">
        <v>14</v>
      </c>
      <c r="W1214" s="17" t="str">
        <f>CONCATENATE(,LOWER(O1214),UPPER(LEFT(P1214,1)),LOWER(RIGHT(P1214,LEN(P1214)-IF(LEN(P1214)&gt;0,1,LEN(P1214)))),UPPER(LEFT(Q1214,1)),LOWER(RIGHT(Q1214,LEN(Q1214)-IF(LEN(Q1214)&gt;0,1,LEN(Q1214)))),UPPER(LEFT(R1214,1)),LOWER(RIGHT(R1214,LEN(R1214)-IF(LEN(R1214)&gt;0,1,LEN(R1214)))),UPPER(LEFT(S1214,1)),LOWER(RIGHT(S1214,LEN(S1214)-IF(LEN(S1214)&gt;0,1,LEN(S1214)))),UPPER(LEFT(T1214,1)),LOWER(RIGHT(T1214,LEN(T1214)-IF(LEN(T1214)&gt;0,1,LEN(T1214)))),UPPER(LEFT(U1214,1)),LOWER(RIGHT(U1214,LEN(U1214)-IF(LEN(U1214)&gt;0,1,LEN(U1214)))),UPPER(LEFT(V1214,1)),LOWER(RIGHT(V1214,LEN(V1214)-IF(LEN(V1214)&gt;0,1,LEN(V1214)))))</f>
        <v>description</v>
      </c>
      <c r="X1214" s="3" t="str">
        <f>CONCATENATE("""",W1214,"""",":","""","""",",")</f>
        <v>"description":"",</v>
      </c>
      <c r="Y1214" s="22" t="str">
        <f>CONCATENATE("public static String ",,B1214,,"=","""",W1214,""";")</f>
        <v>public static String DESCRIPTION="description";</v>
      </c>
      <c r="Z1214" s="7" t="str">
        <f>CONCATENATE("private String ",W1214,"=","""""",";")</f>
        <v>private String description="";</v>
      </c>
    </row>
    <row r="1215" spans="2:26" ht="19.2" x14ac:dyDescent="0.45">
      <c r="C1215" s="1"/>
      <c r="D1215" s="4"/>
      <c r="L1215" s="12"/>
      <c r="M1215" s="18" t="str">
        <f>CONCATENATE(B1215,",")</f>
        <v>,</v>
      </c>
      <c r="N1215" s="33" t="s">
        <v>130</v>
      </c>
      <c r="O1215" s="1"/>
      <c r="W1215" s="17"/>
    </row>
    <row r="1216" spans="2:26" ht="19.2" x14ac:dyDescent="0.45">
      <c r="C1216" s="14"/>
      <c r="D1216" s="9"/>
      <c r="K1216" s="29"/>
      <c r="M1216" s="20"/>
      <c r="N1216" s="31" t="s">
        <v>126</v>
      </c>
      <c r="O1216" s="14"/>
      <c r="W1216" s="17"/>
    </row>
    <row r="1221" spans="2:26" x14ac:dyDescent="0.3">
      <c r="B1221" s="2" t="s">
        <v>836</v>
      </c>
      <c r="I1221" t="str">
        <f>CONCATENATE("ALTER TABLE"," ",B1221)</f>
        <v>ALTER TABLE TM_TEST_CASE</v>
      </c>
      <c r="K1221" s="25"/>
      <c r="N1221" s="5" t="str">
        <f>CONCATENATE("CREATE TABLE ",B1221," ","(")</f>
        <v>CREATE TABLE TM_TEST_CASE (</v>
      </c>
    </row>
    <row r="1222" spans="2:26" ht="19.2" x14ac:dyDescent="0.45">
      <c r="B1222" s="1" t="s">
        <v>2</v>
      </c>
      <c r="C1222" s="1" t="s">
        <v>1</v>
      </c>
      <c r="D1222" s="4">
        <v>30</v>
      </c>
      <c r="E1222" s="24" t="s">
        <v>113</v>
      </c>
      <c r="I1222" t="str">
        <f>I1221</f>
        <v>ALTER TABLE TM_TEST_CASE</v>
      </c>
      <c r="L1222" s="12"/>
      <c r="M1222" s="18" t="str">
        <f t="shared" ref="M1222:M1238" si="503">CONCATENATE(B1222,",")</f>
        <v>ID,</v>
      </c>
      <c r="N1222" s="5" t="str">
        <f>CONCATENATE(B1222," ",C1222,"(",D1222,") ",E1222," ,")</f>
        <v>ID VARCHAR(30) NOT NULL ,</v>
      </c>
      <c r="O1222" s="1" t="s">
        <v>2</v>
      </c>
      <c r="P1222" s="6"/>
      <c r="Q1222" s="6"/>
      <c r="R1222" s="6"/>
      <c r="S1222" s="6"/>
      <c r="T1222" s="6"/>
      <c r="U1222" s="6"/>
      <c r="V1222" s="6"/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id</v>
      </c>
      <c r="X1222" s="3" t="str">
        <f t="shared" ref="X1222:X1237" si="504">CONCATENATE("""",W1222,"""",":","""","""",",")</f>
        <v>"id":"",</v>
      </c>
      <c r="Y1222" s="22" t="str">
        <f>CONCATENATE("public static String ",,B1222,,"=","""",W1222,""";")</f>
        <v>public static String ID="id";</v>
      </c>
      <c r="Z1222" s="7" t="str">
        <f>CONCATENATE("private String ",W1222,"=","""""",";")</f>
        <v>private String id="";</v>
      </c>
    </row>
    <row r="1223" spans="2:26" ht="19.2" x14ac:dyDescent="0.45">
      <c r="B1223" s="1" t="s">
        <v>3</v>
      </c>
      <c r="C1223" s="1" t="s">
        <v>1</v>
      </c>
      <c r="D1223" s="4">
        <v>10</v>
      </c>
      <c r="I1223" t="str">
        <f>I1222</f>
        <v>ALTER TABLE TM_TEST_CASE</v>
      </c>
      <c r="K1223" s="21" t="s">
        <v>436</v>
      </c>
      <c r="L1223" s="12"/>
      <c r="M1223" s="18" t="str">
        <f t="shared" si="503"/>
        <v>STATUS,</v>
      </c>
      <c r="N1223" s="5" t="str">
        <f t="shared" ref="N1223:N1230" si="505">CONCATENATE(B1223," ",C1223,"(",D1223,")",",")</f>
        <v>STATUS VARCHAR(10),</v>
      </c>
      <c r="O1223" s="1" t="s">
        <v>3</v>
      </c>
      <c r="W1223" s="17" t="str">
        <f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status</v>
      </c>
      <c r="X1223" s="3" t="str">
        <f t="shared" si="504"/>
        <v>"status":"",</v>
      </c>
      <c r="Y1223" s="22" t="str">
        <f>CONCATENATE("public static String ",,B1223,,"=","""",W1223,""";")</f>
        <v>public static String STATUS="status";</v>
      </c>
      <c r="Z1223" s="7" t="str">
        <f>CONCATENATE("private String ",W1223,"=","""""",";")</f>
        <v>private String status="";</v>
      </c>
    </row>
    <row r="1224" spans="2:26" ht="19.2" x14ac:dyDescent="0.45">
      <c r="B1224" s="1" t="s">
        <v>4</v>
      </c>
      <c r="C1224" s="1" t="s">
        <v>1</v>
      </c>
      <c r="D1224" s="4">
        <v>30</v>
      </c>
      <c r="I1224">
        <f>I1216</f>
        <v>0</v>
      </c>
      <c r="J1224" t="str">
        <f t="shared" ref="J1224:J1237" si="506">CONCATENATE(LEFT(CONCATENATE(" ADD "," ",N1224,";"),LEN(CONCATENATE(" ADD "," ",N1224,";"))-2),";")</f>
        <v xml:space="preserve"> ADD  INSERT_DATE VARCHAR(30);</v>
      </c>
      <c r="K1224" s="21" t="str">
        <f t="shared" ref="K1224:K1237" si="507">CONCATENATE(LEFT(CONCATENATE("  ALTER COLUMN  "," ",N1224,";"),LEN(CONCATENATE("  ALTER COLUMN  "," ",N1224,";"))-2),";")</f>
        <v xml:space="preserve">  ALTER COLUMN   INSERT_DATE VARCHAR(30);</v>
      </c>
      <c r="L1224" s="12"/>
      <c r="M1224" s="18" t="str">
        <f t="shared" si="503"/>
        <v>INSERT_DATE,</v>
      </c>
      <c r="N1224" s="5" t="str">
        <f t="shared" si="505"/>
        <v>INSERT_DATE VARCHAR(30),</v>
      </c>
      <c r="O1224" s="1" t="s">
        <v>7</v>
      </c>
      <c r="P1224" t="s">
        <v>8</v>
      </c>
      <c r="W1224" s="17" t="str">
        <f>CONCATENATE(,LOWER(O1224),UPPER(LEFT(P1224,1)),LOWER(RIGHT(P1224,LEN(P1224)-IF(LEN(P1224)&gt;0,1,LEN(P1224)))),UPPER(LEFT(Q1224,1)),LOWER(RIGHT(Q1224,LEN(Q1224)-IF(LEN(Q1224)&gt;0,1,LEN(Q1224)))),UPPER(LEFT(R1224,1)),LOWER(RIGHT(R1224,LEN(R1224)-IF(LEN(R1224)&gt;0,1,LEN(R1224)))),UPPER(LEFT(S1224,1)),LOWER(RIGHT(S1224,LEN(S1224)-IF(LEN(S1224)&gt;0,1,LEN(S1224)))),UPPER(LEFT(T1224,1)),LOWER(RIGHT(T1224,LEN(T1224)-IF(LEN(T1224)&gt;0,1,LEN(T1224)))),UPPER(LEFT(U1224,1)),LOWER(RIGHT(U1224,LEN(U1224)-IF(LEN(U1224)&gt;0,1,LEN(U1224)))),UPPER(LEFT(V1224,1)),LOWER(RIGHT(V1224,LEN(V1224)-IF(LEN(V1224)&gt;0,1,LEN(V1224)))))</f>
        <v>insertDate</v>
      </c>
      <c r="X1224" s="3" t="str">
        <f t="shared" si="504"/>
        <v>"insertDate":"",</v>
      </c>
      <c r="Y1224" s="22" t="str">
        <f>CONCATENATE("public static String ",,B1224,,"=","""",W1224,""";")</f>
        <v>public static String INSERT_DATE="insertDate";</v>
      </c>
      <c r="Z1224" s="7" t="str">
        <f>CONCATENATE("private String ",W1224,"=","""""",";")</f>
        <v>private String insertDate="";</v>
      </c>
    </row>
    <row r="1225" spans="2:26" ht="19.2" x14ac:dyDescent="0.45">
      <c r="B1225" t="s">
        <v>5</v>
      </c>
      <c r="C1225" s="1" t="s">
        <v>1</v>
      </c>
      <c r="D1225" s="4">
        <v>30</v>
      </c>
      <c r="I1225">
        <f>I1224</f>
        <v>0</v>
      </c>
      <c r="J1225" t="str">
        <f t="shared" si="506"/>
        <v xml:space="preserve"> ADD  MODIFICATION_DATE VARCHAR(30);</v>
      </c>
      <c r="K1225" s="21" t="str">
        <f t="shared" si="507"/>
        <v xml:space="preserve">  ALTER COLUMN   MODIFICATION_DATE VARCHAR(30);</v>
      </c>
      <c r="L1225" s="12"/>
      <c r="M1225" s="18" t="str">
        <f t="shared" si="503"/>
        <v>MODIFICATION_DATE,</v>
      </c>
      <c r="N1225" s="5" t="str">
        <f t="shared" si="505"/>
        <v>MODIFICATION_DATE VARCHAR(30),</v>
      </c>
      <c r="O1225" s="1" t="s">
        <v>9</v>
      </c>
      <c r="P1225" t="s">
        <v>8</v>
      </c>
      <c r="W1225" s="17" t="str">
        <f>CONCATENATE(,LOWER(O1225),UPPER(LEFT(P1225,1)),LOWER(RIGHT(P1225,LEN(P1225)-IF(LEN(P1225)&gt;0,1,LEN(P1225)))),UPPER(LEFT(Q1225,1)),LOWER(RIGHT(Q1225,LEN(Q1225)-IF(LEN(Q1225)&gt;0,1,LEN(Q1225)))),UPPER(LEFT(R1225,1)),LOWER(RIGHT(R1225,LEN(R1225)-IF(LEN(R1225)&gt;0,1,LEN(R1225)))),UPPER(LEFT(S1225,1)),LOWER(RIGHT(S1225,LEN(S1225)-IF(LEN(S1225)&gt;0,1,LEN(S1225)))),UPPER(LEFT(T1225,1)),LOWER(RIGHT(T1225,LEN(T1225)-IF(LEN(T1225)&gt;0,1,LEN(T1225)))),UPPER(LEFT(U1225,1)),LOWER(RIGHT(U1225,LEN(U1225)-IF(LEN(U1225)&gt;0,1,LEN(U1225)))),UPPER(LEFT(V1225,1)),LOWER(RIGHT(V1225,LEN(V1225)-IF(LEN(V1225)&gt;0,1,LEN(V1225)))))</f>
        <v>modificationDate</v>
      </c>
      <c r="X1225" s="3" t="str">
        <f t="shared" si="504"/>
        <v>"modificationDate":"",</v>
      </c>
      <c r="Y1225" s="22" t="str">
        <f>CONCATENATE("public static String ",,B1225,,"=","""",W1225,""";")</f>
        <v>public static String MODIFICATION_DATE="modificationDate";</v>
      </c>
      <c r="Z1225" s="7" t="str">
        <f>CONCATENATE("private String ",W1225,"=","""""",";")</f>
        <v>private String modificationDate="";</v>
      </c>
    </row>
    <row r="1226" spans="2:26" ht="19.2" x14ac:dyDescent="0.45">
      <c r="B1226" t="s">
        <v>845</v>
      </c>
      <c r="C1226" s="1" t="s">
        <v>1</v>
      </c>
      <c r="D1226" s="4">
        <v>30</v>
      </c>
      <c r="I1226">
        <f>I1219</f>
        <v>0</v>
      </c>
      <c r="J1226" t="str">
        <f t="shared" si="506"/>
        <v xml:space="preserve"> ADD  TEST_CASE_NO VARCHAR(30);</v>
      </c>
      <c r="K1226" s="21" t="str">
        <f t="shared" si="507"/>
        <v xml:space="preserve">  ALTER COLUMN   TEST_CASE_NO VARCHAR(30);</v>
      </c>
      <c r="L1226" s="12"/>
      <c r="M1226" s="18" t="str">
        <f t="shared" si="503"/>
        <v>TEST_CASE_NO,</v>
      </c>
      <c r="N1226" s="5" t="str">
        <f t="shared" si="505"/>
        <v>TEST_CASE_NO VARCHAR(30),</v>
      </c>
      <c r="O1226" s="1" t="s">
        <v>676</v>
      </c>
      <c r="P1226" t="s">
        <v>677</v>
      </c>
      <c r="Q1226" t="s">
        <v>173</v>
      </c>
      <c r="W1226" s="17" t="str">
        <f>CONCATENATE(,LOWER(O1226),UPPER(LEFT(P1226,1)),LOWER(RIGHT(P1226,LEN(P1226)-IF(LEN(P1226)&gt;0,1,LEN(P1226)))),UPPER(LEFT(Q1226,1)),LOWER(RIGHT(Q1226,LEN(Q1226)-IF(LEN(Q1226)&gt;0,1,LEN(Q1226)))),UPPER(LEFT(R1226,1)),LOWER(RIGHT(R1226,LEN(R1226)-IF(LEN(R1226)&gt;0,1,LEN(R1226)))),UPPER(LEFT(S1226,1)),LOWER(RIGHT(S1226,LEN(S1226)-IF(LEN(S1226)&gt;0,1,LEN(S1226)))),UPPER(LEFT(T1226,1)),LOWER(RIGHT(T1226,LEN(T1226)-IF(LEN(T1226)&gt;0,1,LEN(T1226)))),UPPER(LEFT(U1226,1)),LOWER(RIGHT(U1226,LEN(U1226)-IF(LEN(U1226)&gt;0,1,LEN(U1226)))),UPPER(LEFT(V1226,1)),LOWER(RIGHT(V1226,LEN(V1226)-IF(LEN(V1226)&gt;0,1,LEN(V1226)))))</f>
        <v>testCaseNo</v>
      </c>
      <c r="X1226" s="3" t="str">
        <f t="shared" si="504"/>
        <v>"testCaseNo":"",</v>
      </c>
      <c r="Y1226" s="22" t="str">
        <f>CONCATENATE("public static String ",,B1226,,"=","""",W1226,""";")</f>
        <v>public static String TEST_CASE_NO="testCaseNo";</v>
      </c>
      <c r="Z1226" s="7" t="str">
        <f>CONCATENATE("private String ",W1226,"=","""""",";")</f>
        <v>private String testCaseNo="";</v>
      </c>
    </row>
    <row r="1227" spans="2:26" ht="19.2" x14ac:dyDescent="0.45">
      <c r="B1227" t="s">
        <v>274</v>
      </c>
      <c r="C1227" s="1" t="s">
        <v>1</v>
      </c>
      <c r="D1227" s="4">
        <v>30</v>
      </c>
      <c r="I1227">
        <f>I1220</f>
        <v>0</v>
      </c>
      <c r="J1227" t="str">
        <f t="shared" si="506"/>
        <v xml:space="preserve"> ADD  FK_PROJECT_ID VARCHAR(30);</v>
      </c>
      <c r="K1227" s="21" t="str">
        <f t="shared" si="507"/>
        <v xml:space="preserve">  ALTER COLUMN   FK_PROJECT_ID VARCHAR(30);</v>
      </c>
      <c r="L1227" s="12"/>
      <c r="M1227" s="18" t="str">
        <f t="shared" ref="M1227:M1235" si="508">CONCATENATE(B1227,",")</f>
        <v>FK_PROJECT_ID,</v>
      </c>
      <c r="N1227" s="5" t="str">
        <f t="shared" si="505"/>
        <v>FK_PROJECT_ID VARCHAR(30),</v>
      </c>
      <c r="O1227" s="1" t="s">
        <v>10</v>
      </c>
      <c r="P1227" t="s">
        <v>288</v>
      </c>
      <c r="Q1227" t="s">
        <v>2</v>
      </c>
      <c r="W1227" s="17" t="str">
        <f t="shared" ref="W1227:W1235" si="509">CONCATENATE(,LOWER(O1227),UPPER(LEFT(P1227,1)),LOWER(RIGHT(P1227,LEN(P1227)-IF(LEN(P1227)&gt;0,1,LEN(P1227)))),UPPER(LEFT(Q1227,1)),LOWER(RIGHT(Q1227,LEN(Q1227)-IF(LEN(Q1227)&gt;0,1,LEN(Q1227)))),UPPER(LEFT(R1227,1)),LOWER(RIGHT(R1227,LEN(R1227)-IF(LEN(R1227)&gt;0,1,LEN(R1227)))),UPPER(LEFT(S1227,1)),LOWER(RIGHT(S1227,LEN(S1227)-IF(LEN(S1227)&gt;0,1,LEN(S1227)))),UPPER(LEFT(T1227,1)),LOWER(RIGHT(T1227,LEN(T1227)-IF(LEN(T1227)&gt;0,1,LEN(T1227)))),UPPER(LEFT(U1227,1)),LOWER(RIGHT(U1227,LEN(U1227)-IF(LEN(U1227)&gt;0,1,LEN(U1227)))),UPPER(LEFT(V1227,1)),LOWER(RIGHT(V1227,LEN(V1227)-IF(LEN(V1227)&gt;0,1,LEN(V1227)))))</f>
        <v>fkProjectId</v>
      </c>
      <c r="X1227" s="3" t="str">
        <f t="shared" si="504"/>
        <v>"fkProjectId":"",</v>
      </c>
      <c r="Y1227" s="22" t="str">
        <f t="shared" ref="Y1227:Y1235" si="510">CONCATENATE("public static String ",,B1227,,"=","""",W1227,""";")</f>
        <v>public static String FK_PROJECT_ID="fkProjectId";</v>
      </c>
      <c r="Z1227" s="7" t="str">
        <f t="shared" ref="Z1227:Z1235" si="511">CONCATENATE("private String ",W1227,"=","""""",";")</f>
        <v>private String fkProjectId="";</v>
      </c>
    </row>
    <row r="1228" spans="2:26" ht="19.2" x14ac:dyDescent="0.45">
      <c r="B1228" t="s">
        <v>264</v>
      </c>
      <c r="C1228" s="1" t="s">
        <v>1</v>
      </c>
      <c r="D1228" s="4">
        <v>30</v>
      </c>
      <c r="I1228" t="str">
        <f>I1221</f>
        <v>ALTER TABLE TM_TEST_CASE</v>
      </c>
      <c r="J1228" t="str">
        <f t="shared" si="506"/>
        <v xml:space="preserve"> ADD  CREATED_TIME VARCHAR(30);</v>
      </c>
      <c r="K1228" s="21" t="str">
        <f t="shared" si="507"/>
        <v xml:space="preserve">  ALTER COLUMN   CREATED_TIME VARCHAR(30);</v>
      </c>
      <c r="L1228" s="12"/>
      <c r="M1228" s="18" t="str">
        <f t="shared" si="508"/>
        <v>CREATED_TIME,</v>
      </c>
      <c r="N1228" s="5" t="str">
        <f t="shared" si="505"/>
        <v>CREATED_TIME VARCHAR(30),</v>
      </c>
      <c r="O1228" s="1" t="s">
        <v>282</v>
      </c>
      <c r="P1228" t="s">
        <v>133</v>
      </c>
      <c r="W1228" s="17" t="str">
        <f t="shared" si="509"/>
        <v>createdTime</v>
      </c>
      <c r="X1228" s="3" t="str">
        <f t="shared" si="504"/>
        <v>"createdTime":"",</v>
      </c>
      <c r="Y1228" s="22" t="str">
        <f t="shared" si="510"/>
        <v>public static String CREATED_TIME="createdTime";</v>
      </c>
      <c r="Z1228" s="7" t="str">
        <f t="shared" si="511"/>
        <v>private String createdTime="";</v>
      </c>
    </row>
    <row r="1229" spans="2:26" ht="19.2" x14ac:dyDescent="0.45">
      <c r="B1229" t="s">
        <v>263</v>
      </c>
      <c r="C1229" s="1" t="s">
        <v>1</v>
      </c>
      <c r="D1229" s="4">
        <v>30</v>
      </c>
      <c r="I1229">
        <f>I1227</f>
        <v>0</v>
      </c>
      <c r="J1229" t="str">
        <f t="shared" si="506"/>
        <v xml:space="preserve"> ADD  CREATED_DATE VARCHAR(30);</v>
      </c>
      <c r="K1229" s="21" t="str">
        <f t="shared" si="507"/>
        <v xml:space="preserve">  ALTER COLUMN   CREATED_DATE VARCHAR(30);</v>
      </c>
      <c r="L1229" s="12"/>
      <c r="M1229" s="18" t="str">
        <f t="shared" si="508"/>
        <v>CREATED_DATE,</v>
      </c>
      <c r="N1229" s="5" t="str">
        <f t="shared" si="505"/>
        <v>CREATED_DATE VARCHAR(30),</v>
      </c>
      <c r="O1229" s="1" t="s">
        <v>282</v>
      </c>
      <c r="P1229" t="s">
        <v>8</v>
      </c>
      <c r="W1229" s="17" t="str">
        <f t="shared" si="509"/>
        <v>createdDate</v>
      </c>
      <c r="X1229" s="3" t="str">
        <f t="shared" si="504"/>
        <v>"createdDate":"",</v>
      </c>
      <c r="Y1229" s="22" t="str">
        <f t="shared" si="510"/>
        <v>public static String CREATED_DATE="createdDate";</v>
      </c>
      <c r="Z1229" s="7" t="str">
        <f t="shared" si="511"/>
        <v>private String createdDate="";</v>
      </c>
    </row>
    <row r="1230" spans="2:26" ht="19.2" x14ac:dyDescent="0.45">
      <c r="B1230" t="s">
        <v>262</v>
      </c>
      <c r="C1230" s="1" t="s">
        <v>1</v>
      </c>
      <c r="D1230" s="4">
        <v>30</v>
      </c>
      <c r="I1230">
        <f>I1229</f>
        <v>0</v>
      </c>
      <c r="J1230" t="str">
        <f t="shared" si="506"/>
        <v xml:space="preserve"> ADD  CREATED_BY VARCHAR(30);</v>
      </c>
      <c r="K1230" s="21" t="str">
        <f t="shared" si="507"/>
        <v xml:space="preserve">  ALTER COLUMN   CREATED_BY VARCHAR(30);</v>
      </c>
      <c r="L1230" s="12"/>
      <c r="M1230" s="18" t="str">
        <f t="shared" si="508"/>
        <v>CREATED_BY,</v>
      </c>
      <c r="N1230" s="5" t="str">
        <f t="shared" si="505"/>
        <v>CREATED_BY VARCHAR(30),</v>
      </c>
      <c r="O1230" s="1" t="s">
        <v>282</v>
      </c>
      <c r="P1230" t="s">
        <v>128</v>
      </c>
      <c r="W1230" s="17" t="str">
        <f t="shared" si="509"/>
        <v>createdBy</v>
      </c>
      <c r="X1230" s="3" t="str">
        <f t="shared" si="504"/>
        <v>"createdBy":"",</v>
      </c>
      <c r="Y1230" s="22" t="str">
        <f t="shared" si="510"/>
        <v>public static String CREATED_BY="createdBy";</v>
      </c>
      <c r="Z1230" s="7" t="str">
        <f t="shared" si="511"/>
        <v>private String createdBy="";</v>
      </c>
    </row>
    <row r="1231" spans="2:26" ht="19.2" x14ac:dyDescent="0.45">
      <c r="B1231" t="s">
        <v>14</v>
      </c>
      <c r="C1231" s="1" t="s">
        <v>701</v>
      </c>
      <c r="D1231" s="4"/>
      <c r="I1231">
        <f>I1219</f>
        <v>0</v>
      </c>
      <c r="J1231" t="str">
        <f t="shared" si="506"/>
        <v xml:space="preserve"> ADD  DESCRIPTION TEXT;</v>
      </c>
      <c r="K1231" s="21" t="str">
        <f t="shared" si="507"/>
        <v xml:space="preserve">  ALTER COLUMN   DESCRIPTION TEXT;</v>
      </c>
      <c r="L1231" s="12"/>
      <c r="M1231" s="18" t="str">
        <f t="shared" si="508"/>
        <v>DESCRIPTION,</v>
      </c>
      <c r="N1231" s="5" t="str">
        <f>CONCATENATE(B1231," ",C1231,"",D1231,"",",")</f>
        <v>DESCRIPTION TEXT,</v>
      </c>
      <c r="O1231" s="1" t="s">
        <v>14</v>
      </c>
      <c r="W1231" s="17" t="str">
        <f t="shared" si="509"/>
        <v>description</v>
      </c>
      <c r="X1231" s="3" t="str">
        <f t="shared" si="504"/>
        <v>"description":"",</v>
      </c>
      <c r="Y1231" s="22" t="str">
        <f t="shared" si="510"/>
        <v>public static String DESCRIPTION="description";</v>
      </c>
      <c r="Z1231" s="7" t="str">
        <f t="shared" si="511"/>
        <v>private String description="";</v>
      </c>
    </row>
    <row r="1232" spans="2:26" ht="19.2" x14ac:dyDescent="0.45">
      <c r="B1232" t="s">
        <v>305</v>
      </c>
      <c r="C1232" s="1" t="s">
        <v>1</v>
      </c>
      <c r="D1232" s="4">
        <v>30</v>
      </c>
      <c r="I1232">
        <f>I1220</f>
        <v>0</v>
      </c>
      <c r="J1232" t="str">
        <f t="shared" si="506"/>
        <v xml:space="preserve"> ADD  PRIORITY VARCHAR(30);</v>
      </c>
      <c r="K1232" s="21" t="str">
        <f t="shared" si="507"/>
        <v xml:space="preserve">  ALTER COLUMN   PRIORITY VARCHAR(30);</v>
      </c>
      <c r="L1232" s="12"/>
      <c r="M1232" s="18" t="str">
        <f t="shared" si="508"/>
        <v>PRIORITY,</v>
      </c>
      <c r="N1232" s="5" t="str">
        <f>CONCATENATE(B1232," ",C1232,"(",D1232,")",",")</f>
        <v>PRIORITY VARCHAR(30),</v>
      </c>
      <c r="O1232" s="1" t="s">
        <v>305</v>
      </c>
      <c r="W1232" s="17" t="str">
        <f t="shared" si="509"/>
        <v>priority</v>
      </c>
      <c r="X1232" s="3" t="str">
        <f t="shared" si="504"/>
        <v>"priority":"",</v>
      </c>
      <c r="Y1232" s="22" t="str">
        <f t="shared" si="510"/>
        <v>public static String PRIORITY="priority";</v>
      </c>
      <c r="Z1232" s="7" t="str">
        <f t="shared" si="511"/>
        <v>private String priority="";</v>
      </c>
    </row>
    <row r="1233" spans="2:26" ht="19.2" x14ac:dyDescent="0.45">
      <c r="B1233" t="s">
        <v>837</v>
      </c>
      <c r="C1233" s="1" t="s">
        <v>1</v>
      </c>
      <c r="D1233" s="4">
        <v>500</v>
      </c>
      <c r="I1233">
        <f>I1231</f>
        <v>0</v>
      </c>
      <c r="J1233" t="str">
        <f t="shared" si="506"/>
        <v xml:space="preserve"> ADD  TESTING_ENVIRONMENT VARCHAR(500);</v>
      </c>
      <c r="K1233" s="21" t="str">
        <f t="shared" si="507"/>
        <v xml:space="preserve">  ALTER COLUMN   TESTING_ENVIRONMENT VARCHAR(500);</v>
      </c>
      <c r="L1233" s="12"/>
      <c r="M1233" s="18" t="str">
        <f t="shared" si="508"/>
        <v>TESTING_ENVIRONMENT,</v>
      </c>
      <c r="N1233" s="5" t="str">
        <f>CONCATENATE(B1233," ",C1233,"(",D1233,")",",")</f>
        <v>TESTING_ENVIRONMENT VARCHAR(500),</v>
      </c>
      <c r="O1233" s="1" t="s">
        <v>847</v>
      </c>
      <c r="P1233" t="s">
        <v>848</v>
      </c>
      <c r="W1233" s="17" t="str">
        <f t="shared" si="509"/>
        <v>testingEnvironment</v>
      </c>
      <c r="X1233" s="3" t="str">
        <f t="shared" si="504"/>
        <v>"testingEnvironment":"",</v>
      </c>
      <c r="Y1233" s="22" t="str">
        <f t="shared" si="510"/>
        <v>public static String TESTING_ENVIRONMENT="testingEnvironment";</v>
      </c>
      <c r="Z1233" s="7" t="str">
        <f t="shared" si="511"/>
        <v>private String testingEnvironment="";</v>
      </c>
    </row>
    <row r="1234" spans="2:26" ht="19.2" x14ac:dyDescent="0.45">
      <c r="B1234" t="s">
        <v>838</v>
      </c>
      <c r="C1234" s="1" t="s">
        <v>1</v>
      </c>
      <c r="D1234" s="4">
        <v>3000</v>
      </c>
      <c r="I1234">
        <f>I1233</f>
        <v>0</v>
      </c>
      <c r="J1234" t="str">
        <f t="shared" si="506"/>
        <v xml:space="preserve"> ADD  TEST_CASE_NAME VARCHAR(3000);</v>
      </c>
      <c r="K1234" s="21" t="str">
        <f t="shared" si="507"/>
        <v xml:space="preserve">  ALTER COLUMN   TEST_CASE_NAME VARCHAR(3000);</v>
      </c>
      <c r="L1234" s="12"/>
      <c r="M1234" s="18" t="str">
        <f t="shared" si="508"/>
        <v>TEST_CASE_NAME,</v>
      </c>
      <c r="N1234" s="5" t="str">
        <f>CONCATENATE(B1234," ",C1234,"(",D1234,")",",")</f>
        <v>TEST_CASE_NAME VARCHAR(3000),</v>
      </c>
      <c r="O1234" s="1" t="s">
        <v>676</v>
      </c>
      <c r="P1234" t="s">
        <v>677</v>
      </c>
      <c r="Q1234" t="s">
        <v>0</v>
      </c>
      <c r="W1234" s="17" t="str">
        <f t="shared" si="509"/>
        <v>testCaseName</v>
      </c>
      <c r="X1234" s="3" t="str">
        <f t="shared" si="504"/>
        <v>"testCaseName":"",</v>
      </c>
      <c r="Y1234" s="22" t="str">
        <f t="shared" si="510"/>
        <v>public static String TEST_CASE_NAME="testCaseName";</v>
      </c>
      <c r="Z1234" s="7" t="str">
        <f t="shared" si="511"/>
        <v>private String testCaseName="";</v>
      </c>
    </row>
    <row r="1235" spans="2:26" ht="19.2" x14ac:dyDescent="0.45">
      <c r="B1235" t="s">
        <v>839</v>
      </c>
      <c r="C1235" s="1" t="s">
        <v>1</v>
      </c>
      <c r="D1235" s="4">
        <v>3000</v>
      </c>
      <c r="I1235">
        <f>I1220</f>
        <v>0</v>
      </c>
      <c r="J1235" t="str">
        <f t="shared" si="506"/>
        <v xml:space="preserve"> ADD  TEST_CASE_SCENARIO VARCHAR(3000);</v>
      </c>
      <c r="K1235" s="21" t="str">
        <f t="shared" si="507"/>
        <v xml:space="preserve">  ALTER COLUMN   TEST_CASE_SCENARIO VARCHAR(3000);</v>
      </c>
      <c r="L1235" s="12"/>
      <c r="M1235" s="18" t="str">
        <f t="shared" si="508"/>
        <v>TEST_CASE_SCENARIO,</v>
      </c>
      <c r="N1235" s="5" t="str">
        <f>CONCATENATE(B1235," ",C1235,"(",D1235,")",",")</f>
        <v>TEST_CASE_SCENARIO VARCHAR(3000),</v>
      </c>
      <c r="O1235" s="1" t="s">
        <v>676</v>
      </c>
      <c r="P1235" t="s">
        <v>677</v>
      </c>
      <c r="Q1235" t="s">
        <v>558</v>
      </c>
      <c r="W1235" s="17" t="str">
        <f t="shared" si="509"/>
        <v>testCaseScenario</v>
      </c>
      <c r="X1235" s="3" t="str">
        <f t="shared" si="504"/>
        <v>"testCaseScenario":"",</v>
      </c>
      <c r="Y1235" s="22" t="str">
        <f t="shared" si="510"/>
        <v>public static String TEST_CASE_SCENARIO="testCaseScenario";</v>
      </c>
      <c r="Z1235" s="7" t="str">
        <f t="shared" si="511"/>
        <v>private String testCaseScenario="";</v>
      </c>
    </row>
    <row r="1236" spans="2:26" ht="19.2" x14ac:dyDescent="0.45">
      <c r="B1236" t="s">
        <v>840</v>
      </c>
      <c r="C1236" s="1" t="s">
        <v>701</v>
      </c>
      <c r="D1236" s="4"/>
      <c r="I1236">
        <f>I1224</f>
        <v>0</v>
      </c>
      <c r="J1236" t="str">
        <f t="shared" si="506"/>
        <v xml:space="preserve"> ADD  GENERAL_DESCRIPTION TEXT;</v>
      </c>
      <c r="K1236" s="21" t="str">
        <f t="shared" si="507"/>
        <v xml:space="preserve">  ALTER COLUMN   GENERAL_DESCRIPTION TEXT;</v>
      </c>
      <c r="L1236" s="12"/>
      <c r="M1236" s="18" t="str">
        <f t="shared" si="503"/>
        <v>GENERAL_DESCRIPTION,</v>
      </c>
      <c r="N1236" s="5" t="str">
        <f>CONCATENATE(B1236," ",C1236,"",D1236,"",",")</f>
        <v>GENERAL_DESCRIPTION TEXT,</v>
      </c>
      <c r="O1236" s="1" t="s">
        <v>470</v>
      </c>
      <c r="P1236" t="s">
        <v>14</v>
      </c>
      <c r="W1236" s="17" t="str">
        <f>CONCATENATE(,LOWER(O1236),UPPER(LEFT(P1236,1)),LOWER(RIGHT(P1236,LEN(P1236)-IF(LEN(P1236)&gt;0,1,LEN(P1236)))),UPPER(LEFT(Q1236,1)),LOWER(RIGHT(Q1236,LEN(Q1236)-IF(LEN(Q1236)&gt;0,1,LEN(Q1236)))),UPPER(LEFT(R1236,1)),LOWER(RIGHT(R1236,LEN(R1236)-IF(LEN(R1236)&gt;0,1,LEN(R1236)))),UPPER(LEFT(S1236,1)),LOWER(RIGHT(S1236,LEN(S1236)-IF(LEN(S1236)&gt;0,1,LEN(S1236)))),UPPER(LEFT(T1236,1)),LOWER(RIGHT(T1236,LEN(T1236)-IF(LEN(T1236)&gt;0,1,LEN(T1236)))),UPPER(LEFT(U1236,1)),LOWER(RIGHT(U1236,LEN(U1236)-IF(LEN(U1236)&gt;0,1,LEN(U1236)))),UPPER(LEFT(V1236,1)),LOWER(RIGHT(V1236,LEN(V1236)-IF(LEN(V1236)&gt;0,1,LEN(V1236)))))</f>
        <v>generalDescription</v>
      </c>
      <c r="X1236" s="3" t="str">
        <f t="shared" si="504"/>
        <v>"generalDescription":"",</v>
      </c>
      <c r="Y1236" s="22" t="str">
        <f>CONCATENATE("public static String ",,B1236,,"=","""",W1236,""";")</f>
        <v>public static String GENERAL_DESCRIPTION="generalDescription";</v>
      </c>
      <c r="Z1236" s="7" t="str">
        <f>CONCATENATE("private String ",W1236,"=","""""",";")</f>
        <v>private String generalDescription="";</v>
      </c>
    </row>
    <row r="1237" spans="2:26" ht="19.2" x14ac:dyDescent="0.45">
      <c r="B1237" t="s">
        <v>367</v>
      </c>
      <c r="C1237" s="1" t="s">
        <v>1</v>
      </c>
      <c r="D1237" s="4">
        <v>30</v>
      </c>
      <c r="I1237">
        <f>I1225</f>
        <v>0</v>
      </c>
      <c r="J1237" t="str">
        <f t="shared" si="506"/>
        <v xml:space="preserve"> ADD  FK_BACKLOG_ID VARCHAR(30);</v>
      </c>
      <c r="K1237" s="21" t="str">
        <f t="shared" si="507"/>
        <v xml:space="preserve">  ALTER COLUMN   FK_BACKLOG_ID VARCHAR(30);</v>
      </c>
      <c r="L1237" s="12"/>
      <c r="M1237" s="18" t="str">
        <f t="shared" si="503"/>
        <v>FK_BACKLOG_ID,</v>
      </c>
      <c r="N1237" s="5" t="str">
        <f>CONCATENATE(B1237," ",C1237,"(",D1237,")",",")</f>
        <v>FK_BACKLOG_ID VARCHAR(30),</v>
      </c>
      <c r="O1237" s="1" t="s">
        <v>10</v>
      </c>
      <c r="P1237" t="s">
        <v>354</v>
      </c>
      <c r="Q1237" t="s">
        <v>2</v>
      </c>
      <c r="W1237" s="17" t="str">
        <f>CONCATENATE(,LOWER(O1237),UPPER(LEFT(P1237,1)),LOWER(RIGHT(P1237,LEN(P1237)-IF(LEN(P1237)&gt;0,1,LEN(P1237)))),UPPER(LEFT(Q1237,1)),LOWER(RIGHT(Q1237,LEN(Q1237)-IF(LEN(Q1237)&gt;0,1,LEN(Q1237)))),UPPER(LEFT(R1237,1)),LOWER(RIGHT(R1237,LEN(R1237)-IF(LEN(R1237)&gt;0,1,LEN(R1237)))),UPPER(LEFT(S1237,1)),LOWER(RIGHT(S1237,LEN(S1237)-IF(LEN(S1237)&gt;0,1,LEN(S1237)))),UPPER(LEFT(T1237,1)),LOWER(RIGHT(T1237,LEN(T1237)-IF(LEN(T1237)&gt;0,1,LEN(T1237)))),UPPER(LEFT(U1237,1)),LOWER(RIGHT(U1237,LEN(U1237)-IF(LEN(U1237)&gt;0,1,LEN(U1237)))),UPPER(LEFT(V1237,1)),LOWER(RIGHT(V1237,LEN(V1237)-IF(LEN(V1237)&gt;0,1,LEN(V1237)))))</f>
        <v>fkBacklogId</v>
      </c>
      <c r="X1237" s="3" t="str">
        <f t="shared" si="504"/>
        <v>"fkBacklogId":"",</v>
      </c>
      <c r="Y1237" s="22" t="str">
        <f>CONCATENATE("public static String ",,B1237,,"=","""",W1237,""";")</f>
        <v>public static String FK_BACKLOG_ID="fkBacklogId";</v>
      </c>
      <c r="Z1237" s="7" t="str">
        <f>CONCATENATE("private String ",W1237,"=","""""",";")</f>
        <v>private String fkBacklogId="";</v>
      </c>
    </row>
    <row r="1238" spans="2:26" ht="19.2" x14ac:dyDescent="0.45">
      <c r="C1238" s="1"/>
      <c r="D1238" s="4"/>
      <c r="L1238" s="12"/>
      <c r="M1238" s="18" t="str">
        <f t="shared" si="503"/>
        <v>,</v>
      </c>
      <c r="N1238" s="33" t="s">
        <v>130</v>
      </c>
      <c r="O1238" s="1"/>
      <c r="W1238" s="17"/>
    </row>
    <row r="1239" spans="2:26" ht="19.2" x14ac:dyDescent="0.45">
      <c r="C1239" s="14"/>
      <c r="D1239" s="9"/>
      <c r="K1239" s="29"/>
      <c r="M1239" s="20"/>
      <c r="N1239" s="31" t="s">
        <v>126</v>
      </c>
      <c r="O1239" s="14"/>
      <c r="W1239" s="17"/>
    </row>
    <row r="1241" spans="2:26" x14ac:dyDescent="0.3">
      <c r="B1241" s="2" t="s">
        <v>846</v>
      </c>
      <c r="I1241" t="str">
        <f>CONCATENATE("ALTER TABLE"," ",B1241)</f>
        <v>ALTER TABLE TM_TEST_CASE_STEP</v>
      </c>
      <c r="K1241" s="25"/>
      <c r="N1241" s="5" t="str">
        <f>CONCATENATE("CREATE TABLE ",B1241," ","(")</f>
        <v>CREATE TABLE TM_TEST_CASE_STEP (</v>
      </c>
    </row>
    <row r="1242" spans="2:26" ht="19.2" x14ac:dyDescent="0.45">
      <c r="B1242" s="1" t="s">
        <v>2</v>
      </c>
      <c r="C1242" s="1" t="s">
        <v>1</v>
      </c>
      <c r="D1242" s="4">
        <v>30</v>
      </c>
      <c r="E1242" s="24" t="s">
        <v>113</v>
      </c>
      <c r="I1242" t="str">
        <f>I1241</f>
        <v>ALTER TABLE TM_TEST_CASE_STEP</v>
      </c>
      <c r="L1242" s="12"/>
      <c r="M1242" s="18" t="str">
        <f t="shared" ref="M1242:M1256" si="512">CONCATENATE(B1242,",")</f>
        <v>ID,</v>
      </c>
      <c r="N1242" s="5" t="str">
        <f>CONCATENATE(B1242," ",C1242,"(",D1242,") ",E1242," ,")</f>
        <v>ID VARCHAR(30) NOT NULL ,</v>
      </c>
      <c r="O1242" s="1" t="s">
        <v>2</v>
      </c>
      <c r="P1242" s="6"/>
      <c r="Q1242" s="6"/>
      <c r="R1242" s="6"/>
      <c r="S1242" s="6"/>
      <c r="T1242" s="6"/>
      <c r="U1242" s="6"/>
      <c r="V1242" s="6"/>
      <c r="W1242" s="17" t="str">
        <f t="shared" ref="W1242:W1255" si="513">CONCATENATE(,LOWER(O1242),UPPER(LEFT(P1242,1)),LOWER(RIGHT(P1242,LEN(P1242)-IF(LEN(P1242)&gt;0,1,LEN(P1242)))),UPPER(LEFT(Q1242,1)),LOWER(RIGHT(Q1242,LEN(Q1242)-IF(LEN(Q1242)&gt;0,1,LEN(Q1242)))),UPPER(LEFT(R1242,1)),LOWER(RIGHT(R1242,LEN(R1242)-IF(LEN(R1242)&gt;0,1,LEN(R1242)))),UPPER(LEFT(S1242,1)),LOWER(RIGHT(S1242,LEN(S1242)-IF(LEN(S1242)&gt;0,1,LEN(S1242)))),UPPER(LEFT(T1242,1)),LOWER(RIGHT(T1242,LEN(T1242)-IF(LEN(T1242)&gt;0,1,LEN(T1242)))),UPPER(LEFT(U1242,1)),LOWER(RIGHT(U1242,LEN(U1242)-IF(LEN(U1242)&gt;0,1,LEN(U1242)))),UPPER(LEFT(V1242,1)),LOWER(RIGHT(V1242,LEN(V1242)-IF(LEN(V1242)&gt;0,1,LEN(V1242)))))</f>
        <v>id</v>
      </c>
      <c r="X1242" s="3" t="str">
        <f t="shared" ref="X1242:X1255" si="514">CONCATENATE("""",W1242,"""",":","""","""",",")</f>
        <v>"id":"",</v>
      </c>
      <c r="Y1242" s="22" t="str">
        <f t="shared" ref="Y1242:Y1255" si="515">CONCATENATE("public static String ",,B1242,,"=","""",W1242,""";")</f>
        <v>public static String ID="id";</v>
      </c>
      <c r="Z1242" s="7" t="str">
        <f t="shared" ref="Z1242:Z1255" si="516">CONCATENATE("private String ",W1242,"=","""""",";")</f>
        <v>private String id="";</v>
      </c>
    </row>
    <row r="1243" spans="2:26" ht="19.2" x14ac:dyDescent="0.45">
      <c r="B1243" s="1" t="s">
        <v>3</v>
      </c>
      <c r="C1243" s="1" t="s">
        <v>1</v>
      </c>
      <c r="D1243" s="4">
        <v>10</v>
      </c>
      <c r="I1243" t="str">
        <f>I1242</f>
        <v>ALTER TABLE TM_TEST_CASE_STEP</v>
      </c>
      <c r="K1243" s="21" t="s">
        <v>436</v>
      </c>
      <c r="L1243" s="12"/>
      <c r="M1243" s="18" t="str">
        <f t="shared" si="512"/>
        <v>STATUS,</v>
      </c>
      <c r="N1243" s="5" t="str">
        <f t="shared" ref="N1243:N1249" si="517">CONCATENATE(B1243," ",C1243,"(",D1243,")",",")</f>
        <v>STATUS VARCHAR(10),</v>
      </c>
      <c r="O1243" s="1" t="s">
        <v>3</v>
      </c>
      <c r="W1243" s="17" t="str">
        <f t="shared" si="513"/>
        <v>status</v>
      </c>
      <c r="X1243" s="3" t="str">
        <f t="shared" si="514"/>
        <v>"status":"",</v>
      </c>
      <c r="Y1243" s="22" t="str">
        <f t="shared" si="515"/>
        <v>public static String STATUS="status";</v>
      </c>
      <c r="Z1243" s="7" t="str">
        <f t="shared" si="516"/>
        <v>private String status="";</v>
      </c>
    </row>
    <row r="1244" spans="2:26" ht="19.2" x14ac:dyDescent="0.45">
      <c r="B1244" s="1" t="s">
        <v>4</v>
      </c>
      <c r="C1244" s="1" t="s">
        <v>1</v>
      </c>
      <c r="D1244" s="4">
        <v>30</v>
      </c>
      <c r="I1244" t="str">
        <f t="shared" ref="I1244:I1255" si="518">I1243</f>
        <v>ALTER TABLE TM_TEST_CASE_STEP</v>
      </c>
      <c r="J1244" t="str">
        <f t="shared" ref="J1244:J1255" si="519">CONCATENATE(LEFT(CONCATENATE(" ADD "," ",N1244,";"),LEN(CONCATENATE(" ADD "," ",N1244,";"))-2),";")</f>
        <v xml:space="preserve"> ADD  INSERT_DATE VARCHAR(30);</v>
      </c>
      <c r="K1244" s="21" t="str">
        <f t="shared" ref="K1244:K1255" si="520">CONCATENATE(LEFT(CONCATENATE("  ALTER COLUMN  "," ",N1244,";"),LEN(CONCATENATE("  ALTER COLUMN  "," ",N1244,";"))-2),";")</f>
        <v xml:space="preserve">  ALTER COLUMN   INSERT_DATE VARCHAR(30);</v>
      </c>
      <c r="L1244" s="12"/>
      <c r="M1244" s="18" t="str">
        <f t="shared" si="512"/>
        <v>INSERT_DATE,</v>
      </c>
      <c r="N1244" s="5" t="str">
        <f t="shared" si="517"/>
        <v>INSERT_DATE VARCHAR(30),</v>
      </c>
      <c r="O1244" s="1" t="s">
        <v>7</v>
      </c>
      <c r="P1244" t="s">
        <v>8</v>
      </c>
      <c r="W1244" s="17" t="str">
        <f t="shared" si="513"/>
        <v>insertDate</v>
      </c>
      <c r="X1244" s="3" t="str">
        <f t="shared" si="514"/>
        <v>"insertDate":"",</v>
      </c>
      <c r="Y1244" s="22" t="str">
        <f t="shared" si="515"/>
        <v>public static String INSERT_DATE="insertDate";</v>
      </c>
      <c r="Z1244" s="7" t="str">
        <f t="shared" si="516"/>
        <v>private String insertDate="";</v>
      </c>
    </row>
    <row r="1245" spans="2:26" ht="19.2" x14ac:dyDescent="0.45">
      <c r="B1245" t="s">
        <v>5</v>
      </c>
      <c r="C1245" s="1" t="s">
        <v>1</v>
      </c>
      <c r="D1245" s="4">
        <v>30</v>
      </c>
      <c r="I1245" t="str">
        <f t="shared" si="518"/>
        <v>ALTER TABLE TM_TEST_CASE_STEP</v>
      </c>
      <c r="J1245" t="str">
        <f t="shared" si="519"/>
        <v xml:space="preserve"> ADD  MODIFICATION_DATE VARCHAR(30);</v>
      </c>
      <c r="K1245" s="21" t="str">
        <f t="shared" si="520"/>
        <v xml:space="preserve">  ALTER COLUMN   MODIFICATION_DATE VARCHAR(30);</v>
      </c>
      <c r="L1245" s="12"/>
      <c r="M1245" s="18" t="str">
        <f t="shared" si="512"/>
        <v>MODIFICATION_DATE,</v>
      </c>
      <c r="N1245" s="5" t="str">
        <f t="shared" si="517"/>
        <v>MODIFICATION_DATE VARCHAR(30),</v>
      </c>
      <c r="O1245" s="1" t="s">
        <v>9</v>
      </c>
      <c r="P1245" t="s">
        <v>8</v>
      </c>
      <c r="W1245" s="17" t="str">
        <f t="shared" si="513"/>
        <v>modificationDate</v>
      </c>
      <c r="X1245" s="3" t="str">
        <f t="shared" si="514"/>
        <v>"modificationDate":"",</v>
      </c>
      <c r="Y1245" s="22" t="str">
        <f t="shared" si="515"/>
        <v>public static String MODIFICATION_DATE="modificationDate";</v>
      </c>
      <c r="Z1245" s="7" t="str">
        <f t="shared" si="516"/>
        <v>private String modificationDate="";</v>
      </c>
    </row>
    <row r="1246" spans="2:26" ht="19.2" x14ac:dyDescent="0.45">
      <c r="B1246" t="s">
        <v>274</v>
      </c>
      <c r="C1246" s="1" t="s">
        <v>1</v>
      </c>
      <c r="D1246" s="4">
        <v>30</v>
      </c>
      <c r="I1246" t="str">
        <f t="shared" si="518"/>
        <v>ALTER TABLE TM_TEST_CASE_STEP</v>
      </c>
      <c r="J1246" t="str">
        <f t="shared" si="519"/>
        <v xml:space="preserve"> ADD  FK_PROJECT_ID VARCHAR(30);</v>
      </c>
      <c r="K1246" s="21" t="str">
        <f t="shared" si="520"/>
        <v xml:space="preserve">  ALTER COLUMN   FK_PROJECT_ID VARCHAR(30);</v>
      </c>
      <c r="L1246" s="12"/>
      <c r="M1246" s="18" t="str">
        <f t="shared" si="512"/>
        <v>FK_PROJECT_ID,</v>
      </c>
      <c r="N1246" s="5" t="str">
        <f t="shared" si="517"/>
        <v>FK_PROJECT_ID VARCHAR(30),</v>
      </c>
      <c r="O1246" s="1" t="s">
        <v>10</v>
      </c>
      <c r="P1246" t="s">
        <v>288</v>
      </c>
      <c r="Q1246" t="s">
        <v>2</v>
      </c>
      <c r="W1246" s="17" t="str">
        <f t="shared" si="513"/>
        <v>fkProjectId</v>
      </c>
      <c r="X1246" s="3" t="str">
        <f t="shared" si="514"/>
        <v>"fkProjectId":"",</v>
      </c>
      <c r="Y1246" s="22" t="str">
        <f t="shared" si="515"/>
        <v>public static String FK_PROJECT_ID="fkProjectId";</v>
      </c>
      <c r="Z1246" s="7" t="str">
        <f t="shared" si="516"/>
        <v>private String fkProjectId="";</v>
      </c>
    </row>
    <row r="1247" spans="2:26" ht="19.2" x14ac:dyDescent="0.45">
      <c r="B1247" t="s">
        <v>264</v>
      </c>
      <c r="C1247" s="1" t="s">
        <v>1</v>
      </c>
      <c r="D1247" s="4">
        <v>30</v>
      </c>
      <c r="I1247" t="str">
        <f>I1246</f>
        <v>ALTER TABLE TM_TEST_CASE_STEP</v>
      </c>
      <c r="J1247" t="str">
        <f t="shared" si="519"/>
        <v xml:space="preserve"> ADD  CREATED_TIME VARCHAR(30);</v>
      </c>
      <c r="K1247" s="21" t="str">
        <f t="shared" si="520"/>
        <v xml:space="preserve">  ALTER COLUMN   CREATED_TIME VARCHAR(30);</v>
      </c>
      <c r="L1247" s="12"/>
      <c r="M1247" s="18" t="str">
        <f t="shared" si="512"/>
        <v>CREATED_TIME,</v>
      </c>
      <c r="N1247" s="5" t="str">
        <f t="shared" si="517"/>
        <v>CREATED_TIME VARCHAR(30),</v>
      </c>
      <c r="O1247" s="1" t="s">
        <v>282</v>
      </c>
      <c r="P1247" t="s">
        <v>133</v>
      </c>
      <c r="W1247" s="17" t="str">
        <f t="shared" si="513"/>
        <v>createdTime</v>
      </c>
      <c r="X1247" s="3" t="str">
        <f t="shared" si="514"/>
        <v>"createdTime":"",</v>
      </c>
      <c r="Y1247" s="22" t="str">
        <f t="shared" si="515"/>
        <v>public static String CREATED_TIME="createdTime";</v>
      </c>
      <c r="Z1247" s="7" t="str">
        <f t="shared" si="516"/>
        <v>private String createdTime="";</v>
      </c>
    </row>
    <row r="1248" spans="2:26" ht="19.2" x14ac:dyDescent="0.45">
      <c r="B1248" t="s">
        <v>263</v>
      </c>
      <c r="C1248" s="1" t="s">
        <v>1</v>
      </c>
      <c r="D1248" s="4">
        <v>30</v>
      </c>
      <c r="I1248" t="str">
        <f t="shared" si="518"/>
        <v>ALTER TABLE TM_TEST_CASE_STEP</v>
      </c>
      <c r="J1248" t="str">
        <f t="shared" si="519"/>
        <v xml:space="preserve"> ADD  CREATED_DATE VARCHAR(30);</v>
      </c>
      <c r="K1248" s="21" t="str">
        <f t="shared" si="520"/>
        <v xml:space="preserve">  ALTER COLUMN   CREATED_DATE VARCHAR(30);</v>
      </c>
      <c r="L1248" s="12"/>
      <c r="M1248" s="18" t="str">
        <f t="shared" si="512"/>
        <v>CREATED_DATE,</v>
      </c>
      <c r="N1248" s="5" t="str">
        <f t="shared" si="517"/>
        <v>CREATED_DATE VARCHAR(30),</v>
      </c>
      <c r="O1248" s="1" t="s">
        <v>282</v>
      </c>
      <c r="P1248" t="s">
        <v>8</v>
      </c>
      <c r="W1248" s="17" t="str">
        <f t="shared" si="513"/>
        <v>createdDate</v>
      </c>
      <c r="X1248" s="3" t="str">
        <f t="shared" si="514"/>
        <v>"createdDate":"",</v>
      </c>
      <c r="Y1248" s="22" t="str">
        <f t="shared" si="515"/>
        <v>public static String CREATED_DATE="createdDate";</v>
      </c>
      <c r="Z1248" s="7" t="str">
        <f t="shared" si="516"/>
        <v>private String createdDate="";</v>
      </c>
    </row>
    <row r="1249" spans="2:26" ht="19.2" x14ac:dyDescent="0.45">
      <c r="B1249" t="s">
        <v>262</v>
      </c>
      <c r="C1249" s="1" t="s">
        <v>1</v>
      </c>
      <c r="D1249" s="4">
        <v>30</v>
      </c>
      <c r="I1249" t="str">
        <f t="shared" si="518"/>
        <v>ALTER TABLE TM_TEST_CASE_STEP</v>
      </c>
      <c r="J1249" t="str">
        <f t="shared" si="519"/>
        <v xml:space="preserve"> ADD  CREATED_BY VARCHAR(30);</v>
      </c>
      <c r="K1249" s="21" t="str">
        <f t="shared" si="520"/>
        <v xml:space="preserve">  ALTER COLUMN   CREATED_BY VARCHAR(30);</v>
      </c>
      <c r="L1249" s="12"/>
      <c r="M1249" s="18" t="str">
        <f t="shared" si="512"/>
        <v>CREATED_BY,</v>
      </c>
      <c r="N1249" s="5" t="str">
        <f t="shared" si="517"/>
        <v>CREATED_BY VARCHAR(30),</v>
      </c>
      <c r="O1249" s="1" t="s">
        <v>282</v>
      </c>
      <c r="P1249" t="s">
        <v>128</v>
      </c>
      <c r="W1249" s="17" t="str">
        <f t="shared" si="513"/>
        <v>createdBy</v>
      </c>
      <c r="X1249" s="3" t="str">
        <f t="shared" si="514"/>
        <v>"createdBy":"",</v>
      </c>
      <c r="Y1249" s="22" t="str">
        <f t="shared" si="515"/>
        <v>public static String CREATED_BY="createdBy";</v>
      </c>
      <c r="Z1249" s="7" t="str">
        <f t="shared" si="516"/>
        <v>private String createdBy="";</v>
      </c>
    </row>
    <row r="1250" spans="2:26" ht="19.2" x14ac:dyDescent="0.45">
      <c r="B1250" t="s">
        <v>560</v>
      </c>
      <c r="C1250" s="1" t="s">
        <v>701</v>
      </c>
      <c r="D1250" s="4"/>
      <c r="I1250" t="str">
        <f t="shared" si="518"/>
        <v>ALTER TABLE TM_TEST_CASE_STEP</v>
      </c>
      <c r="J1250" t="str">
        <f t="shared" si="519"/>
        <v xml:space="preserve"> ADD  EXPECTED_RESULT TEXT;</v>
      </c>
      <c r="K1250" s="21" t="str">
        <f t="shared" si="520"/>
        <v xml:space="preserve">  ALTER COLUMN   EXPECTED_RESULT TEXT;</v>
      </c>
      <c r="L1250" s="12"/>
      <c r="M1250" s="18" t="str">
        <f t="shared" si="512"/>
        <v>EXPECTED_RESULT,</v>
      </c>
      <c r="N1250" s="5" t="str">
        <f>CONCATENATE(B1250," ",C1250,"",D1250,"",",")</f>
        <v>EXPECTED_RESULT TEXT,</v>
      </c>
      <c r="O1250" s="1" t="s">
        <v>562</v>
      </c>
      <c r="P1250" t="s">
        <v>563</v>
      </c>
      <c r="W1250" s="17" t="str">
        <f t="shared" si="513"/>
        <v>expectedResult</v>
      </c>
      <c r="X1250" s="3" t="str">
        <f t="shared" si="514"/>
        <v>"expectedResult":"",</v>
      </c>
      <c r="Y1250" s="22" t="str">
        <f t="shared" si="515"/>
        <v>public static String EXPECTED_RESULT="expectedResult";</v>
      </c>
      <c r="Z1250" s="7" t="str">
        <f t="shared" si="516"/>
        <v>private String expectedResult="";</v>
      </c>
    </row>
    <row r="1251" spans="2:26" ht="19.2" x14ac:dyDescent="0.45">
      <c r="B1251" t="s">
        <v>841</v>
      </c>
      <c r="C1251" s="1" t="s">
        <v>1</v>
      </c>
      <c r="D1251" s="4">
        <v>30</v>
      </c>
      <c r="I1251" t="str">
        <f t="shared" si="518"/>
        <v>ALTER TABLE TM_TEST_CASE_STEP</v>
      </c>
      <c r="J1251" t="str">
        <f t="shared" si="519"/>
        <v xml:space="preserve"> ADD  FK_TEST_CASE_ID VARCHAR(30);</v>
      </c>
      <c r="K1251" s="21" t="str">
        <f t="shared" si="520"/>
        <v xml:space="preserve">  ALTER COLUMN   FK_TEST_CASE_ID VARCHAR(30);</v>
      </c>
      <c r="L1251" s="12"/>
      <c r="M1251" s="18" t="str">
        <f t="shared" si="512"/>
        <v>FK_TEST_CASE_ID,</v>
      </c>
      <c r="N1251" s="5" t="str">
        <f>CONCATENATE(B1251," ",C1251,"(",D1251,")",",")</f>
        <v>FK_TEST_CASE_ID VARCHAR(30),</v>
      </c>
      <c r="O1251" s="1" t="s">
        <v>10</v>
      </c>
      <c r="P1251" t="s">
        <v>676</v>
      </c>
      <c r="Q1251" t="s">
        <v>677</v>
      </c>
      <c r="R1251" t="s">
        <v>2</v>
      </c>
      <c r="W1251" s="17" t="str">
        <f t="shared" si="513"/>
        <v>fkTestCaseId</v>
      </c>
      <c r="X1251" s="3" t="str">
        <f t="shared" si="514"/>
        <v>"fkTestCaseId":"",</v>
      </c>
      <c r="Y1251" s="22" t="str">
        <f t="shared" si="515"/>
        <v>public static String FK_TEST_CASE_ID="fkTestCaseId";</v>
      </c>
      <c r="Z1251" s="7" t="str">
        <f t="shared" si="516"/>
        <v>private String fkTestCaseId="";</v>
      </c>
    </row>
    <row r="1252" spans="2:26" ht="19.2" x14ac:dyDescent="0.45">
      <c r="B1252" t="s">
        <v>842</v>
      </c>
      <c r="C1252" s="1" t="s">
        <v>701</v>
      </c>
      <c r="D1252" s="4" t="s">
        <v>395</v>
      </c>
      <c r="I1252" t="str">
        <f>I1251</f>
        <v>ALTER TABLE TM_TEST_CASE_STEP</v>
      </c>
      <c r="J1252" t="str">
        <f t="shared" si="519"/>
        <v xml:space="preserve"> ADD  REQUIRED_DATA TEXT ;</v>
      </c>
      <c r="K1252" s="21" t="str">
        <f t="shared" si="520"/>
        <v xml:space="preserve">  ALTER COLUMN   REQUIRED_DATA TEXT ;</v>
      </c>
      <c r="L1252" s="12"/>
      <c r="M1252" s="18" t="str">
        <f t="shared" si="512"/>
        <v>REQUIRED_DATA,</v>
      </c>
      <c r="N1252" s="5" t="str">
        <f>CONCATENATE(B1252," ",C1252,"",D1252,"",",")</f>
        <v>REQUIRED_DATA TEXT ,</v>
      </c>
      <c r="O1252" s="1" t="s">
        <v>411</v>
      </c>
      <c r="P1252" t="s">
        <v>680</v>
      </c>
      <c r="W1252" s="17" t="str">
        <f t="shared" si="513"/>
        <v>requiredData</v>
      </c>
      <c r="X1252" s="3" t="str">
        <f t="shared" si="514"/>
        <v>"requiredData":"",</v>
      </c>
      <c r="Y1252" s="22" t="str">
        <f t="shared" si="515"/>
        <v>public static String REQUIRED_DATA="requiredData";</v>
      </c>
      <c r="Z1252" s="7" t="str">
        <f t="shared" si="516"/>
        <v>private String requiredData="";</v>
      </c>
    </row>
    <row r="1253" spans="2:26" ht="19.2" x14ac:dyDescent="0.45">
      <c r="B1253" t="s">
        <v>843</v>
      </c>
      <c r="C1253" s="1" t="s">
        <v>1</v>
      </c>
      <c r="D1253" s="4">
        <v>300</v>
      </c>
      <c r="I1253" t="str">
        <f t="shared" si="518"/>
        <v>ALTER TABLE TM_TEST_CASE_STEP</v>
      </c>
      <c r="J1253" t="str">
        <f t="shared" si="519"/>
        <v xml:space="preserve"> ADD  STEP_STATUS VARCHAR(300);</v>
      </c>
      <c r="K1253" s="21" t="str">
        <f t="shared" si="520"/>
        <v xml:space="preserve">  ALTER COLUMN   STEP_STATUS VARCHAR(300);</v>
      </c>
      <c r="L1253" s="12"/>
      <c r="M1253" s="18" t="str">
        <f t="shared" si="512"/>
        <v>STEP_STATUS,</v>
      </c>
      <c r="N1253" s="5" t="str">
        <f>CONCATENATE(B1253," ",C1253,"(",D1253,")",",")</f>
        <v>STEP_STATUS VARCHAR(300),</v>
      </c>
      <c r="O1253" s="1" t="s">
        <v>849</v>
      </c>
      <c r="P1253" t="s">
        <v>3</v>
      </c>
      <c r="W1253" s="17" t="str">
        <f t="shared" si="513"/>
        <v>stepStatus</v>
      </c>
      <c r="X1253" s="3" t="str">
        <f t="shared" si="514"/>
        <v>"stepStatus":"",</v>
      </c>
      <c r="Y1253" s="22" t="str">
        <f t="shared" si="515"/>
        <v>public static String STEP_STATUS="stepStatus";</v>
      </c>
      <c r="Z1253" s="7" t="str">
        <f t="shared" si="516"/>
        <v>private String stepStatus="";</v>
      </c>
    </row>
    <row r="1254" spans="2:26" ht="19.2" x14ac:dyDescent="0.45">
      <c r="B1254" t="s">
        <v>850</v>
      </c>
      <c r="C1254" s="1" t="s">
        <v>1</v>
      </c>
      <c r="D1254" s="4">
        <v>1000</v>
      </c>
      <c r="I1254" t="str">
        <f t="shared" si="518"/>
        <v>ALTER TABLE TM_TEST_CASE_STEP</v>
      </c>
      <c r="J1254" t="str">
        <f>CONCATENATE(LEFT(CONCATENATE(" ADD "," ",N1254,";"),LEN(CONCATENATE(" ADD "," ",N1254,";"))-2),";")</f>
        <v xml:space="preserve"> ADD  STEP_NAME VARCHAR(1000);</v>
      </c>
      <c r="K1254" s="21" t="str">
        <f>CONCATENATE(LEFT(CONCATENATE("  ALTER COLUMN  "," ",N1254,";"),LEN(CONCATENATE("  ALTER COLUMN  "," ",N1254,";"))-2),";")</f>
        <v xml:space="preserve">  ALTER COLUMN   STEP_NAME VARCHAR(1000);</v>
      </c>
      <c r="L1254" s="12"/>
      <c r="M1254" s="18" t="str">
        <f>CONCATENATE(B1254,",")</f>
        <v>STEP_NAME,</v>
      </c>
      <c r="N1254" s="5" t="str">
        <f>CONCATENATE(B1254," ",C1254,"(",D1254,")",",")</f>
        <v>STEP_NAME VARCHAR(1000),</v>
      </c>
      <c r="O1254" s="1" t="s">
        <v>849</v>
      </c>
      <c r="P1254" t="s">
        <v>0</v>
      </c>
      <c r="W1254" s="17" t="str">
        <f>CONCATENATE(,LOWER(O1254),UPPER(LEFT(P1254,1)),LOWER(RIGHT(P1254,LEN(P1254)-IF(LEN(P1254)&gt;0,1,LEN(P1254)))),UPPER(LEFT(Q1254,1)),LOWER(RIGHT(Q1254,LEN(Q1254)-IF(LEN(Q1254)&gt;0,1,LEN(Q1254)))),UPPER(LEFT(R1254,1)),LOWER(RIGHT(R1254,LEN(R1254)-IF(LEN(R1254)&gt;0,1,LEN(R1254)))),UPPER(LEFT(S1254,1)),LOWER(RIGHT(S1254,LEN(S1254)-IF(LEN(S1254)&gt;0,1,LEN(S1254)))),UPPER(LEFT(T1254,1)),LOWER(RIGHT(T1254,LEN(T1254)-IF(LEN(T1254)&gt;0,1,LEN(T1254)))),UPPER(LEFT(U1254,1)),LOWER(RIGHT(U1254,LEN(U1254)-IF(LEN(U1254)&gt;0,1,LEN(U1254)))),UPPER(LEFT(V1254,1)),LOWER(RIGHT(V1254,LEN(V1254)-IF(LEN(V1254)&gt;0,1,LEN(V1254)))))</f>
        <v>stepName</v>
      </c>
      <c r="X1254" s="3" t="str">
        <f>CONCATENATE("""",W1254,"""",":","""","""",",")</f>
        <v>"stepName":"",</v>
      </c>
      <c r="Y1254" s="22" t="str">
        <f>CONCATENATE("public static String ",,B1254,,"=","""",W1254,""";")</f>
        <v>public static String STEP_NAME="stepName";</v>
      </c>
      <c r="Z1254" s="7" t="str">
        <f>CONCATENATE("private String ",W1254,"=","""""",";")</f>
        <v>private String stepName="";</v>
      </c>
    </row>
    <row r="1255" spans="2:26" ht="19.2" x14ac:dyDescent="0.45">
      <c r="B1255" t="s">
        <v>844</v>
      </c>
      <c r="C1255" s="1" t="s">
        <v>1</v>
      </c>
      <c r="D1255" s="4">
        <v>300</v>
      </c>
      <c r="I1255" t="str">
        <f t="shared" si="518"/>
        <v>ALTER TABLE TM_TEST_CASE_STEP</v>
      </c>
      <c r="J1255" t="str">
        <f t="shared" si="519"/>
        <v xml:space="preserve"> ADD  STEP_TYPE VARCHAR(300);</v>
      </c>
      <c r="K1255" s="21" t="str">
        <f t="shared" si="520"/>
        <v xml:space="preserve">  ALTER COLUMN   STEP_TYPE VARCHAR(300);</v>
      </c>
      <c r="L1255" s="12"/>
      <c r="M1255" s="18" t="str">
        <f t="shared" si="512"/>
        <v>STEP_TYPE,</v>
      </c>
      <c r="N1255" s="5" t="str">
        <f>CONCATENATE(B1255," ",C1255,"(",D1255,")",",")</f>
        <v>STEP_TYPE VARCHAR(300),</v>
      </c>
      <c r="O1255" s="1" t="s">
        <v>849</v>
      </c>
      <c r="P1255" t="s">
        <v>51</v>
      </c>
      <c r="W1255" s="17" t="str">
        <f t="shared" si="513"/>
        <v>stepType</v>
      </c>
      <c r="X1255" s="3" t="str">
        <f t="shared" si="514"/>
        <v>"stepType":"",</v>
      </c>
      <c r="Y1255" s="22" t="str">
        <f t="shared" si="515"/>
        <v>public static String STEP_TYPE="stepType";</v>
      </c>
      <c r="Z1255" s="7" t="str">
        <f t="shared" si="516"/>
        <v>private String stepType="";</v>
      </c>
    </row>
    <row r="1256" spans="2:26" ht="19.2" x14ac:dyDescent="0.45">
      <c r="C1256" s="1"/>
      <c r="D1256" s="4"/>
      <c r="L1256" s="12"/>
      <c r="M1256" s="18" t="str">
        <f t="shared" si="512"/>
        <v>,</v>
      </c>
      <c r="N1256" s="33" t="s">
        <v>130</v>
      </c>
      <c r="O1256" s="1"/>
      <c r="W1256" s="17"/>
    </row>
    <row r="1257" spans="2:26" ht="19.2" x14ac:dyDescent="0.45">
      <c r="C1257" s="14"/>
      <c r="D1257" s="9"/>
      <c r="K1257" s="29"/>
      <c r="M1257" s="20"/>
      <c r="N1257" s="31" t="s">
        <v>126</v>
      </c>
      <c r="O1257" s="14"/>
      <c r="W1257" s="17"/>
    </row>
    <row r="1258" spans="2:26" x14ac:dyDescent="0.3">
      <c r="B1258" s="2" t="s">
        <v>923</v>
      </c>
      <c r="I1258" t="str">
        <f>CONCATENATE("ALTER TABLE"," ",B1258)</f>
        <v>ALTER TABLE TM_TEST_CASE_TRIAL</v>
      </c>
      <c r="K1258" s="25"/>
      <c r="N1258" s="5" t="str">
        <f>CONCATENATE("CREATE TABLE ",B1258," ","(")</f>
        <v>CREATE TABLE TM_TEST_CASE_TRIAL (</v>
      </c>
    </row>
    <row r="1259" spans="2:26" ht="19.2" x14ac:dyDescent="0.45">
      <c r="B1259" s="1" t="s">
        <v>2</v>
      </c>
      <c r="C1259" s="1" t="s">
        <v>1</v>
      </c>
      <c r="D1259" s="4">
        <v>30</v>
      </c>
      <c r="E1259" s="24" t="s">
        <v>113</v>
      </c>
      <c r="H1259" s="1" t="s">
        <v>1</v>
      </c>
      <c r="I1259" t="str">
        <f>I1258</f>
        <v>ALTER TABLE TM_TEST_CASE_TRIAL</v>
      </c>
      <c r="L1259" s="12"/>
      <c r="M1259" s="18" t="str">
        <f t="shared" ref="M1259:M1275" si="521">CONCATENATE(B1259,",")</f>
        <v>ID,</v>
      </c>
      <c r="N1259" s="5" t="str">
        <f>CONCATENATE(B1259," ",C1259,"(",D1259,") ",E1259," ,")</f>
        <v>ID VARCHAR(30) NOT NULL ,</v>
      </c>
      <c r="O1259" s="1" t="s">
        <v>2</v>
      </c>
      <c r="P1259" s="6"/>
      <c r="Q1259" s="6"/>
      <c r="R1259" s="6"/>
      <c r="S1259" s="6"/>
      <c r="T1259" s="6"/>
      <c r="U1259" s="6"/>
      <c r="V1259" s="6"/>
      <c r="W1259" s="17" t="str">
        <f>CONCATENATE(,LOWER(O1259),UPPER(LEFT(P1259,1)),LOWER(RIGHT(P1259,LEN(P1259)-IF(LEN(P1259)&gt;0,1,LEN(P1259)))),UPPER(LEFT(Q1259,1)),LOWER(RIGHT(Q1259,LEN(Q1259)-IF(LEN(Q1259)&gt;0,1,LEN(Q1259)))),UPPER(LEFT(R1259,1)),LOWER(RIGHT(R1259,LEN(R1259)-IF(LEN(R1259)&gt;0,1,LEN(R1259)))),UPPER(LEFT(S1259,1)),LOWER(RIGHT(S1259,LEN(S1259)-IF(LEN(S1259)&gt;0,1,LEN(S1259)))),UPPER(LEFT(T1259,1)),LOWER(RIGHT(T1259,LEN(T1259)-IF(LEN(T1259)&gt;0,1,LEN(T1259)))),UPPER(LEFT(U1259,1)),LOWER(RIGHT(U1259,LEN(U1259)-IF(LEN(U1259)&gt;0,1,LEN(U1259)))),UPPER(LEFT(V1259,1)),LOWER(RIGHT(V1259,LEN(V1259)-IF(LEN(V1259)&gt;0,1,LEN(V1259)))))</f>
        <v>id</v>
      </c>
      <c r="X1259" s="3" t="str">
        <f t="shared" ref="X1259:X1274" si="522">CONCATENATE("""",W1259,"""",":","""","""",",")</f>
        <v>"id":"",</v>
      </c>
      <c r="Y1259" s="22" t="str">
        <f>CONCATENATE("public static String ",,B1259,,"=","""",W1259,""";")</f>
        <v>public static String ID="id";</v>
      </c>
      <c r="Z1259" s="7" t="str">
        <f>CONCATENATE("private String ",W1259,"=","""""",";")</f>
        <v>private String id="";</v>
      </c>
    </row>
    <row r="1260" spans="2:26" ht="19.2" x14ac:dyDescent="0.45">
      <c r="B1260" s="1" t="s">
        <v>3</v>
      </c>
      <c r="C1260" s="1" t="s">
        <v>1</v>
      </c>
      <c r="D1260" s="4">
        <v>10</v>
      </c>
      <c r="I1260" t="str">
        <f t="shared" ref="I1260:I1274" si="523">I1259</f>
        <v>ALTER TABLE TM_TEST_CASE_TRIAL</v>
      </c>
      <c r="K1260" s="21" t="s">
        <v>436</v>
      </c>
      <c r="L1260" s="12"/>
      <c r="M1260" s="18" t="str">
        <f t="shared" si="521"/>
        <v>STATUS,</v>
      </c>
      <c r="N1260" s="5" t="str">
        <f t="shared" ref="N1260:N1266" si="524">CONCATENATE(B1260," ",C1260,"(",D1260,")",",")</f>
        <v>STATUS VARCHAR(10),</v>
      </c>
      <c r="O1260" s="1" t="s">
        <v>3</v>
      </c>
      <c r="W1260" s="17" t="str">
        <f>CONCATENATE(,LOWER(O1260),UPPER(LEFT(P1260,1)),LOWER(RIGHT(P1260,LEN(P1260)-IF(LEN(P1260)&gt;0,1,LEN(P1260)))),UPPER(LEFT(Q1260,1)),LOWER(RIGHT(Q1260,LEN(Q1260)-IF(LEN(Q1260)&gt;0,1,LEN(Q1260)))),UPPER(LEFT(R1260,1)),LOWER(RIGHT(R1260,LEN(R1260)-IF(LEN(R1260)&gt;0,1,LEN(R1260)))),UPPER(LEFT(S1260,1)),LOWER(RIGHT(S1260,LEN(S1260)-IF(LEN(S1260)&gt;0,1,LEN(S1260)))),UPPER(LEFT(T1260,1)),LOWER(RIGHT(T1260,LEN(T1260)-IF(LEN(T1260)&gt;0,1,LEN(T1260)))),UPPER(LEFT(U1260,1)),LOWER(RIGHT(U1260,LEN(U1260)-IF(LEN(U1260)&gt;0,1,LEN(U1260)))),UPPER(LEFT(V1260,1)),LOWER(RIGHT(V1260,LEN(V1260)-IF(LEN(V1260)&gt;0,1,LEN(V1260)))))</f>
        <v>status</v>
      </c>
      <c r="X1260" s="3" t="str">
        <f t="shared" si="522"/>
        <v>"status":"",</v>
      </c>
      <c r="Y1260" s="22" t="str">
        <f>CONCATENATE("public static String ",,B1260,,"=","""",W1260,""";")</f>
        <v>public static String STATUS="status";</v>
      </c>
      <c r="Z1260" s="7" t="str">
        <f>CONCATENATE("private String ",W1260,"=","""""",";")</f>
        <v>private String status="";</v>
      </c>
    </row>
    <row r="1261" spans="2:26" ht="19.2" x14ac:dyDescent="0.45">
      <c r="B1261" s="1" t="s">
        <v>4</v>
      </c>
      <c r="C1261" s="1" t="s">
        <v>1</v>
      </c>
      <c r="D1261" s="4">
        <v>30</v>
      </c>
      <c r="I1261" t="str">
        <f t="shared" si="523"/>
        <v>ALTER TABLE TM_TEST_CASE_TRIAL</v>
      </c>
      <c r="J1261" t="str">
        <f t="shared" ref="J1261:J1274" si="525">CONCATENATE(LEFT(CONCATENATE(" ADD "," ",N1261,";"),LEN(CONCATENATE(" ADD "," ",N1261,";"))-2),";")</f>
        <v xml:space="preserve"> ADD  INSERT_DATE VARCHAR(30);</v>
      </c>
      <c r="K1261" s="21" t="str">
        <f t="shared" ref="K1261:K1274" si="526">CONCATENATE(LEFT(CONCATENATE("  ALTER COLUMN  "," ",N1261,";"),LEN(CONCATENATE("  ALTER COLUMN  "," ",N1261,";"))-2),";")</f>
        <v xml:space="preserve">  ALTER COLUMN   INSERT_DATE VARCHAR(30);</v>
      </c>
      <c r="L1261" s="12"/>
      <c r="M1261" s="18" t="str">
        <f t="shared" si="521"/>
        <v>INSERT_DATE,</v>
      </c>
      <c r="N1261" s="5" t="str">
        <f t="shared" si="524"/>
        <v>INSERT_DATE VARCHAR(30),</v>
      </c>
      <c r="O1261" s="1" t="s">
        <v>7</v>
      </c>
      <c r="P1261" t="s">
        <v>8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insertDate</v>
      </c>
      <c r="X1261" s="3" t="str">
        <f t="shared" si="522"/>
        <v>"insertDate":"",</v>
      </c>
      <c r="Y1261" s="22" t="str">
        <f>CONCATENATE("public static String ",,B1261,,"=","""",W1261,""";")</f>
        <v>public static String INSERT_DATE="insertDate";</v>
      </c>
      <c r="Z1261" s="7" t="str">
        <f>CONCATENATE("private String ",W1261,"=","""""",";")</f>
        <v>private String insertDate="";</v>
      </c>
    </row>
    <row r="1262" spans="2:26" ht="19.2" x14ac:dyDescent="0.45">
      <c r="B1262" t="s">
        <v>5</v>
      </c>
      <c r="C1262" s="1" t="s">
        <v>1</v>
      </c>
      <c r="D1262" s="4">
        <v>30</v>
      </c>
      <c r="I1262" t="str">
        <f t="shared" si="523"/>
        <v>ALTER TABLE TM_TEST_CASE_TRIAL</v>
      </c>
      <c r="J1262" t="str">
        <f t="shared" si="525"/>
        <v xml:space="preserve"> ADD  MODIFICATION_DATE VARCHAR(30);</v>
      </c>
      <c r="K1262" s="21" t="str">
        <f t="shared" si="526"/>
        <v xml:space="preserve">  ALTER COLUMN   MODIFICATION_DATE VARCHAR(30);</v>
      </c>
      <c r="L1262" s="12"/>
      <c r="M1262" s="18" t="str">
        <f t="shared" si="521"/>
        <v>MODIFICATION_DATE,</v>
      </c>
      <c r="N1262" s="5" t="str">
        <f t="shared" si="524"/>
        <v>MODIFICATION_DATE VARCHAR(30),</v>
      </c>
      <c r="O1262" s="1" t="s">
        <v>9</v>
      </c>
      <c r="P1262" t="s">
        <v>8</v>
      </c>
      <c r="W1262" s="17" t="str">
        <f>CONCATENATE(,LOWER(O1262),UPPER(LEFT(P1262,1)),LOWER(RIGHT(P1262,LEN(P1262)-IF(LEN(P1262)&gt;0,1,LEN(P1262)))),UPPER(LEFT(Q1262,1)),LOWER(RIGHT(Q1262,LEN(Q1262)-IF(LEN(Q1262)&gt;0,1,LEN(Q1262)))),UPPER(LEFT(R1262,1)),LOWER(RIGHT(R1262,LEN(R1262)-IF(LEN(R1262)&gt;0,1,LEN(R1262)))),UPPER(LEFT(S1262,1)),LOWER(RIGHT(S1262,LEN(S1262)-IF(LEN(S1262)&gt;0,1,LEN(S1262)))),UPPER(LEFT(T1262,1)),LOWER(RIGHT(T1262,LEN(T1262)-IF(LEN(T1262)&gt;0,1,LEN(T1262)))),UPPER(LEFT(U1262,1)),LOWER(RIGHT(U1262,LEN(U1262)-IF(LEN(U1262)&gt;0,1,LEN(U1262)))),UPPER(LEFT(V1262,1)),LOWER(RIGHT(V1262,LEN(V1262)-IF(LEN(V1262)&gt;0,1,LEN(V1262)))))</f>
        <v>modificationDate</v>
      </c>
      <c r="X1262" s="3" t="str">
        <f t="shared" si="522"/>
        <v>"modificationDate":"",</v>
      </c>
      <c r="Y1262" s="22" t="str">
        <f>CONCATENATE("public static String ",,B1262,,"=","""",W1262,""";")</f>
        <v>public static String MODIFICATION_DATE="modificationDate";</v>
      </c>
      <c r="Z1262" s="7" t="str">
        <f>CONCATENATE("private String ",W1262,"=","""""",";")</f>
        <v>private String modificationDate="";</v>
      </c>
    </row>
    <row r="1263" spans="2:26" ht="19.2" x14ac:dyDescent="0.45">
      <c r="B1263" t="s">
        <v>841</v>
      </c>
      <c r="C1263" s="1" t="s">
        <v>1</v>
      </c>
      <c r="D1263" s="4">
        <v>30</v>
      </c>
      <c r="I1263" t="str">
        <f t="shared" si="523"/>
        <v>ALTER TABLE TM_TEST_CASE_TRIAL</v>
      </c>
      <c r="J1263" t="str">
        <f t="shared" si="525"/>
        <v xml:space="preserve"> ADD  FK_TEST_CASE_ID VARCHAR(30);</v>
      </c>
      <c r="K1263" s="21" t="str">
        <f t="shared" si="526"/>
        <v xml:space="preserve">  ALTER COLUMN   FK_TEST_CASE_ID VARCHAR(30);</v>
      </c>
      <c r="L1263" s="12"/>
      <c r="M1263" s="18" t="str">
        <f t="shared" si="521"/>
        <v>FK_TEST_CASE_ID,</v>
      </c>
      <c r="N1263" s="5" t="str">
        <f>CONCATENATE(B1263," ",C1263,"(",D1263,")",",")</f>
        <v>FK_TEST_CASE_ID VARCHAR(30),</v>
      </c>
      <c r="O1263" s="1" t="s">
        <v>10</v>
      </c>
      <c r="P1263" t="s">
        <v>676</v>
      </c>
      <c r="Q1263" t="s">
        <v>677</v>
      </c>
      <c r="R1263" t="s">
        <v>2</v>
      </c>
      <c r="W1263" s="17" t="str">
        <f t="shared" ref="W1263" si="527">CONCATENATE(,LOWER(O1263),UPPER(LEFT(P1263,1)),LOWER(RIGHT(P1263,LEN(P1263)-IF(LEN(P1263)&gt;0,1,LEN(P1263)))),UPPER(LEFT(Q1263,1)),LOWER(RIGHT(Q1263,LEN(Q1263)-IF(LEN(Q1263)&gt;0,1,LEN(Q1263)))),UPPER(LEFT(R1263,1)),LOWER(RIGHT(R1263,LEN(R1263)-IF(LEN(R1263)&gt;0,1,LEN(R1263)))),UPPER(LEFT(S1263,1)),LOWER(RIGHT(S1263,LEN(S1263)-IF(LEN(S1263)&gt;0,1,LEN(S1263)))),UPPER(LEFT(T1263,1)),LOWER(RIGHT(T1263,LEN(T1263)-IF(LEN(T1263)&gt;0,1,LEN(T1263)))),UPPER(LEFT(U1263,1)),LOWER(RIGHT(U1263,LEN(U1263)-IF(LEN(U1263)&gt;0,1,LEN(U1263)))),UPPER(LEFT(V1263,1)),LOWER(RIGHT(V1263,LEN(V1263)-IF(LEN(V1263)&gt;0,1,LEN(V1263)))))</f>
        <v>fkTestCaseId</v>
      </c>
      <c r="X1263" s="3" t="str">
        <f t="shared" si="522"/>
        <v>"fkTestCaseId":"",</v>
      </c>
      <c r="Y1263" s="22" t="str">
        <f t="shared" ref="Y1263" si="528">CONCATENATE("public static String ",,B1263,,"=","""",W1263,""";")</f>
        <v>public static String FK_TEST_CASE_ID="fkTestCaseId";</v>
      </c>
      <c r="Z1263" s="7" t="str">
        <f t="shared" ref="Z1263" si="529">CONCATENATE("private String ",W1263,"=","""""",";")</f>
        <v>private String fkTestCaseId="";</v>
      </c>
    </row>
    <row r="1264" spans="2:26" ht="19.2" x14ac:dyDescent="0.45">
      <c r="B1264" t="s">
        <v>264</v>
      </c>
      <c r="C1264" s="1" t="s">
        <v>1</v>
      </c>
      <c r="D1264" s="4">
        <v>30</v>
      </c>
      <c r="I1264" t="str">
        <f t="shared" si="523"/>
        <v>ALTER TABLE TM_TEST_CASE_TRIAL</v>
      </c>
      <c r="J1264" t="str">
        <f t="shared" si="525"/>
        <v xml:space="preserve"> ADD  CREATED_TIME VARCHAR(30);</v>
      </c>
      <c r="K1264" s="21" t="str">
        <f t="shared" si="526"/>
        <v xml:space="preserve">  ALTER COLUMN   CREATED_TIME VARCHAR(30);</v>
      </c>
      <c r="L1264" s="12"/>
      <c r="M1264" s="18" t="str">
        <f t="shared" si="521"/>
        <v>CREATED_TIME,</v>
      </c>
      <c r="N1264" s="5" t="str">
        <f t="shared" si="524"/>
        <v>CREATED_TIME VARCHAR(30),</v>
      </c>
      <c r="O1264" s="1" t="s">
        <v>282</v>
      </c>
      <c r="P1264" t="s">
        <v>133</v>
      </c>
      <c r="W1264" s="17" t="str">
        <f t="shared" ref="W1264:W1270" si="530"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createdTime</v>
      </c>
      <c r="X1264" s="3" t="str">
        <f t="shared" si="522"/>
        <v>"createdTime":"",</v>
      </c>
      <c r="Y1264" s="22" t="str">
        <f t="shared" ref="Y1264:Y1270" si="531">CONCATENATE("public static String ",,B1264,,"=","""",W1264,""";")</f>
        <v>public static String CREATED_TIME="createdTime";</v>
      </c>
      <c r="Z1264" s="7" t="str">
        <f t="shared" ref="Z1264:Z1270" si="532">CONCATENATE("private String ",W1264,"=","""""",";")</f>
        <v>private String createdTime="";</v>
      </c>
    </row>
    <row r="1265" spans="2:26" ht="19.2" x14ac:dyDescent="0.45">
      <c r="B1265" t="s">
        <v>263</v>
      </c>
      <c r="C1265" s="1" t="s">
        <v>1</v>
      </c>
      <c r="D1265" s="4">
        <v>30</v>
      </c>
      <c r="I1265" t="str">
        <f t="shared" si="523"/>
        <v>ALTER TABLE TM_TEST_CASE_TRIAL</v>
      </c>
      <c r="J1265" t="str">
        <f t="shared" si="525"/>
        <v xml:space="preserve"> ADD  CREATED_DATE VARCHAR(30);</v>
      </c>
      <c r="K1265" s="21" t="str">
        <f t="shared" si="526"/>
        <v xml:space="preserve">  ALTER COLUMN   CREATED_DATE VARCHAR(30);</v>
      </c>
      <c r="L1265" s="12"/>
      <c r="M1265" s="18" t="str">
        <f t="shared" si="521"/>
        <v>CREATED_DATE,</v>
      </c>
      <c r="N1265" s="5" t="str">
        <f t="shared" si="524"/>
        <v>CREATED_DATE VARCHAR(30),</v>
      </c>
      <c r="O1265" s="1" t="s">
        <v>282</v>
      </c>
      <c r="P1265" t="s">
        <v>8</v>
      </c>
      <c r="W1265" s="17" t="str">
        <f t="shared" si="530"/>
        <v>createdDate</v>
      </c>
      <c r="X1265" s="3" t="str">
        <f t="shared" si="522"/>
        <v>"createdDate":"",</v>
      </c>
      <c r="Y1265" s="22" t="str">
        <f t="shared" si="531"/>
        <v>public static String CREATED_DATE="createdDate";</v>
      </c>
      <c r="Z1265" s="7" t="str">
        <f t="shared" si="532"/>
        <v>private String createdDate="";</v>
      </c>
    </row>
    <row r="1266" spans="2:26" ht="19.2" x14ac:dyDescent="0.45">
      <c r="B1266" t="s">
        <v>262</v>
      </c>
      <c r="C1266" s="1" t="s">
        <v>1</v>
      </c>
      <c r="D1266" s="4">
        <v>30</v>
      </c>
      <c r="I1266" t="str">
        <f t="shared" si="523"/>
        <v>ALTER TABLE TM_TEST_CASE_TRIAL</v>
      </c>
      <c r="J1266" t="str">
        <f t="shared" si="525"/>
        <v xml:space="preserve"> ADD  CREATED_BY VARCHAR(30);</v>
      </c>
      <c r="K1266" s="21" t="str">
        <f t="shared" si="526"/>
        <v xml:space="preserve">  ALTER COLUMN   CREATED_BY VARCHAR(30);</v>
      </c>
      <c r="L1266" s="12"/>
      <c r="M1266" s="18" t="str">
        <f t="shared" si="521"/>
        <v>CREATED_BY,</v>
      </c>
      <c r="N1266" s="5" t="str">
        <f t="shared" si="524"/>
        <v>CREATED_BY VARCHAR(30),</v>
      </c>
      <c r="O1266" s="1" t="s">
        <v>282</v>
      </c>
      <c r="P1266" t="s">
        <v>128</v>
      </c>
      <c r="W1266" s="17" t="str">
        <f t="shared" si="530"/>
        <v>createdBy</v>
      </c>
      <c r="X1266" s="3" t="str">
        <f t="shared" si="522"/>
        <v>"createdBy":"",</v>
      </c>
      <c r="Y1266" s="22" t="str">
        <f t="shared" si="531"/>
        <v>public static String CREATED_BY="createdBy";</v>
      </c>
      <c r="Z1266" s="7" t="str">
        <f t="shared" si="532"/>
        <v>private String createdBy="";</v>
      </c>
    </row>
    <row r="1267" spans="2:26" ht="19.2" x14ac:dyDescent="0.45">
      <c r="B1267" t="s">
        <v>14</v>
      </c>
      <c r="C1267" s="1" t="s">
        <v>701</v>
      </c>
      <c r="D1267" s="4"/>
      <c r="I1267" t="str">
        <f t="shared" si="523"/>
        <v>ALTER TABLE TM_TEST_CASE_TRIAL</v>
      </c>
      <c r="J1267" t="str">
        <f t="shared" si="525"/>
        <v xml:space="preserve"> ADD  DESCRIPTION TEXT;</v>
      </c>
      <c r="K1267" s="21" t="str">
        <f t="shared" si="526"/>
        <v xml:space="preserve">  ALTER COLUMN   DESCRIPTION TEXT;</v>
      </c>
      <c r="L1267" s="12"/>
      <c r="M1267" s="18" t="str">
        <f t="shared" si="521"/>
        <v>DESCRIPTION,</v>
      </c>
      <c r="N1267" s="5" t="str">
        <f>CONCATENATE(B1267," ",C1267,"",D1267,"",",")</f>
        <v>DESCRIPTION TEXT,</v>
      </c>
      <c r="O1267" s="1" t="s">
        <v>14</v>
      </c>
      <c r="W1267" s="17" t="str">
        <f t="shared" si="530"/>
        <v>description</v>
      </c>
      <c r="X1267" s="3" t="str">
        <f t="shared" si="522"/>
        <v>"description":"",</v>
      </c>
      <c r="Y1267" s="22" t="str">
        <f t="shared" si="531"/>
        <v>public static String DESCRIPTION="description";</v>
      </c>
      <c r="Z1267" s="7" t="str">
        <f t="shared" si="532"/>
        <v>private String description="";</v>
      </c>
    </row>
    <row r="1268" spans="2:26" ht="19.2" x14ac:dyDescent="0.45">
      <c r="B1268" t="s">
        <v>928</v>
      </c>
      <c r="C1268" s="1" t="s">
        <v>701</v>
      </c>
      <c r="D1268" s="4"/>
      <c r="I1268" t="str">
        <f t="shared" si="523"/>
        <v>ALTER TABLE TM_TEST_CASE_TRIAL</v>
      </c>
      <c r="J1268" t="str">
        <f t="shared" si="525"/>
        <v xml:space="preserve"> ADD  IMG_URL TEXT;</v>
      </c>
      <c r="K1268" s="21" t="str">
        <f t="shared" ref="K1268" si="533">CONCATENATE(LEFT(CONCATENATE("  ALTER COLUMN  "," ",N1268,";"),LEN(CONCATENATE("  ALTER COLUMN  "," ",N1268,";"))-2),";")</f>
        <v xml:space="preserve">  ALTER COLUMN   IMG_URL TEXT;</v>
      </c>
      <c r="L1268" s="12"/>
      <c r="M1268" s="18" t="str">
        <f t="shared" ref="M1268" si="534">CONCATENATE(B1268,",")</f>
        <v>IMG_URL,</v>
      </c>
      <c r="N1268" s="5" t="str">
        <f>CONCATENATE(B1268," ",C1268,"",D1268,"",",")</f>
        <v>IMG_URL TEXT,</v>
      </c>
      <c r="O1268" s="1" t="s">
        <v>929</v>
      </c>
      <c r="P1268" t="s">
        <v>325</v>
      </c>
      <c r="W1268" s="17" t="str">
        <f t="shared" ref="W1268" si="535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imgUrl</v>
      </c>
      <c r="X1268" s="3" t="str">
        <f t="shared" ref="X1268" si="536">CONCATENATE("""",W1268,"""",":","""","""",",")</f>
        <v>"imgUrl":"",</v>
      </c>
      <c r="Y1268" s="22" t="str">
        <f t="shared" ref="Y1268" si="537">CONCATENATE("public static String ",,B1268,,"=","""",W1268,""";")</f>
        <v>public static String IMG_URL="imgUrl";</v>
      </c>
      <c r="Z1268" s="7" t="str">
        <f t="shared" ref="Z1268" si="538">CONCATENATE("private String ",W1268,"=","""""",";")</f>
        <v>private String imgUrl="";</v>
      </c>
    </row>
    <row r="1269" spans="2:26" ht="19.2" x14ac:dyDescent="0.45">
      <c r="B1269" t="s">
        <v>838</v>
      </c>
      <c r="C1269" s="1" t="s">
        <v>1</v>
      </c>
      <c r="D1269" s="4">
        <v>3000</v>
      </c>
      <c r="I1269" t="str">
        <f t="shared" si="523"/>
        <v>ALTER TABLE TM_TEST_CASE_TRIAL</v>
      </c>
      <c r="J1269" t="str">
        <f t="shared" si="525"/>
        <v xml:space="preserve"> ADD  TEST_CASE_NAME VARCHAR(3000);</v>
      </c>
      <c r="K1269" s="21" t="str">
        <f t="shared" si="526"/>
        <v xml:space="preserve">  ALTER COLUMN   TEST_CASE_NAME VARCHAR(3000);</v>
      </c>
      <c r="L1269" s="12"/>
      <c r="M1269" s="18" t="str">
        <f t="shared" si="521"/>
        <v>TEST_CASE_NAME,</v>
      </c>
      <c r="N1269" s="5" t="str">
        <f>CONCATENATE(B1269," ",C1269,"(",D1269,")",",")</f>
        <v>TEST_CASE_NAME VARCHAR(3000),</v>
      </c>
      <c r="O1269" s="1" t="s">
        <v>676</v>
      </c>
      <c r="P1269" t="s">
        <v>677</v>
      </c>
      <c r="Q1269" t="s">
        <v>0</v>
      </c>
      <c r="W1269" s="17" t="str">
        <f t="shared" si="530"/>
        <v>testCaseName</v>
      </c>
      <c r="X1269" s="3" t="str">
        <f t="shared" si="522"/>
        <v>"testCaseName":"",</v>
      </c>
      <c r="Y1269" s="22" t="str">
        <f t="shared" si="531"/>
        <v>public static String TEST_CASE_NAME="testCaseName";</v>
      </c>
      <c r="Z1269" s="7" t="str">
        <f t="shared" si="532"/>
        <v>private String testCaseName="";</v>
      </c>
    </row>
    <row r="1270" spans="2:26" ht="19.2" x14ac:dyDescent="0.45">
      <c r="B1270" t="s">
        <v>839</v>
      </c>
      <c r="C1270" s="1" t="s">
        <v>1</v>
      </c>
      <c r="D1270" s="4">
        <v>3000</v>
      </c>
      <c r="I1270" t="str">
        <f t="shared" si="523"/>
        <v>ALTER TABLE TM_TEST_CASE_TRIAL</v>
      </c>
      <c r="J1270" t="str">
        <f t="shared" si="525"/>
        <v xml:space="preserve"> ADD  TEST_CASE_SCENARIO VARCHAR(3000);</v>
      </c>
      <c r="K1270" s="21" t="str">
        <f t="shared" si="526"/>
        <v xml:space="preserve">  ALTER COLUMN   TEST_CASE_SCENARIO VARCHAR(3000);</v>
      </c>
      <c r="L1270" s="12"/>
      <c r="M1270" s="18" t="str">
        <f t="shared" si="521"/>
        <v>TEST_CASE_SCENARIO,</v>
      </c>
      <c r="N1270" s="5" t="str">
        <f>CONCATENATE(B1270," ",C1270,"(",D1270,")",",")</f>
        <v>TEST_CASE_SCENARIO VARCHAR(3000),</v>
      </c>
      <c r="O1270" s="1" t="s">
        <v>676</v>
      </c>
      <c r="P1270" t="s">
        <v>677</v>
      </c>
      <c r="Q1270" t="s">
        <v>558</v>
      </c>
      <c r="W1270" s="17" t="str">
        <f t="shared" si="530"/>
        <v>testCaseScenario</v>
      </c>
      <c r="X1270" s="3" t="str">
        <f t="shared" si="522"/>
        <v>"testCaseScenario":"",</v>
      </c>
      <c r="Y1270" s="22" t="str">
        <f t="shared" si="531"/>
        <v>public static String TEST_CASE_SCENARIO="testCaseScenario";</v>
      </c>
      <c r="Z1270" s="7" t="str">
        <f t="shared" si="532"/>
        <v>private String testCaseScenario="";</v>
      </c>
    </row>
    <row r="1271" spans="2:26" ht="19.2" x14ac:dyDescent="0.45">
      <c r="B1271" t="s">
        <v>840</v>
      </c>
      <c r="C1271" s="1" t="s">
        <v>701</v>
      </c>
      <c r="D1271" s="4"/>
      <c r="I1271" t="str">
        <f t="shared" si="523"/>
        <v>ALTER TABLE TM_TEST_CASE_TRIAL</v>
      </c>
      <c r="J1271" t="str">
        <f t="shared" si="525"/>
        <v xml:space="preserve"> ADD  GENERAL_DESCRIPTION TEXT;</v>
      </c>
      <c r="K1271" s="21" t="str">
        <f t="shared" si="526"/>
        <v xml:space="preserve">  ALTER COLUMN   GENERAL_DESCRIPTION TEXT;</v>
      </c>
      <c r="L1271" s="12"/>
      <c r="M1271" s="18" t="str">
        <f t="shared" si="521"/>
        <v>GENERAL_DESCRIPTION,</v>
      </c>
      <c r="N1271" s="5" t="str">
        <f>CONCATENATE(B1271," ",C1271,"",D1271,"",",")</f>
        <v>GENERAL_DESCRIPTION TEXT,</v>
      </c>
      <c r="O1271" s="1" t="s">
        <v>470</v>
      </c>
      <c r="P1271" t="s">
        <v>14</v>
      </c>
      <c r="W1271" s="17" t="str">
        <f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generalDescription</v>
      </c>
      <c r="X1271" s="3" t="str">
        <f t="shared" si="522"/>
        <v>"generalDescription":"",</v>
      </c>
      <c r="Y1271" s="22" t="str">
        <f>CONCATENATE("public static String ",,B1271,,"=","""",W1271,""";")</f>
        <v>public static String GENERAL_DESCRIPTION="generalDescription";</v>
      </c>
      <c r="Z1271" s="7" t="str">
        <f>CONCATENATE("private String ",W1271,"=","""""",";")</f>
        <v>private String generalDescription="";</v>
      </c>
    </row>
    <row r="1272" spans="2:26" ht="19.2" x14ac:dyDescent="0.45">
      <c r="B1272" t="s">
        <v>571</v>
      </c>
      <c r="C1272" s="1" t="s">
        <v>1</v>
      </c>
      <c r="D1272" s="4">
        <v>30</v>
      </c>
      <c r="I1272" t="str">
        <f t="shared" si="523"/>
        <v>ALTER TABLE TM_TEST_CASE_TRIAL</v>
      </c>
      <c r="J1272" t="str">
        <f t="shared" ref="J1272" si="539">CONCATENATE(LEFT(CONCATENATE(" ADD "," ",N1272,";"),LEN(CONCATENATE(" ADD "," ",N1272,";"))-2),";")</f>
        <v xml:space="preserve"> ADD  TRIAL_STATUS VARCHAR(30);</v>
      </c>
      <c r="K1272" s="21" t="str">
        <f t="shared" ref="K1272" si="540">CONCATENATE(LEFT(CONCATENATE("  ALTER COLUMN  "," ",N1272,";"),LEN(CONCATENATE("  ALTER COLUMN  "," ",N1272,";"))-2),";")</f>
        <v xml:space="preserve">  ALTER COLUMN   TRIAL_STATUS VARCHAR(30);</v>
      </c>
      <c r="L1272" s="12"/>
      <c r="M1272" s="18" t="str">
        <f t="shared" ref="M1272" si="541">CONCATENATE(B1272,",")</f>
        <v>TRIAL_STATUS,</v>
      </c>
      <c r="N1272" s="5" t="str">
        <f t="shared" ref="N1272:N1273" si="542">CONCATENATE(B1272," ",C1272,"(",D1272,")",",")</f>
        <v>TRIAL_STATUS VARCHAR(30),</v>
      </c>
      <c r="O1272" s="1" t="s">
        <v>572</v>
      </c>
      <c r="P1272" t="s">
        <v>3</v>
      </c>
      <c r="W1272" s="17" t="str">
        <f t="shared" ref="W1272" si="543">CONCATENATE(,LOWER(O1272),UPPER(LEFT(P1272,1)),LOWER(RIGHT(P1272,LEN(P1272)-IF(LEN(P1272)&gt;0,1,LEN(P1272)))),UPPER(LEFT(Q1272,1)),LOWER(RIGHT(Q1272,LEN(Q1272)-IF(LEN(Q1272)&gt;0,1,LEN(Q1272)))),UPPER(LEFT(R1272,1)),LOWER(RIGHT(R1272,LEN(R1272)-IF(LEN(R1272)&gt;0,1,LEN(R1272)))),UPPER(LEFT(S1272,1)),LOWER(RIGHT(S1272,LEN(S1272)-IF(LEN(S1272)&gt;0,1,LEN(S1272)))),UPPER(LEFT(T1272,1)),LOWER(RIGHT(T1272,LEN(T1272)-IF(LEN(T1272)&gt;0,1,LEN(T1272)))),UPPER(LEFT(U1272,1)),LOWER(RIGHT(U1272,LEN(U1272)-IF(LEN(U1272)&gt;0,1,LEN(U1272)))),UPPER(LEFT(V1272,1)),LOWER(RIGHT(V1272,LEN(V1272)-IF(LEN(V1272)&gt;0,1,LEN(V1272)))))</f>
        <v>trialStatus</v>
      </c>
      <c r="X1272" s="3" t="str">
        <f t="shared" ref="X1272" si="544">CONCATENATE("""",W1272,"""",":","""","""",",")</f>
        <v>"trialStatus":"",</v>
      </c>
      <c r="Y1272" s="22" t="str">
        <f t="shared" ref="Y1272" si="545">CONCATENATE("public static String ",,B1272,,"=","""",W1272,""";")</f>
        <v>public static String TRIAL_STATUS="trialStatus";</v>
      </c>
      <c r="Z1272" s="7" t="str">
        <f t="shared" ref="Z1272" si="546">CONCATENATE("private String ",W1272,"=","""""",";")</f>
        <v>private String trialStatus="";</v>
      </c>
    </row>
    <row r="1273" spans="2:26" ht="19.2" x14ac:dyDescent="0.45">
      <c r="B1273" t="s">
        <v>926</v>
      </c>
      <c r="C1273" s="1" t="s">
        <v>1</v>
      </c>
      <c r="D1273" s="4">
        <v>30</v>
      </c>
      <c r="I1273" t="str">
        <f t="shared" si="523"/>
        <v>ALTER TABLE TM_TEST_CASE_TRIAL</v>
      </c>
      <c r="J1273" t="str">
        <f t="shared" si="525"/>
        <v xml:space="preserve"> ADD  IS_SOLVED VARCHAR(30);</v>
      </c>
      <c r="K1273" s="21" t="str">
        <f t="shared" si="526"/>
        <v xml:space="preserve">  ALTER COLUMN   IS_SOLVED VARCHAR(30);</v>
      </c>
      <c r="L1273" s="12"/>
      <c r="M1273" s="18" t="str">
        <f t="shared" si="521"/>
        <v>IS_SOLVED,</v>
      </c>
      <c r="N1273" s="5" t="str">
        <f t="shared" si="542"/>
        <v>IS_SOLVED VARCHAR(30),</v>
      </c>
      <c r="O1273" s="1" t="s">
        <v>112</v>
      </c>
      <c r="P1273" t="s">
        <v>927</v>
      </c>
      <c r="W1273" s="17" t="str">
        <f t="shared" ref="W1273" si="547">CONCATENATE(,LOWER(O1273),UPPER(LEFT(P1273,1)),LOWER(RIGHT(P1273,LEN(P1273)-IF(LEN(P1273)&gt;0,1,LEN(P1273)))),UPPER(LEFT(Q1273,1)),LOWER(RIGHT(Q1273,LEN(Q1273)-IF(LEN(Q1273)&gt;0,1,LEN(Q1273)))),UPPER(LEFT(R1273,1)),LOWER(RIGHT(R1273,LEN(R1273)-IF(LEN(R1273)&gt;0,1,LEN(R1273)))),UPPER(LEFT(S1273,1)),LOWER(RIGHT(S1273,LEN(S1273)-IF(LEN(S1273)&gt;0,1,LEN(S1273)))),UPPER(LEFT(T1273,1)),LOWER(RIGHT(T1273,LEN(T1273)-IF(LEN(T1273)&gt;0,1,LEN(T1273)))),UPPER(LEFT(U1273,1)),LOWER(RIGHT(U1273,LEN(U1273)-IF(LEN(U1273)&gt;0,1,LEN(U1273)))),UPPER(LEFT(V1273,1)),LOWER(RIGHT(V1273,LEN(V1273)-IF(LEN(V1273)&gt;0,1,LEN(V1273)))))</f>
        <v>isSolved</v>
      </c>
      <c r="X1273" s="3" t="str">
        <f t="shared" si="522"/>
        <v>"isSolved":"",</v>
      </c>
      <c r="Y1273" s="22" t="str">
        <f t="shared" ref="Y1273" si="548">CONCATENATE("public static String ",,B1273,,"=","""",W1273,""";")</f>
        <v>public static String IS_SOLVED="isSolved";</v>
      </c>
      <c r="Z1273" s="7" t="str">
        <f t="shared" ref="Z1273" si="549">CONCATENATE("private String ",W1273,"=","""""",";")</f>
        <v>private String isSolved="";</v>
      </c>
    </row>
    <row r="1274" spans="2:26" ht="19.2" x14ac:dyDescent="0.45">
      <c r="B1274" t="s">
        <v>367</v>
      </c>
      <c r="C1274" s="1" t="s">
        <v>1</v>
      </c>
      <c r="D1274" s="4">
        <v>30</v>
      </c>
      <c r="I1274" t="str">
        <f t="shared" si="523"/>
        <v>ALTER TABLE TM_TEST_CASE_TRIAL</v>
      </c>
      <c r="J1274" t="str">
        <f t="shared" si="525"/>
        <v xml:space="preserve"> ADD  FK_BACKLOG_ID VARCHAR(30);</v>
      </c>
      <c r="K1274" s="21" t="str">
        <f t="shared" si="526"/>
        <v xml:space="preserve">  ALTER COLUMN   FK_BACKLOG_ID VARCHAR(30);</v>
      </c>
      <c r="L1274" s="12"/>
      <c r="M1274" s="18" t="str">
        <f t="shared" si="521"/>
        <v>FK_BACKLOG_ID,</v>
      </c>
      <c r="N1274" s="5" t="str">
        <f>CONCATENATE(B1274," ",C1274,"(",D1274,")",",")</f>
        <v>FK_BACKLOG_ID VARCHAR(30),</v>
      </c>
      <c r="O1274" s="1" t="s">
        <v>10</v>
      </c>
      <c r="P1274" t="s">
        <v>354</v>
      </c>
      <c r="Q1274" t="s">
        <v>2</v>
      </c>
      <c r="W1274" s="17" t="str">
        <f>CONCATENATE(,LOWER(O1274),UPPER(LEFT(P1274,1)),LOWER(RIGHT(P1274,LEN(P1274)-IF(LEN(P1274)&gt;0,1,LEN(P1274)))),UPPER(LEFT(Q1274,1)),LOWER(RIGHT(Q1274,LEN(Q1274)-IF(LEN(Q1274)&gt;0,1,LEN(Q1274)))),UPPER(LEFT(R1274,1)),LOWER(RIGHT(R1274,LEN(R1274)-IF(LEN(R1274)&gt;0,1,LEN(R1274)))),UPPER(LEFT(S1274,1)),LOWER(RIGHT(S1274,LEN(S1274)-IF(LEN(S1274)&gt;0,1,LEN(S1274)))),UPPER(LEFT(T1274,1)),LOWER(RIGHT(T1274,LEN(T1274)-IF(LEN(T1274)&gt;0,1,LEN(T1274)))),UPPER(LEFT(U1274,1)),LOWER(RIGHT(U1274,LEN(U1274)-IF(LEN(U1274)&gt;0,1,LEN(U1274)))),UPPER(LEFT(V1274,1)),LOWER(RIGHT(V1274,LEN(V1274)-IF(LEN(V1274)&gt;0,1,LEN(V1274)))))</f>
        <v>fkBacklogId</v>
      </c>
      <c r="X1274" s="3" t="str">
        <f t="shared" si="522"/>
        <v>"fkBacklogId":"",</v>
      </c>
      <c r="Y1274" s="22" t="str">
        <f>CONCATENATE("public static String ",,B1274,,"=","""",W1274,""";")</f>
        <v>public static String FK_BACKLOG_ID="fkBacklogId";</v>
      </c>
      <c r="Z1274" s="7" t="str">
        <f>CONCATENATE("private String ",W1274,"=","""""",";")</f>
        <v>private String fkBacklogId="";</v>
      </c>
    </row>
    <row r="1275" spans="2:26" ht="19.2" x14ac:dyDescent="0.45">
      <c r="C1275" s="1"/>
      <c r="D1275" s="4"/>
      <c r="L1275" s="12"/>
      <c r="M1275" s="18" t="str">
        <f t="shared" si="521"/>
        <v>,</v>
      </c>
      <c r="N1275" s="33" t="s">
        <v>130</v>
      </c>
      <c r="O1275" s="1"/>
      <c r="W1275" s="17"/>
    </row>
    <row r="1276" spans="2:26" ht="19.2" x14ac:dyDescent="0.45">
      <c r="C1276" s="14"/>
      <c r="D1276" s="9"/>
      <c r="K1276" s="29"/>
      <c r="M1276" s="20"/>
      <c r="N1276" s="31" t="s">
        <v>126</v>
      </c>
      <c r="O1276" s="14"/>
      <c r="W1276" s="17"/>
    </row>
    <row r="1278" spans="2:26" x14ac:dyDescent="0.3">
      <c r="B1278" s="2" t="s">
        <v>924</v>
      </c>
      <c r="I1278" t="str">
        <f>CONCATENATE("ALTER TABLE"," ",B1278)</f>
        <v>ALTER TABLE TM_TEST_CASE_STEP_TRIAL</v>
      </c>
      <c r="K1278" s="25"/>
      <c r="N1278" s="5" t="str">
        <f>CONCATENATE("CREATE TABLE ",B1278," ","(")</f>
        <v>CREATE TABLE TM_TEST_CASE_STEP_TRIAL (</v>
      </c>
    </row>
    <row r="1279" spans="2:26" ht="19.2" x14ac:dyDescent="0.45">
      <c r="B1279" s="1" t="s">
        <v>2</v>
      </c>
      <c r="C1279" s="1" t="s">
        <v>1</v>
      </c>
      <c r="D1279" s="4">
        <v>30</v>
      </c>
      <c r="E1279" s="24" t="s">
        <v>113</v>
      </c>
      <c r="I1279" t="str">
        <f>I1278</f>
        <v>ALTER TABLE TM_TEST_CASE_STEP_TRIAL</v>
      </c>
      <c r="L1279" s="12"/>
      <c r="M1279" s="18" t="str">
        <f t="shared" ref="M1279:M1291" si="550">CONCATENATE(B1279,",")</f>
        <v>ID,</v>
      </c>
      <c r="N1279" s="5" t="str">
        <f>CONCATENATE(B1279," ",C1279,"(",D1279,") ",E1279," ,")</f>
        <v>ID VARCHAR(30) NOT NULL ,</v>
      </c>
      <c r="O1279" s="1" t="s">
        <v>2</v>
      </c>
      <c r="P1279" s="6"/>
      <c r="Q1279" s="6"/>
      <c r="R1279" s="6"/>
      <c r="S1279" s="6"/>
      <c r="T1279" s="6"/>
      <c r="U1279" s="6"/>
      <c r="V1279" s="6"/>
      <c r="W1279" s="17" t="str">
        <f t="shared" ref="W1279:W1291" si="551"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id</v>
      </c>
      <c r="X1279" s="3" t="str">
        <f t="shared" ref="X1279:X1291" si="552">CONCATENATE("""",W1279,"""",":","""","""",",")</f>
        <v>"id":"",</v>
      </c>
      <c r="Y1279" s="22" t="str">
        <f t="shared" ref="Y1279:Y1291" si="553">CONCATENATE("public static String ",,B1279,,"=","""",W1279,""";")</f>
        <v>public static String ID="id";</v>
      </c>
      <c r="Z1279" s="7" t="str">
        <f t="shared" ref="Z1279:Z1291" si="554">CONCATENATE("private String ",W1279,"=","""""",";")</f>
        <v>private String id="";</v>
      </c>
    </row>
    <row r="1280" spans="2:26" ht="19.2" x14ac:dyDescent="0.45">
      <c r="B1280" s="1" t="s">
        <v>3</v>
      </c>
      <c r="C1280" s="1" t="s">
        <v>1</v>
      </c>
      <c r="D1280" s="4">
        <v>10</v>
      </c>
      <c r="I1280" t="str">
        <f>I1279</f>
        <v>ALTER TABLE TM_TEST_CASE_STEP_TRIAL</v>
      </c>
      <c r="K1280" s="21" t="s">
        <v>436</v>
      </c>
      <c r="L1280" s="12"/>
      <c r="M1280" s="18" t="str">
        <f t="shared" si="550"/>
        <v>STATUS,</v>
      </c>
      <c r="N1280" s="5" t="str">
        <f t="shared" ref="N1280:N1286" si="555">CONCATENATE(B1280," ",C1280,"(",D1280,")",",")</f>
        <v>STATUS VARCHAR(10),</v>
      </c>
      <c r="O1280" s="1" t="s">
        <v>3</v>
      </c>
      <c r="W1280" s="17" t="str">
        <f t="shared" si="551"/>
        <v>status</v>
      </c>
      <c r="X1280" s="3" t="str">
        <f t="shared" si="552"/>
        <v>"status":"",</v>
      </c>
      <c r="Y1280" s="22" t="str">
        <f t="shared" si="553"/>
        <v>public static String STATUS="status";</v>
      </c>
      <c r="Z1280" s="7" t="str">
        <f t="shared" si="554"/>
        <v>private String status="";</v>
      </c>
    </row>
    <row r="1281" spans="2:26" ht="19.2" x14ac:dyDescent="0.45">
      <c r="B1281" s="1" t="s">
        <v>4</v>
      </c>
      <c r="C1281" s="1" t="s">
        <v>1</v>
      </c>
      <c r="D1281" s="4">
        <v>30</v>
      </c>
      <c r="I1281" t="str">
        <f t="shared" ref="I1281:I1293" si="556">I1280</f>
        <v>ALTER TABLE TM_TEST_CASE_STEP_TRIAL</v>
      </c>
      <c r="J1281" t="str">
        <f t="shared" ref="J1281:J1291" si="557">CONCATENATE(LEFT(CONCATENATE(" ADD "," ",N1281,";"),LEN(CONCATENATE(" ADD "," ",N1281,";"))-2),";")</f>
        <v xml:space="preserve"> ADD  INSERT_DATE VARCHAR(30);</v>
      </c>
      <c r="K1281" s="21" t="str">
        <f t="shared" ref="K1281:K1291" si="558">CONCATENATE(LEFT(CONCATENATE("  ALTER COLUMN  "," ",N1281,";"),LEN(CONCATENATE("  ALTER COLUMN  "," ",N1281,";"))-2),";")</f>
        <v xml:space="preserve">  ALTER COLUMN   INSERT_DATE VARCHAR(30);</v>
      </c>
      <c r="L1281" s="12"/>
      <c r="M1281" s="18" t="str">
        <f t="shared" si="550"/>
        <v>INSERT_DATE,</v>
      </c>
      <c r="N1281" s="5" t="str">
        <f t="shared" si="555"/>
        <v>INSERT_DATE VARCHAR(30),</v>
      </c>
      <c r="O1281" s="1" t="s">
        <v>7</v>
      </c>
      <c r="P1281" t="s">
        <v>8</v>
      </c>
      <c r="W1281" s="17" t="str">
        <f t="shared" si="551"/>
        <v>insertDate</v>
      </c>
      <c r="X1281" s="3" t="str">
        <f t="shared" si="552"/>
        <v>"insertDate":"",</v>
      </c>
      <c r="Y1281" s="22" t="str">
        <f t="shared" si="553"/>
        <v>public static String INSERT_DATE="insertDate";</v>
      </c>
      <c r="Z1281" s="7" t="str">
        <f t="shared" si="554"/>
        <v>private String insertDate="";</v>
      </c>
    </row>
    <row r="1282" spans="2:26" ht="19.2" x14ac:dyDescent="0.45">
      <c r="B1282" t="s">
        <v>5</v>
      </c>
      <c r="C1282" s="1" t="s">
        <v>1</v>
      </c>
      <c r="D1282" s="4">
        <v>30</v>
      </c>
      <c r="I1282" t="str">
        <f t="shared" si="556"/>
        <v>ALTER TABLE TM_TEST_CASE_STEP_TRIAL</v>
      </c>
      <c r="J1282" t="str">
        <f t="shared" si="557"/>
        <v xml:space="preserve"> ADD  MODIFICATION_DATE VARCHAR(30);</v>
      </c>
      <c r="K1282" s="21" t="str">
        <f t="shared" si="558"/>
        <v xml:space="preserve">  ALTER COLUMN   MODIFICATION_DATE VARCHAR(30);</v>
      </c>
      <c r="L1282" s="12"/>
      <c r="M1282" s="18" t="str">
        <f t="shared" si="550"/>
        <v>MODIFICATION_DATE,</v>
      </c>
      <c r="N1282" s="5" t="str">
        <f t="shared" si="555"/>
        <v>MODIFICATION_DATE VARCHAR(30),</v>
      </c>
      <c r="O1282" s="1" t="s">
        <v>9</v>
      </c>
      <c r="P1282" t="s">
        <v>8</v>
      </c>
      <c r="W1282" s="17" t="str">
        <f t="shared" si="551"/>
        <v>modificationDate</v>
      </c>
      <c r="X1282" s="3" t="str">
        <f t="shared" si="552"/>
        <v>"modificationDate":"",</v>
      </c>
      <c r="Y1282" s="22" t="str">
        <f t="shared" si="553"/>
        <v>public static String MODIFICATION_DATE="modificationDate";</v>
      </c>
      <c r="Z1282" s="7" t="str">
        <f t="shared" si="554"/>
        <v>private String modificationDate="";</v>
      </c>
    </row>
    <row r="1283" spans="2:26" ht="19.2" x14ac:dyDescent="0.45">
      <c r="B1283" t="s">
        <v>274</v>
      </c>
      <c r="C1283" s="1" t="s">
        <v>1</v>
      </c>
      <c r="D1283" s="4">
        <v>30</v>
      </c>
      <c r="I1283" t="str">
        <f t="shared" si="556"/>
        <v>ALTER TABLE TM_TEST_CASE_STEP_TRIAL</v>
      </c>
      <c r="J1283" t="str">
        <f t="shared" si="557"/>
        <v xml:space="preserve"> ADD  FK_PROJECT_ID VARCHAR(30);</v>
      </c>
      <c r="K1283" s="21" t="str">
        <f t="shared" si="558"/>
        <v xml:space="preserve">  ALTER COLUMN   FK_PROJECT_ID VARCHAR(30);</v>
      </c>
      <c r="L1283" s="12"/>
      <c r="M1283" s="18" t="str">
        <f t="shared" si="550"/>
        <v>FK_PROJECT_ID,</v>
      </c>
      <c r="N1283" s="5" t="str">
        <f t="shared" si="555"/>
        <v>FK_PROJECT_ID VARCHAR(30),</v>
      </c>
      <c r="O1283" s="1" t="s">
        <v>10</v>
      </c>
      <c r="P1283" t="s">
        <v>288</v>
      </c>
      <c r="Q1283" t="s">
        <v>2</v>
      </c>
      <c r="W1283" s="17" t="str">
        <f t="shared" si="551"/>
        <v>fkProjectId</v>
      </c>
      <c r="X1283" s="3" t="str">
        <f t="shared" si="552"/>
        <v>"fkProjectId":"",</v>
      </c>
      <c r="Y1283" s="22" t="str">
        <f t="shared" si="553"/>
        <v>public static String FK_PROJECT_ID="fkProjectId";</v>
      </c>
      <c r="Z1283" s="7" t="str">
        <f t="shared" si="554"/>
        <v>private String fkProjectId="";</v>
      </c>
    </row>
    <row r="1284" spans="2:26" ht="19.2" x14ac:dyDescent="0.45">
      <c r="B1284" t="s">
        <v>264</v>
      </c>
      <c r="C1284" s="1" t="s">
        <v>1</v>
      </c>
      <c r="D1284" s="4">
        <v>30</v>
      </c>
      <c r="I1284" t="str">
        <f t="shared" si="556"/>
        <v>ALTER TABLE TM_TEST_CASE_STEP_TRIAL</v>
      </c>
      <c r="J1284" t="str">
        <f t="shared" si="557"/>
        <v xml:space="preserve"> ADD  CREATED_TIME VARCHAR(30);</v>
      </c>
      <c r="K1284" s="21" t="str">
        <f t="shared" si="558"/>
        <v xml:space="preserve">  ALTER COLUMN   CREATED_TIME VARCHAR(30);</v>
      </c>
      <c r="L1284" s="12"/>
      <c r="M1284" s="18" t="str">
        <f t="shared" si="550"/>
        <v>CREATED_TIME,</v>
      </c>
      <c r="N1284" s="5" t="str">
        <f t="shared" si="555"/>
        <v>CREATED_TIME VARCHAR(30),</v>
      </c>
      <c r="O1284" s="1" t="s">
        <v>282</v>
      </c>
      <c r="P1284" t="s">
        <v>133</v>
      </c>
      <c r="W1284" s="17" t="str">
        <f t="shared" si="551"/>
        <v>createdTime</v>
      </c>
      <c r="X1284" s="3" t="str">
        <f t="shared" si="552"/>
        <v>"createdTime":"",</v>
      </c>
      <c r="Y1284" s="22" t="str">
        <f t="shared" si="553"/>
        <v>public static String CREATED_TIME="createdTime";</v>
      </c>
      <c r="Z1284" s="7" t="str">
        <f t="shared" si="554"/>
        <v>private String createdTime="";</v>
      </c>
    </row>
    <row r="1285" spans="2:26" ht="19.2" x14ac:dyDescent="0.45">
      <c r="B1285" t="s">
        <v>263</v>
      </c>
      <c r="C1285" s="1" t="s">
        <v>1</v>
      </c>
      <c r="D1285" s="4">
        <v>30</v>
      </c>
      <c r="I1285" t="str">
        <f t="shared" si="556"/>
        <v>ALTER TABLE TM_TEST_CASE_STEP_TRIAL</v>
      </c>
      <c r="J1285" t="str">
        <f t="shared" si="557"/>
        <v xml:space="preserve"> ADD  CREATED_DATE VARCHAR(30);</v>
      </c>
      <c r="K1285" s="21" t="str">
        <f t="shared" si="558"/>
        <v xml:space="preserve">  ALTER COLUMN   CREATED_DATE VARCHAR(30);</v>
      </c>
      <c r="L1285" s="12"/>
      <c r="M1285" s="18" t="str">
        <f t="shared" si="550"/>
        <v>CREATED_DATE,</v>
      </c>
      <c r="N1285" s="5" t="str">
        <f t="shared" si="555"/>
        <v>CREATED_DATE VARCHAR(30),</v>
      </c>
      <c r="O1285" s="1" t="s">
        <v>282</v>
      </c>
      <c r="P1285" t="s">
        <v>8</v>
      </c>
      <c r="W1285" s="17" t="str">
        <f t="shared" si="551"/>
        <v>createdDate</v>
      </c>
      <c r="X1285" s="3" t="str">
        <f t="shared" si="552"/>
        <v>"createdDate":"",</v>
      </c>
      <c r="Y1285" s="22" t="str">
        <f t="shared" si="553"/>
        <v>public static String CREATED_DATE="createdDate";</v>
      </c>
      <c r="Z1285" s="7" t="str">
        <f t="shared" si="554"/>
        <v>private String createdDate="";</v>
      </c>
    </row>
    <row r="1286" spans="2:26" ht="19.2" x14ac:dyDescent="0.45">
      <c r="B1286" t="s">
        <v>262</v>
      </c>
      <c r="C1286" s="1" t="s">
        <v>1</v>
      </c>
      <c r="D1286" s="4">
        <v>30</v>
      </c>
      <c r="I1286" t="str">
        <f t="shared" si="556"/>
        <v>ALTER TABLE TM_TEST_CASE_STEP_TRIAL</v>
      </c>
      <c r="J1286" t="str">
        <f t="shared" si="557"/>
        <v xml:space="preserve"> ADD  CREATED_BY VARCHAR(30);</v>
      </c>
      <c r="K1286" s="21" t="str">
        <f t="shared" si="558"/>
        <v xml:space="preserve">  ALTER COLUMN   CREATED_BY VARCHAR(30);</v>
      </c>
      <c r="L1286" s="12"/>
      <c r="M1286" s="18" t="str">
        <f t="shared" si="550"/>
        <v>CREATED_BY,</v>
      </c>
      <c r="N1286" s="5" t="str">
        <f t="shared" si="555"/>
        <v>CREATED_BY VARCHAR(30),</v>
      </c>
      <c r="O1286" s="1" t="s">
        <v>282</v>
      </c>
      <c r="P1286" t="s">
        <v>128</v>
      </c>
      <c r="W1286" s="17" t="str">
        <f t="shared" si="551"/>
        <v>createdBy</v>
      </c>
      <c r="X1286" s="3" t="str">
        <f t="shared" si="552"/>
        <v>"createdBy":"",</v>
      </c>
      <c r="Y1286" s="22" t="str">
        <f t="shared" si="553"/>
        <v>public static String CREATED_BY="createdBy";</v>
      </c>
      <c r="Z1286" s="7" t="str">
        <f t="shared" si="554"/>
        <v>private String createdBy="";</v>
      </c>
    </row>
    <row r="1287" spans="2:26" ht="19.2" x14ac:dyDescent="0.45">
      <c r="B1287" t="s">
        <v>560</v>
      </c>
      <c r="C1287" s="1" t="s">
        <v>701</v>
      </c>
      <c r="D1287" s="4"/>
      <c r="I1287" t="str">
        <f>I1285</f>
        <v>ALTER TABLE TM_TEST_CASE_STEP_TRIAL</v>
      </c>
      <c r="J1287" t="str">
        <f t="shared" ref="J1287:J1288" si="559">CONCATENATE(LEFT(CONCATENATE(" ADD "," ",N1287,";"),LEN(CONCATENATE(" ADD "," ",N1287,";"))-2),";")</f>
        <v xml:space="preserve"> ADD  EXPECTED_RESULT TEXT;</v>
      </c>
      <c r="K1287" s="21" t="str">
        <f t="shared" ref="K1287:K1288" si="560">CONCATENATE(LEFT(CONCATENATE("  ALTER COLUMN  "," ",N1287,";"),LEN(CONCATENATE("  ALTER COLUMN  "," ",N1287,";"))-2),";")</f>
        <v xml:space="preserve">  ALTER COLUMN   EXPECTED_RESULT TEXT;</v>
      </c>
      <c r="L1287" s="12"/>
      <c r="M1287" s="18" t="str">
        <f t="shared" ref="M1287:M1288" si="561">CONCATENATE(B1287,",")</f>
        <v>EXPECTED_RESULT,</v>
      </c>
      <c r="N1287" s="5" t="str">
        <f>CONCATENATE(B1287," ",C1287,"",D1287,"",",")</f>
        <v>EXPECTED_RESULT TEXT,</v>
      </c>
      <c r="O1287" s="1" t="s">
        <v>562</v>
      </c>
      <c r="P1287" t="s">
        <v>563</v>
      </c>
      <c r="W1287" s="17" t="str">
        <f t="shared" ref="W1287:W1288" si="562">CONCATENATE(,LOWER(O1287),UPPER(LEFT(P1287,1)),LOWER(RIGHT(P1287,LEN(P1287)-IF(LEN(P1287)&gt;0,1,LEN(P1287)))),UPPER(LEFT(Q1287,1)),LOWER(RIGHT(Q1287,LEN(Q1287)-IF(LEN(Q1287)&gt;0,1,LEN(Q1287)))),UPPER(LEFT(R1287,1)),LOWER(RIGHT(R1287,LEN(R1287)-IF(LEN(R1287)&gt;0,1,LEN(R1287)))),UPPER(LEFT(S1287,1)),LOWER(RIGHT(S1287,LEN(S1287)-IF(LEN(S1287)&gt;0,1,LEN(S1287)))),UPPER(LEFT(T1287,1)),LOWER(RIGHT(T1287,LEN(T1287)-IF(LEN(T1287)&gt;0,1,LEN(T1287)))),UPPER(LEFT(U1287,1)),LOWER(RIGHT(U1287,LEN(U1287)-IF(LEN(U1287)&gt;0,1,LEN(U1287)))),UPPER(LEFT(V1287,1)),LOWER(RIGHT(V1287,LEN(V1287)-IF(LEN(V1287)&gt;0,1,LEN(V1287)))))</f>
        <v>expectedResult</v>
      </c>
      <c r="X1287" s="3" t="str">
        <f t="shared" ref="X1287:X1288" si="563">CONCATENATE("""",W1287,"""",":","""","""",",")</f>
        <v>"expectedResult":"",</v>
      </c>
      <c r="Y1287" s="22" t="str">
        <f t="shared" ref="Y1287:Y1288" si="564">CONCATENATE("public static String ",,B1287,,"=","""",W1287,""";")</f>
        <v>public static String EXPECTED_RESULT="expectedResult";</v>
      </c>
      <c r="Z1287" s="7" t="str">
        <f t="shared" ref="Z1287:Z1288" si="565">CONCATENATE("private String ",W1287,"=","""""",";")</f>
        <v>private String expectedResult="";</v>
      </c>
    </row>
    <row r="1288" spans="2:26" ht="19.2" x14ac:dyDescent="0.45">
      <c r="B1288" t="s">
        <v>570</v>
      </c>
      <c r="C1288" s="1" t="s">
        <v>701</v>
      </c>
      <c r="D1288" s="4"/>
      <c r="I1288" t="str">
        <f>I1285</f>
        <v>ALTER TABLE TM_TEST_CASE_STEP_TRIAL</v>
      </c>
      <c r="J1288" t="str">
        <f t="shared" si="559"/>
        <v xml:space="preserve"> ADD  ACTUAL_RESULT TEXT;</v>
      </c>
      <c r="K1288" s="21" t="str">
        <f t="shared" si="560"/>
        <v xml:space="preserve">  ALTER COLUMN   ACTUAL_RESULT TEXT;</v>
      </c>
      <c r="L1288" s="12"/>
      <c r="M1288" s="18" t="str">
        <f t="shared" si="561"/>
        <v>ACTUAL_RESULT,</v>
      </c>
      <c r="N1288" s="5" t="str">
        <f>CONCATENATE(B1288," ",C1288,"",D1288,"",",")</f>
        <v>ACTUAL_RESULT TEXT,</v>
      </c>
      <c r="O1288" s="1" t="s">
        <v>573</v>
      </c>
      <c r="P1288" t="s">
        <v>563</v>
      </c>
      <c r="W1288" s="17" t="str">
        <f t="shared" si="562"/>
        <v>actualResult</v>
      </c>
      <c r="X1288" s="3" t="str">
        <f t="shared" si="563"/>
        <v>"actualResult":"",</v>
      </c>
      <c r="Y1288" s="22" t="str">
        <f t="shared" si="564"/>
        <v>public static String ACTUAL_RESULT="actualResult";</v>
      </c>
      <c r="Z1288" s="7" t="str">
        <f t="shared" si="565"/>
        <v>private String actualResult="";</v>
      </c>
    </row>
    <row r="1289" spans="2:26" ht="19.2" x14ac:dyDescent="0.45">
      <c r="B1289" t="s">
        <v>925</v>
      </c>
      <c r="C1289" s="1" t="s">
        <v>1</v>
      </c>
      <c r="D1289" s="4">
        <v>30</v>
      </c>
      <c r="I1289" t="e">
        <f>#REF!</f>
        <v>#REF!</v>
      </c>
      <c r="J1289" t="str">
        <f t="shared" si="557"/>
        <v xml:space="preserve"> ADD  FK_TEST_CASE_TRIAL_ID VARCHAR(30);</v>
      </c>
      <c r="K1289" s="21" t="str">
        <f t="shared" si="558"/>
        <v xml:space="preserve">  ALTER COLUMN   FK_TEST_CASE_TRIAL_ID VARCHAR(30);</v>
      </c>
      <c r="L1289" s="12"/>
      <c r="M1289" s="18" t="str">
        <f t="shared" si="550"/>
        <v>FK_TEST_CASE_TRIAL_ID,</v>
      </c>
      <c r="N1289" s="5" t="str">
        <f>CONCATENATE(B1289," ",C1289,"(",D1289,")",",")</f>
        <v>FK_TEST_CASE_TRIAL_ID VARCHAR(30),</v>
      </c>
      <c r="O1289" s="1" t="s">
        <v>10</v>
      </c>
      <c r="P1289" t="s">
        <v>676</v>
      </c>
      <c r="Q1289" t="s">
        <v>677</v>
      </c>
      <c r="R1289" t="s">
        <v>572</v>
      </c>
      <c r="S1289" t="s">
        <v>2</v>
      </c>
      <c r="W1289" s="17" t="str">
        <f t="shared" si="551"/>
        <v>fkTestCaseTrialId</v>
      </c>
      <c r="X1289" s="3" t="str">
        <f t="shared" si="552"/>
        <v>"fkTestCaseTrialId":"",</v>
      </c>
      <c r="Y1289" s="22" t="str">
        <f t="shared" si="553"/>
        <v>public static String FK_TEST_CASE_TRIAL_ID="fkTestCaseTrialId";</v>
      </c>
      <c r="Z1289" s="7" t="str">
        <f t="shared" si="554"/>
        <v>private String fkTestCaseTrialId="";</v>
      </c>
    </row>
    <row r="1290" spans="2:26" ht="19.2" x14ac:dyDescent="0.45">
      <c r="B1290" t="s">
        <v>842</v>
      </c>
      <c r="C1290" s="1" t="s">
        <v>701</v>
      </c>
      <c r="D1290" s="4" t="s">
        <v>395</v>
      </c>
      <c r="I1290" t="e">
        <f t="shared" si="556"/>
        <v>#REF!</v>
      </c>
      <c r="J1290" t="str">
        <f t="shared" si="557"/>
        <v xml:space="preserve"> ADD  REQUIRED_DATA TEXT ;</v>
      </c>
      <c r="K1290" s="21" t="str">
        <f t="shared" si="558"/>
        <v xml:space="preserve">  ALTER COLUMN   REQUIRED_DATA TEXT ;</v>
      </c>
      <c r="L1290" s="12"/>
      <c r="M1290" s="18" t="str">
        <f t="shared" si="550"/>
        <v>REQUIRED_DATA,</v>
      </c>
      <c r="N1290" s="5" t="str">
        <f>CONCATENATE(B1290," ",C1290,"",D1290,"",",")</f>
        <v>REQUIRED_DATA TEXT ,</v>
      </c>
      <c r="O1290" s="1" t="s">
        <v>411</v>
      </c>
      <c r="P1290" t="s">
        <v>680</v>
      </c>
      <c r="W1290" s="17" t="str">
        <f t="shared" si="551"/>
        <v>requiredData</v>
      </c>
      <c r="X1290" s="3" t="str">
        <f t="shared" si="552"/>
        <v>"requiredData":"",</v>
      </c>
      <c r="Y1290" s="22" t="str">
        <f t="shared" si="553"/>
        <v>public static String REQUIRED_DATA="requiredData";</v>
      </c>
      <c r="Z1290" s="7" t="str">
        <f t="shared" si="554"/>
        <v>private String requiredData="";</v>
      </c>
    </row>
    <row r="1291" spans="2:26" ht="19.2" x14ac:dyDescent="0.45">
      <c r="B1291" t="s">
        <v>843</v>
      </c>
      <c r="C1291" s="1" t="s">
        <v>1</v>
      </c>
      <c r="D1291" s="4">
        <v>300</v>
      </c>
      <c r="I1291" t="e">
        <f t="shared" si="556"/>
        <v>#REF!</v>
      </c>
      <c r="J1291" t="str">
        <f t="shared" si="557"/>
        <v xml:space="preserve"> ADD  STEP_STATUS VARCHAR(300);</v>
      </c>
      <c r="K1291" s="21" t="str">
        <f t="shared" si="558"/>
        <v xml:space="preserve">  ALTER COLUMN   STEP_STATUS VARCHAR(300);</v>
      </c>
      <c r="L1291" s="12"/>
      <c r="M1291" s="18" t="str">
        <f t="shared" si="550"/>
        <v>STEP_STATUS,</v>
      </c>
      <c r="N1291" s="5" t="str">
        <f>CONCATENATE(B1291," ",C1291,"(",D1291,")",",")</f>
        <v>STEP_STATUS VARCHAR(300),</v>
      </c>
      <c r="O1291" s="1" t="s">
        <v>849</v>
      </c>
      <c r="P1291" t="s">
        <v>3</v>
      </c>
      <c r="W1291" s="17" t="str">
        <f t="shared" si="551"/>
        <v>stepStatus</v>
      </c>
      <c r="X1291" s="3" t="str">
        <f t="shared" si="552"/>
        <v>"stepStatus":"",</v>
      </c>
      <c r="Y1291" s="22" t="str">
        <f t="shared" si="553"/>
        <v>public static String STEP_STATUS="stepStatus";</v>
      </c>
      <c r="Z1291" s="7" t="str">
        <f t="shared" si="554"/>
        <v>private String stepStatus="";</v>
      </c>
    </row>
    <row r="1292" spans="2:26" ht="19.2" x14ac:dyDescent="0.45">
      <c r="B1292" t="s">
        <v>850</v>
      </c>
      <c r="C1292" s="1" t="s">
        <v>1</v>
      </c>
      <c r="D1292" s="4">
        <v>1000</v>
      </c>
      <c r="I1292" t="e">
        <f t="shared" si="556"/>
        <v>#REF!</v>
      </c>
      <c r="J1292" t="str">
        <f>CONCATENATE(LEFT(CONCATENATE(" ADD "," ",N1292,";"),LEN(CONCATENATE(" ADD "," ",N1292,";"))-2),";")</f>
        <v xml:space="preserve"> ADD  STEP_NAME VARCHAR(1000);</v>
      </c>
      <c r="K1292" s="21" t="str">
        <f>CONCATENATE(LEFT(CONCATENATE("  ALTER COLUMN  "," ",N1292,";"),LEN(CONCATENATE("  ALTER COLUMN  "," ",N1292,";"))-2),";")</f>
        <v xml:space="preserve">  ALTER COLUMN   STEP_NAME VARCHAR(1000);</v>
      </c>
      <c r="L1292" s="12"/>
      <c r="M1292" s="18" t="str">
        <f>CONCATENATE(B1292,",")</f>
        <v>STEP_NAME,</v>
      </c>
      <c r="N1292" s="5" t="str">
        <f>CONCATENATE(B1292," ",C1292,"(",D1292,")",",")</f>
        <v>STEP_NAME VARCHAR(1000),</v>
      </c>
      <c r="O1292" s="1" t="s">
        <v>849</v>
      </c>
      <c r="P1292" t="s">
        <v>0</v>
      </c>
      <c r="W1292" s="17" t="str">
        <f>CONCATENATE(,LOWER(O1292),UPPER(LEFT(P1292,1)),LOWER(RIGHT(P1292,LEN(P1292)-IF(LEN(P1292)&gt;0,1,LEN(P1292)))),UPPER(LEFT(Q1292,1)),LOWER(RIGHT(Q1292,LEN(Q1292)-IF(LEN(Q1292)&gt;0,1,LEN(Q1292)))),UPPER(LEFT(R1292,1)),LOWER(RIGHT(R1292,LEN(R1292)-IF(LEN(R1292)&gt;0,1,LEN(R1292)))),UPPER(LEFT(S1292,1)),LOWER(RIGHT(S1292,LEN(S1292)-IF(LEN(S1292)&gt;0,1,LEN(S1292)))),UPPER(LEFT(T1292,1)),LOWER(RIGHT(T1292,LEN(T1292)-IF(LEN(T1292)&gt;0,1,LEN(T1292)))),UPPER(LEFT(U1292,1)),LOWER(RIGHT(U1292,LEN(U1292)-IF(LEN(U1292)&gt;0,1,LEN(U1292)))),UPPER(LEFT(V1292,1)),LOWER(RIGHT(V1292,LEN(V1292)-IF(LEN(V1292)&gt;0,1,LEN(V1292)))))</f>
        <v>stepName</v>
      </c>
      <c r="X1292" s="3" t="str">
        <f>CONCATENATE("""",W1292,"""",":","""","""",",")</f>
        <v>"stepName":"",</v>
      </c>
      <c r="Y1292" s="22" t="str">
        <f>CONCATENATE("public static String ",,B1292,,"=","""",W1292,""";")</f>
        <v>public static String STEP_NAME="stepName";</v>
      </c>
      <c r="Z1292" s="7" t="str">
        <f>CONCATENATE("private String ",W1292,"=","""""",";")</f>
        <v>private String stepName="";</v>
      </c>
    </row>
    <row r="1293" spans="2:26" ht="19.2" x14ac:dyDescent="0.45">
      <c r="B1293" t="s">
        <v>844</v>
      </c>
      <c r="C1293" s="1" t="s">
        <v>1</v>
      </c>
      <c r="D1293" s="4">
        <v>300</v>
      </c>
      <c r="I1293" t="e">
        <f t="shared" si="556"/>
        <v>#REF!</v>
      </c>
      <c r="J1293" t="str">
        <f t="shared" ref="J1293" si="566">CONCATENATE(LEFT(CONCATENATE(" ADD "," ",N1293,";"),LEN(CONCATENATE(" ADD "," ",N1293,";"))-2),";")</f>
        <v xml:space="preserve"> ADD  STEP_TYPE VARCHAR(300);</v>
      </c>
      <c r="K1293" s="21" t="str">
        <f t="shared" ref="K1293" si="567">CONCATENATE(LEFT(CONCATENATE("  ALTER COLUMN  "," ",N1293,";"),LEN(CONCATENATE("  ALTER COLUMN  "," ",N1293,";"))-2),";")</f>
        <v xml:space="preserve">  ALTER COLUMN   STEP_TYPE VARCHAR(300);</v>
      </c>
      <c r="L1293" s="12"/>
      <c r="M1293" s="18" t="str">
        <f t="shared" ref="M1293:M1294" si="568">CONCATENATE(B1293,",")</f>
        <v>STEP_TYPE,</v>
      </c>
      <c r="N1293" s="5" t="str">
        <f>CONCATENATE(B1293," ",C1293,"(",D1293,")",",")</f>
        <v>STEP_TYPE VARCHAR(300),</v>
      </c>
      <c r="O1293" s="1" t="s">
        <v>849</v>
      </c>
      <c r="P1293" t="s">
        <v>51</v>
      </c>
      <c r="W1293" s="17" t="str">
        <f t="shared" ref="W1293" si="569">CONCATENATE(,LOWER(O1293),UPPER(LEFT(P1293,1)),LOWER(RIGHT(P1293,LEN(P1293)-IF(LEN(P1293)&gt;0,1,LEN(P1293)))),UPPER(LEFT(Q1293,1)),LOWER(RIGHT(Q1293,LEN(Q1293)-IF(LEN(Q1293)&gt;0,1,LEN(Q1293)))),UPPER(LEFT(R1293,1)),LOWER(RIGHT(R1293,LEN(R1293)-IF(LEN(R1293)&gt;0,1,LEN(R1293)))),UPPER(LEFT(S1293,1)),LOWER(RIGHT(S1293,LEN(S1293)-IF(LEN(S1293)&gt;0,1,LEN(S1293)))),UPPER(LEFT(T1293,1)),LOWER(RIGHT(T1293,LEN(T1293)-IF(LEN(T1293)&gt;0,1,LEN(T1293)))),UPPER(LEFT(U1293,1)),LOWER(RIGHT(U1293,LEN(U1293)-IF(LEN(U1293)&gt;0,1,LEN(U1293)))),UPPER(LEFT(V1293,1)),LOWER(RIGHT(V1293,LEN(V1293)-IF(LEN(V1293)&gt;0,1,LEN(V1293)))))</f>
        <v>stepType</v>
      </c>
      <c r="X1293" s="3" t="str">
        <f t="shared" ref="X1293" si="570">CONCATENATE("""",W1293,"""",":","""","""",",")</f>
        <v>"stepType":"",</v>
      </c>
      <c r="Y1293" s="22" t="str">
        <f t="shared" ref="Y1293" si="571">CONCATENATE("public static String ",,B1293,,"=","""",W1293,""";")</f>
        <v>public static String STEP_TYPE="stepType";</v>
      </c>
      <c r="Z1293" s="7" t="str">
        <f t="shared" ref="Z1293" si="572">CONCATENATE("private String ",W1293,"=","""""",";")</f>
        <v>private String stepType="";</v>
      </c>
    </row>
    <row r="1294" spans="2:26" ht="19.2" x14ac:dyDescent="0.45">
      <c r="C1294" s="1"/>
      <c r="D1294" s="4"/>
      <c r="L1294" s="12"/>
      <c r="M1294" s="18" t="str">
        <f t="shared" si="568"/>
        <v>,</v>
      </c>
      <c r="N1294" s="33" t="s">
        <v>130</v>
      </c>
      <c r="O1294" s="1"/>
      <c r="W1294" s="17"/>
    </row>
    <row r="1295" spans="2:26" ht="19.2" x14ac:dyDescent="0.45">
      <c r="C1295" s="14"/>
      <c r="D1295" s="9"/>
      <c r="K1295" s="29"/>
      <c r="M1295" s="20"/>
      <c r="N1295" s="31" t="s">
        <v>126</v>
      </c>
      <c r="O1295" s="14"/>
      <c r="W1295" s="17"/>
    </row>
    <row r="1296" spans="2:26" x14ac:dyDescent="0.3">
      <c r="B1296" s="2" t="s">
        <v>854</v>
      </c>
      <c r="I1296" t="str">
        <f>CONCATENATE("ALTER TABLE"," ",B1296)</f>
        <v>ALTER TABLE TM_REL_TASK_AND_SPRINT</v>
      </c>
      <c r="K1296" s="25"/>
      <c r="N1296" s="5" t="str">
        <f>CONCATENATE("CREATE TABLE ",B1296," ","(")</f>
        <v>CREATE TABLE TM_REL_TASK_AND_SPRINT (</v>
      </c>
    </row>
    <row r="1297" spans="2:26" ht="19.2" x14ac:dyDescent="0.45">
      <c r="B1297" s="1" t="s">
        <v>2</v>
      </c>
      <c r="C1297" s="1" t="s">
        <v>1</v>
      </c>
      <c r="D1297" s="4">
        <v>30</v>
      </c>
      <c r="E1297" s="24" t="s">
        <v>113</v>
      </c>
      <c r="I1297" t="str">
        <f>I1296</f>
        <v>ALTER TABLE TM_REL_TASK_AND_SPRINT</v>
      </c>
      <c r="L1297" s="12"/>
      <c r="M1297" s="18" t="str">
        <f t="shared" ref="M1297:M1304" si="573">CONCATENATE(B1297,",")</f>
        <v>ID,</v>
      </c>
      <c r="N1297" s="5" t="str">
        <f>CONCATENATE(B1297," ",C1297,"(",D1297,") ",E1297," ,")</f>
        <v>ID VARCHAR(30) NOT NULL ,</v>
      </c>
      <c r="O1297" s="1" t="s">
        <v>2</v>
      </c>
      <c r="P1297" s="6"/>
      <c r="Q1297" s="6"/>
      <c r="R1297" s="6"/>
      <c r="S1297" s="6"/>
      <c r="T1297" s="6"/>
      <c r="U1297" s="6"/>
      <c r="V1297" s="6"/>
      <c r="W1297" s="17" t="str">
        <f t="shared" ref="W1297:W1304" si="574"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id</v>
      </c>
      <c r="X1297" s="3" t="str">
        <f t="shared" ref="X1297:X1304" si="575">CONCATENATE("""",W1297,"""",":","""","""",",")</f>
        <v>"id":"",</v>
      </c>
      <c r="Y1297" s="22" t="str">
        <f t="shared" ref="Y1297:Y1304" si="576">CONCATENATE("public static String ",,B1297,,"=","""",W1297,""";")</f>
        <v>public static String ID="id";</v>
      </c>
      <c r="Z1297" s="7" t="str">
        <f t="shared" ref="Z1297:Z1304" si="577">CONCATENATE("private String ",W1297,"=","""""",";")</f>
        <v>private String id="";</v>
      </c>
    </row>
    <row r="1298" spans="2:26" ht="19.2" x14ac:dyDescent="0.45">
      <c r="B1298" s="1" t="s">
        <v>3</v>
      </c>
      <c r="C1298" s="1" t="s">
        <v>1</v>
      </c>
      <c r="D1298" s="4">
        <v>10</v>
      </c>
      <c r="I1298" t="str">
        <f>I1297</f>
        <v>ALTER TABLE TM_REL_TASK_AND_SPRINT</v>
      </c>
      <c r="K1298" s="21" t="s">
        <v>436</v>
      </c>
      <c r="L1298" s="12"/>
      <c r="M1298" s="18" t="str">
        <f t="shared" si="573"/>
        <v>STATUS,</v>
      </c>
      <c r="N1298" s="5" t="str">
        <f t="shared" ref="N1298:N1304" si="578">CONCATENATE(B1298," ",C1298,"(",D1298,")",",")</f>
        <v>STATUS VARCHAR(10),</v>
      </c>
      <c r="O1298" s="1" t="s">
        <v>3</v>
      </c>
      <c r="W1298" s="17" t="str">
        <f t="shared" si="574"/>
        <v>status</v>
      </c>
      <c r="X1298" s="3" t="str">
        <f t="shared" si="575"/>
        <v>"status":"",</v>
      </c>
      <c r="Y1298" s="22" t="str">
        <f t="shared" si="576"/>
        <v>public static String STATUS="status";</v>
      </c>
      <c r="Z1298" s="7" t="str">
        <f t="shared" si="577"/>
        <v>private String status="";</v>
      </c>
    </row>
    <row r="1299" spans="2:26" ht="19.2" x14ac:dyDescent="0.45">
      <c r="B1299" s="1" t="s">
        <v>4</v>
      </c>
      <c r="C1299" s="1" t="s">
        <v>1</v>
      </c>
      <c r="D1299" s="4">
        <v>30</v>
      </c>
      <c r="I1299" t="str">
        <f>I1298</f>
        <v>ALTER TABLE TM_REL_TASK_AND_SPRINT</v>
      </c>
      <c r="J1299" t="str">
        <f t="shared" ref="J1299:J1304" si="579">CONCATENATE(LEFT(CONCATENATE(" ADD "," ",N1299,";"),LEN(CONCATENATE(" ADD "," ",N1299,";"))-2),";")</f>
        <v xml:space="preserve"> ADD  INSERT_DATE VARCHAR(30);</v>
      </c>
      <c r="K1299" s="21" t="str">
        <f t="shared" ref="K1299:K1304" si="580">CONCATENATE(LEFT(CONCATENATE("  ALTER COLUMN  "," ",N1299,";"),LEN(CONCATENATE("  ALTER COLUMN  "," ",N1299,";"))-2),";")</f>
        <v xml:space="preserve">  ALTER COLUMN   INSERT_DATE VARCHAR(30);</v>
      </c>
      <c r="L1299" s="12"/>
      <c r="M1299" s="18" t="str">
        <f t="shared" si="573"/>
        <v>INSERT_DATE,</v>
      </c>
      <c r="N1299" s="5" t="str">
        <f t="shared" si="578"/>
        <v>INSERT_DATE VARCHAR(30),</v>
      </c>
      <c r="O1299" s="1" t="s">
        <v>7</v>
      </c>
      <c r="P1299" t="s">
        <v>8</v>
      </c>
      <c r="W1299" s="17" t="str">
        <f t="shared" si="574"/>
        <v>insertDate</v>
      </c>
      <c r="X1299" s="3" t="str">
        <f t="shared" si="575"/>
        <v>"insertDate":"",</v>
      </c>
      <c r="Y1299" s="22" t="str">
        <f t="shared" si="576"/>
        <v>public static String INSERT_DATE="insertDate";</v>
      </c>
      <c r="Z1299" s="7" t="str">
        <f t="shared" si="577"/>
        <v>private String insertDate="";</v>
      </c>
    </row>
    <row r="1300" spans="2:26" ht="19.2" x14ac:dyDescent="0.45">
      <c r="B1300" s="1" t="s">
        <v>5</v>
      </c>
      <c r="C1300" s="1" t="s">
        <v>1</v>
      </c>
      <c r="D1300" s="4">
        <v>30</v>
      </c>
      <c r="I1300" t="str">
        <f>I1299</f>
        <v>ALTER TABLE TM_REL_TASK_AND_SPRINT</v>
      </c>
      <c r="J1300" t="str">
        <f t="shared" si="579"/>
        <v xml:space="preserve"> ADD  MODIFICATION_DATE VARCHAR(30);</v>
      </c>
      <c r="K1300" s="21" t="str">
        <f t="shared" si="580"/>
        <v xml:space="preserve">  ALTER COLUMN   MODIFICATION_DATE VARCHAR(30);</v>
      </c>
      <c r="L1300" s="12"/>
      <c r="M1300" s="18" t="str">
        <f t="shared" si="573"/>
        <v>MODIFICATION_DATE,</v>
      </c>
      <c r="N1300" s="5" t="str">
        <f t="shared" si="578"/>
        <v>MODIFICATION_DATE VARCHAR(30),</v>
      </c>
      <c r="O1300" s="1" t="s">
        <v>9</v>
      </c>
      <c r="P1300" t="s">
        <v>8</v>
      </c>
      <c r="W1300" s="17" t="str">
        <f t="shared" si="574"/>
        <v>modificationDate</v>
      </c>
      <c r="X1300" s="3" t="str">
        <f t="shared" si="575"/>
        <v>"modificationDate":"",</v>
      </c>
      <c r="Y1300" s="22" t="str">
        <f t="shared" si="576"/>
        <v>public static String MODIFICATION_DATE="modificationDate";</v>
      </c>
      <c r="Z1300" s="7" t="str">
        <f t="shared" si="577"/>
        <v>private String modificationDate="";</v>
      </c>
    </row>
    <row r="1301" spans="2:26" ht="19.2" x14ac:dyDescent="0.45">
      <c r="B1301" s="1" t="s">
        <v>274</v>
      </c>
      <c r="C1301" s="1" t="s">
        <v>1</v>
      </c>
      <c r="D1301" s="4">
        <v>45</v>
      </c>
      <c r="I1301" t="str">
        <f>I1300</f>
        <v>ALTER TABLE TM_REL_TASK_AND_SPRINT</v>
      </c>
      <c r="J1301" t="str">
        <f t="shared" si="579"/>
        <v xml:space="preserve"> ADD  FK_PROJECT_ID VARCHAR(45);</v>
      </c>
      <c r="K1301" s="21" t="str">
        <f t="shared" si="580"/>
        <v xml:space="preserve">  ALTER COLUMN   FK_PROJECT_ID VARCHAR(45);</v>
      </c>
      <c r="L1301" s="12"/>
      <c r="M1301" s="18" t="str">
        <f t="shared" si="573"/>
        <v>FK_PROJECT_ID,</v>
      </c>
      <c r="N1301" s="5" t="str">
        <f t="shared" si="578"/>
        <v>FK_PROJECT_ID VARCHAR(45),</v>
      </c>
      <c r="O1301" s="1" t="s">
        <v>10</v>
      </c>
      <c r="P1301" t="s">
        <v>288</v>
      </c>
      <c r="Q1301" t="s">
        <v>2</v>
      </c>
      <c r="W1301" s="17" t="str">
        <f t="shared" si="574"/>
        <v>fkProjectId</v>
      </c>
      <c r="X1301" s="3" t="str">
        <f t="shared" si="575"/>
        <v>"fkProjectId":"",</v>
      </c>
      <c r="Y1301" s="22" t="str">
        <f t="shared" si="576"/>
        <v>public static String FK_PROJECT_ID="fkProjectId";</v>
      </c>
      <c r="Z1301" s="7" t="str">
        <f t="shared" si="577"/>
        <v>private String fkProjectId="";</v>
      </c>
    </row>
    <row r="1302" spans="2:26" ht="19.2" x14ac:dyDescent="0.45">
      <c r="B1302" s="1" t="s">
        <v>367</v>
      </c>
      <c r="C1302" s="1" t="s">
        <v>1</v>
      </c>
      <c r="D1302" s="4">
        <v>45</v>
      </c>
      <c r="I1302" t="str">
        <f>I1254</f>
        <v>ALTER TABLE TM_TEST_CASE_STEP</v>
      </c>
      <c r="J1302" t="str">
        <f t="shared" si="579"/>
        <v xml:space="preserve"> ADD  FK_BACKLOG_ID VARCHAR(45);</v>
      </c>
      <c r="K1302" s="21" t="str">
        <f t="shared" si="580"/>
        <v xml:space="preserve">  ALTER COLUMN   FK_BACKLOG_ID VARCHAR(45);</v>
      </c>
      <c r="L1302" s="12"/>
      <c r="M1302" s="18" t="str">
        <f t="shared" si="573"/>
        <v>FK_BACKLOG_ID,</v>
      </c>
      <c r="N1302" s="5" t="str">
        <f t="shared" si="578"/>
        <v>FK_BACKLOG_ID VARCHAR(45),</v>
      </c>
      <c r="O1302" s="1" t="s">
        <v>10</v>
      </c>
      <c r="P1302" t="s">
        <v>354</v>
      </c>
      <c r="Q1302" t="s">
        <v>2</v>
      </c>
      <c r="W1302" s="17" t="str">
        <f t="shared" si="574"/>
        <v>fkBacklogId</v>
      </c>
      <c r="X1302" s="3" t="str">
        <f t="shared" si="575"/>
        <v>"fkBacklogId":"",</v>
      </c>
      <c r="Y1302" s="22" t="str">
        <f t="shared" si="576"/>
        <v>public static String FK_BACKLOG_ID="fkBacklogId";</v>
      </c>
      <c r="Z1302" s="7" t="str">
        <f t="shared" si="577"/>
        <v>private String fkBacklogId="";</v>
      </c>
    </row>
    <row r="1303" spans="2:26" ht="19.2" x14ac:dyDescent="0.45">
      <c r="B1303" s="1" t="s">
        <v>413</v>
      </c>
      <c r="C1303" s="1" t="s">
        <v>1</v>
      </c>
      <c r="D1303" s="4">
        <v>45</v>
      </c>
      <c r="I1303" t="str">
        <f>I1255</f>
        <v>ALTER TABLE TM_TEST_CASE_STEP</v>
      </c>
      <c r="J1303" t="str">
        <f t="shared" si="579"/>
        <v xml:space="preserve"> ADD  FK_BACKLOG_TASK_ID VARCHAR(45);</v>
      </c>
      <c r="K1303" s="21" t="str">
        <f t="shared" si="580"/>
        <v xml:space="preserve">  ALTER COLUMN   FK_BACKLOG_TASK_ID VARCHAR(45);</v>
      </c>
      <c r="L1303" s="12"/>
      <c r="M1303" s="18" t="str">
        <f>CONCATENATE(B1303,",")</f>
        <v>FK_BACKLOG_TASK_ID,</v>
      </c>
      <c r="N1303" s="5" t="str">
        <f>CONCATENATE(B1303," ",C1303,"(",D1303,")",",")</f>
        <v>FK_BACKLOG_TASK_ID VARCHAR(45),</v>
      </c>
      <c r="O1303" s="1" t="s">
        <v>10</v>
      </c>
      <c r="P1303" t="s">
        <v>354</v>
      </c>
      <c r="Q1303" t="s">
        <v>311</v>
      </c>
      <c r="R1303" t="s">
        <v>2</v>
      </c>
      <c r="W1303" s="17" t="str">
        <f>CONCATENATE(,LOWER(O1303),UPPER(LEFT(P1303,1)),LOWER(RIGHT(P1303,LEN(P1303)-IF(LEN(P1303)&gt;0,1,LEN(P1303)))),UPPER(LEFT(Q1303,1)),LOWER(RIGHT(Q1303,LEN(Q1303)-IF(LEN(Q1303)&gt;0,1,LEN(Q1303)))),UPPER(LEFT(R1303,1)),LOWER(RIGHT(R1303,LEN(R1303)-IF(LEN(R1303)&gt;0,1,LEN(R1303)))),UPPER(LEFT(S1303,1)),LOWER(RIGHT(S1303,LEN(S1303)-IF(LEN(S1303)&gt;0,1,LEN(S1303)))),UPPER(LEFT(T1303,1)),LOWER(RIGHT(T1303,LEN(T1303)-IF(LEN(T1303)&gt;0,1,LEN(T1303)))),UPPER(LEFT(U1303,1)),LOWER(RIGHT(U1303,LEN(U1303)-IF(LEN(U1303)&gt;0,1,LEN(U1303)))),UPPER(LEFT(V1303,1)),LOWER(RIGHT(V1303,LEN(V1303)-IF(LEN(V1303)&gt;0,1,LEN(V1303)))))</f>
        <v>fkBacklogTaskId</v>
      </c>
      <c r="X1303" s="3" t="str">
        <f>CONCATENATE("""",W1303,"""",":","""","""",",")</f>
        <v>"fkBacklogTaskId":"",</v>
      </c>
      <c r="Y1303" s="22" t="str">
        <f>CONCATENATE("public static String ",,B1303,,"=","""",W1303,""";")</f>
        <v>public static String FK_BACKLOG_TASK_ID="fkBacklogTaskId";</v>
      </c>
      <c r="Z1303" s="7" t="str">
        <f>CONCATENATE("private String ",W1303,"=","""""",";")</f>
        <v>private String fkBacklogTaskId="";</v>
      </c>
    </row>
    <row r="1304" spans="2:26" ht="19.2" x14ac:dyDescent="0.45">
      <c r="B1304" s="1" t="s">
        <v>455</v>
      </c>
      <c r="C1304" s="1" t="s">
        <v>1</v>
      </c>
      <c r="D1304" s="4">
        <v>44</v>
      </c>
      <c r="I1304">
        <f>I1033</f>
        <v>0</v>
      </c>
      <c r="J1304" t="str">
        <f t="shared" si="579"/>
        <v xml:space="preserve"> ADD  FK_TASK_SPRINT_ID VARCHAR(44);</v>
      </c>
      <c r="K1304" s="21" t="str">
        <f t="shared" si="580"/>
        <v xml:space="preserve">  ALTER COLUMN   FK_TASK_SPRINT_ID VARCHAR(44);</v>
      </c>
      <c r="L1304" s="12"/>
      <c r="M1304" s="18" t="str">
        <f t="shared" si="573"/>
        <v>FK_TASK_SPRINT_ID,</v>
      </c>
      <c r="N1304" s="5" t="str">
        <f t="shared" si="578"/>
        <v>FK_TASK_SPRINT_ID VARCHAR(44),</v>
      </c>
      <c r="O1304" s="1" t="s">
        <v>10</v>
      </c>
      <c r="P1304" t="s">
        <v>311</v>
      </c>
      <c r="Q1304" t="s">
        <v>366</v>
      </c>
      <c r="R1304" t="s">
        <v>2</v>
      </c>
      <c r="W1304" s="17" t="str">
        <f t="shared" si="574"/>
        <v>fkTaskSprintId</v>
      </c>
      <c r="X1304" s="3" t="str">
        <f t="shared" si="575"/>
        <v>"fkTaskSprintId":"",</v>
      </c>
      <c r="Y1304" s="22" t="str">
        <f t="shared" si="576"/>
        <v>public static String FK_TASK_SPRINT_ID="fkTaskSprintId";</v>
      </c>
      <c r="Z1304" s="7" t="str">
        <f t="shared" si="577"/>
        <v>private String fkTaskSprintId="";</v>
      </c>
    </row>
    <row r="1305" spans="2:26" ht="19.2" x14ac:dyDescent="0.45">
      <c r="B1305" s="1"/>
      <c r="C1305" s="1"/>
      <c r="D1305" s="4"/>
      <c r="L1305" s="12"/>
      <c r="M1305" s="18"/>
      <c r="N1305" s="33" t="s">
        <v>130</v>
      </c>
      <c r="O1305" s="1"/>
      <c r="W1305" s="17"/>
    </row>
    <row r="1306" spans="2:26" x14ac:dyDescent="0.3">
      <c r="N1306" s="31" t="s">
        <v>126</v>
      </c>
    </row>
    <row r="1309" spans="2:26" x14ac:dyDescent="0.3">
      <c r="B1309" s="2" t="s">
        <v>855</v>
      </c>
      <c r="I1309" t="str">
        <f>CONCATENATE("ALTER TABLE"," ",B1309)</f>
        <v>ALTER TABLE TM_TASK_SPRINT_LIST_FOR_TASK</v>
      </c>
      <c r="J1309" t="s">
        <v>293</v>
      </c>
      <c r="K1309" s="26" t="str">
        <f>CONCATENATE(J1309," VIEW ",B1309," AS SELECT")</f>
        <v>create OR REPLACE VIEW TM_TASK_SPRINT_LIST_FOR_TASK AS SELECT</v>
      </c>
      <c r="N1309" s="5" t="str">
        <f>CONCATENATE("CREATE TABLE ",B1309," ","(")</f>
        <v>CREATE TABLE TM_TASK_SPRINT_LIST_FOR_TASK (</v>
      </c>
    </row>
    <row r="1310" spans="2:26" ht="19.2" x14ac:dyDescent="0.45">
      <c r="B1310" s="1" t="s">
        <v>2</v>
      </c>
      <c r="C1310" s="1" t="s">
        <v>1</v>
      </c>
      <c r="D1310" s="4">
        <v>30</v>
      </c>
      <c r="E1310" s="24" t="s">
        <v>113</v>
      </c>
      <c r="I1310" t="str">
        <f>I1309</f>
        <v>ALTER TABLE TM_TASK_SPRINT_LIST_FOR_TASK</v>
      </c>
      <c r="K1310" s="25" t="str">
        <f t="shared" ref="K1310:K1316" si="581">CONCATENATE(B1310,",")</f>
        <v>ID,</v>
      </c>
      <c r="L1310" s="12"/>
      <c r="M1310" s="18" t="str">
        <f>CONCATENATE(B1310,",")</f>
        <v>ID,</v>
      </c>
      <c r="N1310" s="5" t="str">
        <f>CONCATENATE(B1310," ",C1310,"(",D1310,") ",E1310," ,")</f>
        <v>ID VARCHAR(30) NOT NULL ,</v>
      </c>
      <c r="O1310" s="1" t="s">
        <v>2</v>
      </c>
      <c r="P1310" s="6"/>
      <c r="Q1310" s="6"/>
      <c r="R1310" s="6"/>
      <c r="S1310" s="6"/>
      <c r="T1310" s="6"/>
      <c r="U1310" s="6"/>
      <c r="V1310" s="6"/>
      <c r="W1310" s="17" t="str">
        <f t="shared" ref="W1310:W1319" si="582"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id</v>
      </c>
      <c r="X1310" s="3" t="str">
        <f t="shared" ref="X1310:X1319" si="583">CONCATENATE("""",W1310,"""",":","""","""",",")</f>
        <v>"id":"",</v>
      </c>
      <c r="Y1310" s="22" t="str">
        <f t="shared" ref="Y1310:Y1319" si="584">CONCATENATE("public static String ",,B1310,,"=","""",W1310,""";")</f>
        <v>public static String ID="id";</v>
      </c>
      <c r="Z1310" s="7" t="str">
        <f t="shared" ref="Z1310:Z1319" si="585">CONCATENATE("private String ",W1310,"=","""""",";")</f>
        <v>private String id="";</v>
      </c>
    </row>
    <row r="1311" spans="2:26" ht="19.2" x14ac:dyDescent="0.45">
      <c r="B1311" s="1" t="s">
        <v>3</v>
      </c>
      <c r="C1311" s="1" t="s">
        <v>1</v>
      </c>
      <c r="D1311" s="4">
        <v>10</v>
      </c>
      <c r="I1311" t="str">
        <f>I1310</f>
        <v>ALTER TABLE TM_TASK_SPRINT_LIST_FOR_TASK</v>
      </c>
      <c r="K1311" s="25" t="str">
        <f t="shared" si="581"/>
        <v>STATUS,</v>
      </c>
      <c r="L1311" s="12"/>
      <c r="M1311" s="18" t="str">
        <f>CONCATENATE(B1311,",")</f>
        <v>STATUS,</v>
      </c>
      <c r="N1311" s="5" t="str">
        <f t="shared" ref="N1311:N1319" si="586">CONCATENATE(B1311," ",C1311,"(",D1311,")",",")</f>
        <v>STATUS VARCHAR(10),</v>
      </c>
      <c r="O1311" s="1" t="s">
        <v>3</v>
      </c>
      <c r="W1311" s="17" t="str">
        <f t="shared" si="582"/>
        <v>status</v>
      </c>
      <c r="X1311" s="3" t="str">
        <f t="shared" si="583"/>
        <v>"status":"",</v>
      </c>
      <c r="Y1311" s="22" t="str">
        <f t="shared" si="584"/>
        <v>public static String STATUS="status";</v>
      </c>
      <c r="Z1311" s="7" t="str">
        <f t="shared" si="585"/>
        <v>private String status="";</v>
      </c>
    </row>
    <row r="1312" spans="2:26" ht="19.2" x14ac:dyDescent="0.45">
      <c r="B1312" s="1" t="s">
        <v>4</v>
      </c>
      <c r="C1312" s="1" t="s">
        <v>1</v>
      </c>
      <c r="D1312" s="4">
        <v>30</v>
      </c>
      <c r="I1312" t="str">
        <f>I1311</f>
        <v>ALTER TABLE TM_TASK_SPRINT_LIST_FOR_TASK</v>
      </c>
      <c r="K1312" s="25" t="str">
        <f t="shared" si="581"/>
        <v>INSERT_DATE,</v>
      </c>
      <c r="L1312" s="12"/>
      <c r="M1312" s="18" t="str">
        <f>CONCATENATE(B1312,",")</f>
        <v>INSERT_DATE,</v>
      </c>
      <c r="N1312" s="5" t="str">
        <f t="shared" si="586"/>
        <v>INSERT_DATE VARCHAR(30),</v>
      </c>
      <c r="O1312" s="1" t="s">
        <v>7</v>
      </c>
      <c r="P1312" t="s">
        <v>8</v>
      </c>
      <c r="W1312" s="17" t="str">
        <f t="shared" si="582"/>
        <v>insertDate</v>
      </c>
      <c r="X1312" s="3" t="str">
        <f t="shared" si="583"/>
        <v>"insertDate":"",</v>
      </c>
      <c r="Y1312" s="22" t="str">
        <f t="shared" si="584"/>
        <v>public static String INSERT_DATE="insertDate";</v>
      </c>
      <c r="Z1312" s="7" t="str">
        <f t="shared" si="585"/>
        <v>private String insertDate="";</v>
      </c>
    </row>
    <row r="1313" spans="2:26" ht="19.2" x14ac:dyDescent="0.45">
      <c r="B1313" s="1" t="s">
        <v>5</v>
      </c>
      <c r="C1313" s="1" t="s">
        <v>1</v>
      </c>
      <c r="D1313" s="4">
        <v>30</v>
      </c>
      <c r="I1313" t="str">
        <f>I1312</f>
        <v>ALTER TABLE TM_TASK_SPRINT_LIST_FOR_TASK</v>
      </c>
      <c r="K1313" s="25" t="str">
        <f t="shared" si="581"/>
        <v>MODIFICATION_DATE,</v>
      </c>
      <c r="L1313" s="12"/>
      <c r="M1313" s="18" t="str">
        <f>CONCATENATE(B1313,",")</f>
        <v>MODIFICATION_DATE,</v>
      </c>
      <c r="N1313" s="5" t="str">
        <f t="shared" si="586"/>
        <v>MODIFICATION_DATE VARCHAR(30),</v>
      </c>
      <c r="O1313" s="1" t="s">
        <v>9</v>
      </c>
      <c r="P1313" t="s">
        <v>8</v>
      </c>
      <c r="W1313" s="17" t="str">
        <f t="shared" si="582"/>
        <v>modificationDate</v>
      </c>
      <c r="X1313" s="3" t="str">
        <f t="shared" si="583"/>
        <v>"modificationDate":"",</v>
      </c>
      <c r="Y1313" s="22" t="str">
        <f t="shared" si="584"/>
        <v>public static String MODIFICATION_DATE="modificationDate";</v>
      </c>
      <c r="Z1313" s="7" t="str">
        <f t="shared" si="585"/>
        <v>private String modificationDate="";</v>
      </c>
    </row>
    <row r="1314" spans="2:26" ht="19.2" x14ac:dyDescent="0.45">
      <c r="B1314" s="1" t="s">
        <v>360</v>
      </c>
      <c r="C1314" s="1" t="s">
        <v>1</v>
      </c>
      <c r="D1314" s="4">
        <v>500</v>
      </c>
      <c r="I1314" t="str">
        <f>I1208</f>
        <v>ALTER TABLE TM_FIELD</v>
      </c>
      <c r="K1314" s="25" t="str">
        <f t="shared" si="581"/>
        <v>SPRINT_NAME,</v>
      </c>
      <c r="L1314" s="12"/>
      <c r="M1314" s="18" t="str">
        <f>CONCATENATE(B1314,",")</f>
        <v>SPRINT_NAME,</v>
      </c>
      <c r="N1314" s="5" t="str">
        <f t="shared" si="586"/>
        <v>SPRINT_NAME VARCHAR(500),</v>
      </c>
      <c r="O1314" s="1" t="s">
        <v>366</v>
      </c>
      <c r="P1314" t="s">
        <v>0</v>
      </c>
      <c r="W1314" s="17" t="str">
        <f t="shared" si="582"/>
        <v>sprintName</v>
      </c>
      <c r="X1314" s="3" t="str">
        <f t="shared" si="583"/>
        <v>"sprintName":"",</v>
      </c>
      <c r="Y1314" s="22" t="str">
        <f t="shared" si="584"/>
        <v>public static String SPRINT_NAME="sprintName";</v>
      </c>
      <c r="Z1314" s="7" t="str">
        <f t="shared" si="585"/>
        <v>private String sprintName="";</v>
      </c>
    </row>
    <row r="1315" spans="2:26" ht="19.2" x14ac:dyDescent="0.45">
      <c r="B1315" s="1" t="s">
        <v>361</v>
      </c>
      <c r="C1315" s="1" t="s">
        <v>1</v>
      </c>
      <c r="D1315" s="4">
        <v>32</v>
      </c>
      <c r="J1315" s="23"/>
      <c r="K1315" s="25" t="str">
        <f t="shared" si="581"/>
        <v>SPRINT_START_DATE,</v>
      </c>
      <c r="L1315" s="12"/>
      <c r="M1315" s="18"/>
      <c r="N1315" s="5" t="str">
        <f t="shared" si="586"/>
        <v>SPRINT_START_DATE VARCHAR(32),</v>
      </c>
      <c r="O1315" s="1" t="s">
        <v>366</v>
      </c>
      <c r="P1315" t="s">
        <v>289</v>
      </c>
      <c r="Q1315" t="s">
        <v>8</v>
      </c>
      <c r="W1315" s="17" t="str">
        <f t="shared" si="582"/>
        <v>sprintStartDate</v>
      </c>
      <c r="X1315" s="3" t="str">
        <f t="shared" si="583"/>
        <v>"sprintStartDate":"",</v>
      </c>
      <c r="Y1315" s="22" t="str">
        <f t="shared" si="584"/>
        <v>public static String SPRINT_START_DATE="sprintStartDate";</v>
      </c>
      <c r="Z1315" s="7" t="str">
        <f t="shared" si="585"/>
        <v>private String sprintStartDate="";</v>
      </c>
    </row>
    <row r="1316" spans="2:26" ht="19.2" x14ac:dyDescent="0.45">
      <c r="B1316" s="1" t="s">
        <v>362</v>
      </c>
      <c r="C1316" s="1" t="s">
        <v>1</v>
      </c>
      <c r="D1316" s="4">
        <v>32</v>
      </c>
      <c r="I1316" t="str">
        <f>I1210</f>
        <v>ALTER TABLE TM_FIELD</v>
      </c>
      <c r="J1316" s="23"/>
      <c r="K1316" s="25" t="str">
        <f t="shared" si="581"/>
        <v>SPRINT_END_DATE,</v>
      </c>
      <c r="L1316" s="12"/>
      <c r="M1316" s="18" t="str">
        <f>CONCATENATE(B1316,",")</f>
        <v>SPRINT_END_DATE,</v>
      </c>
      <c r="N1316" s="5" t="str">
        <f t="shared" si="586"/>
        <v>SPRINT_END_DATE VARCHAR(32),</v>
      </c>
      <c r="O1316" s="1" t="s">
        <v>366</v>
      </c>
      <c r="P1316" t="s">
        <v>290</v>
      </c>
      <c r="Q1316" t="s">
        <v>8</v>
      </c>
      <c r="W1316" s="17" t="str">
        <f t="shared" si="582"/>
        <v>sprintEndDate</v>
      </c>
      <c r="X1316" s="3" t="str">
        <f t="shared" si="583"/>
        <v>"sprintEndDate":"",</v>
      </c>
      <c r="Y1316" s="22" t="str">
        <f t="shared" si="584"/>
        <v>public static String SPRINT_END_DATE="sprintEndDate";</v>
      </c>
      <c r="Z1316" s="7" t="str">
        <f t="shared" si="585"/>
        <v>private String sprintEndDate="";</v>
      </c>
    </row>
    <row r="1317" spans="2:26" ht="19.2" x14ac:dyDescent="0.45">
      <c r="B1317" s="1" t="s">
        <v>274</v>
      </c>
      <c r="C1317" s="1" t="s">
        <v>1</v>
      </c>
      <c r="D1317" s="4">
        <v>54</v>
      </c>
      <c r="I1317" t="str">
        <f>I1211</f>
        <v>ALTER TABLE TM_FIELD</v>
      </c>
      <c r="J1317" s="23"/>
      <c r="K1317" s="25" t="str">
        <f>CONCATENATE(B1317,",")</f>
        <v>FK_PROJECT_ID,</v>
      </c>
      <c r="L1317" s="12"/>
      <c r="M1317" s="18"/>
      <c r="N1317" s="5" t="str">
        <f t="shared" si="586"/>
        <v>FK_PROJECT_ID VARCHAR(54),</v>
      </c>
      <c r="O1317" s="1" t="s">
        <v>10</v>
      </c>
      <c r="P1317" t="s">
        <v>288</v>
      </c>
      <c r="Q1317" t="s">
        <v>2</v>
      </c>
      <c r="W1317" s="17" t="str">
        <f t="shared" si="582"/>
        <v>fkProjectId</v>
      </c>
      <c r="X1317" s="3" t="str">
        <f t="shared" si="583"/>
        <v>"fkProjectId":"",</v>
      </c>
      <c r="Y1317" s="22" t="str">
        <f t="shared" si="584"/>
        <v>public static String FK_PROJECT_ID="fkProjectId";</v>
      </c>
      <c r="Z1317" s="7" t="str">
        <f t="shared" si="585"/>
        <v>private String fkProjectId="";</v>
      </c>
    </row>
    <row r="1318" spans="2:26" ht="19.2" x14ac:dyDescent="0.45">
      <c r="B1318" s="1" t="s">
        <v>364</v>
      </c>
      <c r="C1318" s="1" t="s">
        <v>1</v>
      </c>
      <c r="D1318" s="4">
        <v>54</v>
      </c>
      <c r="I1318" t="str">
        <f>I1212</f>
        <v>ALTER TABLE TM_FIELD</v>
      </c>
      <c r="K1318" s="25" t="str">
        <f>CONCATENATE(B1318,",")</f>
        <v>SPRINT_STATUS,</v>
      </c>
      <c r="L1318" s="12"/>
      <c r="M1318" s="18"/>
      <c r="N1318" s="5" t="str">
        <f t="shared" si="586"/>
        <v>SPRINT_STATUS VARCHAR(54),</v>
      </c>
      <c r="O1318" s="1" t="s">
        <v>366</v>
      </c>
      <c r="P1318" t="s">
        <v>3</v>
      </c>
      <c r="W1318" s="17" t="str">
        <f t="shared" si="582"/>
        <v>sprintStatus</v>
      </c>
      <c r="X1318" s="3" t="str">
        <f t="shared" si="583"/>
        <v>"sprintStatus":"",</v>
      </c>
      <c r="Y1318" s="22" t="str">
        <f t="shared" si="584"/>
        <v>public static String SPRINT_STATUS="sprintStatus";</v>
      </c>
      <c r="Z1318" s="7" t="str">
        <f t="shared" si="585"/>
        <v>private String sprintStatus="";</v>
      </c>
    </row>
    <row r="1319" spans="2:26" ht="19.2" x14ac:dyDescent="0.45">
      <c r="B1319" s="1" t="s">
        <v>365</v>
      </c>
      <c r="C1319" s="1" t="s">
        <v>1</v>
      </c>
      <c r="D1319" s="4">
        <v>54</v>
      </c>
      <c r="I1319" t="str">
        <f>I1213</f>
        <v>ALTER TABLE TM_FIELD</v>
      </c>
      <c r="K1319" s="25" t="str">
        <f>CONCATENATE(B1319,",")</f>
        <v>SPRINT_COLOR,</v>
      </c>
      <c r="L1319" s="12"/>
      <c r="M1319" s="18"/>
      <c r="N1319" s="5" t="str">
        <f t="shared" si="586"/>
        <v>SPRINT_COLOR VARCHAR(54),</v>
      </c>
      <c r="O1319" s="1" t="s">
        <v>366</v>
      </c>
      <c r="P1319" t="s">
        <v>358</v>
      </c>
      <c r="W1319" s="17" t="str">
        <f t="shared" si="582"/>
        <v>sprintColor</v>
      </c>
      <c r="X1319" s="3" t="str">
        <f t="shared" si="583"/>
        <v>"sprintColor":"",</v>
      </c>
      <c r="Y1319" s="22" t="str">
        <f t="shared" si="584"/>
        <v>public static String SPRINT_COLOR="sprintColor";</v>
      </c>
      <c r="Z1319" s="7" t="str">
        <f t="shared" si="585"/>
        <v>private String sprintColor="";</v>
      </c>
    </row>
    <row r="1320" spans="2:26" ht="19.2" x14ac:dyDescent="0.45">
      <c r="B1320" s="1" t="s">
        <v>518</v>
      </c>
      <c r="C1320" s="1" t="s">
        <v>1</v>
      </c>
      <c r="D1320" s="4">
        <v>3333</v>
      </c>
      <c r="I1320" t="str">
        <f>I1213</f>
        <v>ALTER TABLE TM_FIELD</v>
      </c>
      <c r="K1320" s="25" t="s">
        <v>856</v>
      </c>
      <c r="L1320" s="12"/>
      <c r="M1320" s="18"/>
      <c r="N1320" s="5" t="str">
        <f>CONCATENATE(B1320," ",C1320,"(",D1320,")",",")</f>
        <v>BACKLOG_COUNT VARCHAR(3333),</v>
      </c>
      <c r="O1320" s="1" t="s">
        <v>354</v>
      </c>
      <c r="P1320" t="s">
        <v>214</v>
      </c>
      <c r="W1320" s="17" t="str">
        <f>CONCATENATE(,LOWER(O1320),UPPER(LEFT(P1320,1)),LOWER(RIGHT(P1320,LEN(P1320)-IF(LEN(P1320)&gt;0,1,LEN(P1320)))),UPPER(LEFT(Q1320,1)),LOWER(RIGHT(Q1320,LEN(Q1320)-IF(LEN(Q1320)&gt;0,1,LEN(Q1320)))),UPPER(LEFT(R1320,1)),LOWER(RIGHT(R1320,LEN(R1320)-IF(LEN(R1320)&gt;0,1,LEN(R1320)))),UPPER(LEFT(S1320,1)),LOWER(RIGHT(S1320,LEN(S1320)-IF(LEN(S1320)&gt;0,1,LEN(S1320)))),UPPER(LEFT(T1320,1)),LOWER(RIGHT(T1320,LEN(T1320)-IF(LEN(T1320)&gt;0,1,LEN(T1320)))),UPPER(LEFT(U1320,1)),LOWER(RIGHT(U1320,LEN(U1320)-IF(LEN(U1320)&gt;0,1,LEN(U1320)))),UPPER(LEFT(V1320,1)),LOWER(RIGHT(V1320,LEN(V1320)-IF(LEN(V1320)&gt;0,1,LEN(V1320)))))</f>
        <v>backlogCount</v>
      </c>
      <c r="X1320" s="3" t="str">
        <f>CONCATENATE("""",W1320,"""",":","""","""",",")</f>
        <v>"backlogCount":"",</v>
      </c>
      <c r="Y1320" s="22" t="str">
        <f>CONCATENATE("public static String ",,B1320,,"=","""",W1320,""";")</f>
        <v>public static String BACKLOG_COUNT="backlogCount";</v>
      </c>
      <c r="Z1320" s="7" t="str">
        <f>CONCATENATE("private String ",W1320,"=","""""",";")</f>
        <v>private String backlogCount="";</v>
      </c>
    </row>
    <row r="1321" spans="2:26" ht="19.2" x14ac:dyDescent="0.45">
      <c r="B1321" s="1" t="s">
        <v>363</v>
      </c>
      <c r="C1321" s="1" t="s">
        <v>1</v>
      </c>
      <c r="D1321" s="4">
        <v>3333</v>
      </c>
      <c r="I1321" t="str">
        <f>I1214</f>
        <v>ALTER TABLE TM_FIELD</v>
      </c>
      <c r="K1321" s="25" t="str">
        <f>CONCATENATE(B1321,"")</f>
        <v>SPRINT_DESCRIPTION</v>
      </c>
      <c r="L1321" s="12"/>
      <c r="M1321" s="18"/>
      <c r="N1321" s="5" t="str">
        <f>CONCATENATE(B1321," ",C1321,"(",D1321,")",",")</f>
        <v>SPRINT_DESCRIPTION VARCHAR(3333),</v>
      </c>
      <c r="O1321" s="1" t="s">
        <v>366</v>
      </c>
      <c r="P1321" t="s">
        <v>14</v>
      </c>
      <c r="W1321" s="17" t="str">
        <f>CONCATENATE(,LOWER(O1321),UPPER(LEFT(P1321,1)),LOWER(RIGHT(P1321,LEN(P1321)-IF(LEN(P1321)&gt;0,1,LEN(P1321)))),UPPER(LEFT(Q1321,1)),LOWER(RIGHT(Q1321,LEN(Q1321)-IF(LEN(Q1321)&gt;0,1,LEN(Q1321)))),UPPER(LEFT(R1321,1)),LOWER(RIGHT(R1321,LEN(R1321)-IF(LEN(R1321)&gt;0,1,LEN(R1321)))),UPPER(LEFT(S1321,1)),LOWER(RIGHT(S1321,LEN(S1321)-IF(LEN(S1321)&gt;0,1,LEN(S1321)))),UPPER(LEFT(T1321,1)),LOWER(RIGHT(T1321,LEN(T1321)-IF(LEN(T1321)&gt;0,1,LEN(T1321)))),UPPER(LEFT(U1321,1)),LOWER(RIGHT(U1321,LEN(U1321)-IF(LEN(U1321)&gt;0,1,LEN(U1321)))),UPPER(LEFT(V1321,1)),LOWER(RIGHT(V1321,LEN(V1321)-IF(LEN(V1321)&gt;0,1,LEN(V1321)))))</f>
        <v>sprintDescription</v>
      </c>
      <c r="X1321" s="3" t="str">
        <f>CONCATENATE("""",W1321,"""",":","""","""",",")</f>
        <v>"sprintDescription":"",</v>
      </c>
      <c r="Y1321" s="22" t="str">
        <f>CONCATENATE("public static String ",,B1321,,"=","""",W1321,""";")</f>
        <v>public static String SPRINT_DESCRIPTION="sprintDescription";</v>
      </c>
      <c r="Z1321" s="7" t="str">
        <f>CONCATENATE("private String ",W1321,"=","""""",";")</f>
        <v>private String sprintDescription="";</v>
      </c>
    </row>
    <row r="1322" spans="2:26" ht="19.2" x14ac:dyDescent="0.45">
      <c r="B1322" s="1"/>
      <c r="C1322" s="1"/>
      <c r="D1322" s="4"/>
      <c r="K1322" s="29" t="str">
        <f>CONCATENATE(" FROM TM_TASK_SPRINT "," T")</f>
        <v xml:space="preserve"> FROM TM_TASK_SPRINT  T</v>
      </c>
      <c r="L1322" s="12"/>
      <c r="M1322" s="18"/>
      <c r="O1322" s="1"/>
      <c r="W1322" s="17"/>
    </row>
    <row r="1323" spans="2:26" ht="19.2" x14ac:dyDescent="0.45">
      <c r="C1323" s="1"/>
      <c r="D1323" s="8"/>
      <c r="K1323" s="25" t="str">
        <f>CONCATENATE(B1323,"")</f>
        <v/>
      </c>
      <c r="M1323" s="18"/>
      <c r="N1323" s="33" t="s">
        <v>130</v>
      </c>
      <c r="O1323" s="1"/>
      <c r="W1323" s="17"/>
    </row>
    <row r="1324" spans="2:26" x14ac:dyDescent="0.3">
      <c r="B1324" s="10"/>
      <c r="K1324" s="25"/>
      <c r="N1324" s="31" t="s">
        <v>126</v>
      </c>
    </row>
    <row r="1325" spans="2:26" x14ac:dyDescent="0.3">
      <c r="B1325" s="8"/>
      <c r="N1325" s="31"/>
    </row>
    <row r="1326" spans="2:26" x14ac:dyDescent="0.3">
      <c r="B1326" s="8"/>
      <c r="N1326" s="31"/>
    </row>
    <row r="1327" spans="2:26" x14ac:dyDescent="0.3">
      <c r="B1327" s="2" t="s">
        <v>861</v>
      </c>
      <c r="I1327" t="str">
        <f>CONCATENATE("ALTER TABLE"," ",B1327)</f>
        <v>ALTER TABLE TM_API_REL_SETTING</v>
      </c>
      <c r="K1327" s="25"/>
      <c r="N1327" s="5" t="str">
        <f>CONCATENATE("CREATE TABLE ",B1327," ","(")</f>
        <v>CREATE TABLE TM_API_REL_SETTING (</v>
      </c>
    </row>
    <row r="1328" spans="2:26" ht="19.2" x14ac:dyDescent="0.45">
      <c r="B1328" s="1" t="s">
        <v>2</v>
      </c>
      <c r="C1328" s="1" t="s">
        <v>1</v>
      </c>
      <c r="D1328" s="4">
        <v>30</v>
      </c>
      <c r="E1328" s="24" t="s">
        <v>113</v>
      </c>
      <c r="I1328" t="str">
        <f>I1327</f>
        <v>ALTER TABLE TM_API_REL_SETTING</v>
      </c>
      <c r="L1328" s="12"/>
      <c r="M1328" s="18" t="str">
        <f t="shared" ref="M1328:M1338" si="587">CONCATENATE(B1328,",")</f>
        <v>ID,</v>
      </c>
      <c r="N1328" s="5" t="str">
        <f>CONCATENATE(B1328," ",C1328,"(",D1328,") ",E1328," ,")</f>
        <v>ID VARCHAR(30) NOT NULL ,</v>
      </c>
      <c r="O1328" s="1" t="s">
        <v>2</v>
      </c>
      <c r="P1328" s="6"/>
      <c r="Q1328" s="6"/>
      <c r="R1328" s="6"/>
      <c r="S1328" s="6"/>
      <c r="T1328" s="6"/>
      <c r="U1328" s="6"/>
      <c r="V1328" s="6"/>
      <c r="W1328" s="17" t="str">
        <f t="shared" ref="W1328:W1338" si="588"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id</v>
      </c>
      <c r="X1328" s="3" t="str">
        <f t="shared" ref="X1328:X1338" si="589">CONCATENATE("""",W1328,"""",":","""","""",",")</f>
        <v>"id":"",</v>
      </c>
      <c r="Y1328" s="22" t="str">
        <f t="shared" ref="Y1328:Y1338" si="590">CONCATENATE("public static String ",,B1328,,"=","""",W1328,""";")</f>
        <v>public static String ID="id";</v>
      </c>
      <c r="Z1328" s="7" t="str">
        <f t="shared" ref="Z1328:Z1338" si="591">CONCATENATE("private String ",W1328,"=","""""",";")</f>
        <v>private String id="";</v>
      </c>
    </row>
    <row r="1329" spans="2:26" ht="19.2" x14ac:dyDescent="0.45">
      <c r="B1329" s="1" t="s">
        <v>3</v>
      </c>
      <c r="C1329" s="1" t="s">
        <v>1</v>
      </c>
      <c r="D1329" s="4">
        <v>10</v>
      </c>
      <c r="I1329" t="str">
        <f>I1328</f>
        <v>ALTER TABLE TM_API_REL_SETTING</v>
      </c>
      <c r="K1329" s="21" t="s">
        <v>436</v>
      </c>
      <c r="L1329" s="12"/>
      <c r="M1329" s="18" t="str">
        <f t="shared" si="587"/>
        <v>STATUS,</v>
      </c>
      <c r="N1329" s="5" t="str">
        <f t="shared" ref="N1329:N1335" si="592">CONCATENATE(B1329," ",C1329,"(",D1329,")",",")</f>
        <v>STATUS VARCHAR(10),</v>
      </c>
      <c r="O1329" s="1" t="s">
        <v>3</v>
      </c>
      <c r="W1329" s="17" t="str">
        <f t="shared" si="588"/>
        <v>status</v>
      </c>
      <c r="X1329" s="3" t="str">
        <f t="shared" si="589"/>
        <v>"status":"",</v>
      </c>
      <c r="Y1329" s="22" t="str">
        <f t="shared" si="590"/>
        <v>public static String STATUS="status";</v>
      </c>
      <c r="Z1329" s="7" t="str">
        <f t="shared" si="591"/>
        <v>private String status="";</v>
      </c>
    </row>
    <row r="1330" spans="2:26" ht="19.2" x14ac:dyDescent="0.45">
      <c r="B1330" s="1" t="s">
        <v>4</v>
      </c>
      <c r="C1330" s="1" t="s">
        <v>1</v>
      </c>
      <c r="D1330" s="4">
        <v>30</v>
      </c>
      <c r="I1330" t="str">
        <f>I1329</f>
        <v>ALTER TABLE TM_API_REL_SETTING</v>
      </c>
      <c r="J1330" t="str">
        <f t="shared" ref="J1330:J1338" si="593">CONCATENATE(LEFT(CONCATENATE(" ADD "," ",N1330,";"),LEN(CONCATENATE(" ADD "," ",N1330,";"))-2),";")</f>
        <v xml:space="preserve"> ADD  INSERT_DATE VARCHAR(30);</v>
      </c>
      <c r="K1330" s="21" t="str">
        <f t="shared" ref="K1330:K1338" si="594">CONCATENATE(LEFT(CONCATENATE("  ALTER COLUMN  "," ",N1330,";"),LEN(CONCATENATE("  ALTER COLUMN  "," ",N1330,";"))-2),";")</f>
        <v xml:space="preserve">  ALTER COLUMN   INSERT_DATE VARCHAR(30);</v>
      </c>
      <c r="L1330" s="12"/>
      <c r="M1330" s="18" t="str">
        <f t="shared" si="587"/>
        <v>INSERT_DATE,</v>
      </c>
      <c r="N1330" s="5" t="str">
        <f t="shared" si="592"/>
        <v>INSERT_DATE VARCHAR(30),</v>
      </c>
      <c r="O1330" s="1" t="s">
        <v>7</v>
      </c>
      <c r="P1330" t="s">
        <v>8</v>
      </c>
      <c r="W1330" s="17" t="str">
        <f t="shared" si="588"/>
        <v>insertDate</v>
      </c>
      <c r="X1330" s="3" t="str">
        <f t="shared" si="589"/>
        <v>"insertDate":"",</v>
      </c>
      <c r="Y1330" s="22" t="str">
        <f t="shared" si="590"/>
        <v>public static String INSERT_DATE="insertDate";</v>
      </c>
      <c r="Z1330" s="7" t="str">
        <f t="shared" si="591"/>
        <v>private String insertDate="";</v>
      </c>
    </row>
    <row r="1331" spans="2:26" ht="19.2" x14ac:dyDescent="0.45">
      <c r="B1331" s="1" t="s">
        <v>5</v>
      </c>
      <c r="C1331" s="1" t="s">
        <v>1</v>
      </c>
      <c r="D1331" s="4">
        <v>30</v>
      </c>
      <c r="I1331" t="str">
        <f>I1330</f>
        <v>ALTER TABLE TM_API_REL_SETTING</v>
      </c>
      <c r="J1331" t="str">
        <f t="shared" si="593"/>
        <v xml:space="preserve"> ADD  MODIFICATION_DATE VARCHAR(30);</v>
      </c>
      <c r="K1331" s="21" t="str">
        <f t="shared" si="594"/>
        <v xml:space="preserve">  ALTER COLUMN   MODIFICATION_DATE VARCHAR(30);</v>
      </c>
      <c r="L1331" s="12"/>
      <c r="M1331" s="18" t="str">
        <f t="shared" si="587"/>
        <v>MODIFICATION_DATE,</v>
      </c>
      <c r="N1331" s="5" t="str">
        <f t="shared" si="592"/>
        <v>MODIFICATION_DATE VARCHAR(30),</v>
      </c>
      <c r="O1331" s="1" t="s">
        <v>9</v>
      </c>
      <c r="P1331" t="s">
        <v>8</v>
      </c>
      <c r="W1331" s="17" t="str">
        <f t="shared" si="588"/>
        <v>modificationDate</v>
      </c>
      <c r="X1331" s="3" t="str">
        <f t="shared" si="589"/>
        <v>"modificationDate":"",</v>
      </c>
      <c r="Y1331" s="22" t="str">
        <f t="shared" si="590"/>
        <v>public static String MODIFICATION_DATE="modificationDate";</v>
      </c>
      <c r="Z1331" s="7" t="str">
        <f t="shared" si="591"/>
        <v>private String modificationDate="";</v>
      </c>
    </row>
    <row r="1332" spans="2:26" ht="19.2" x14ac:dyDescent="0.45">
      <c r="B1332" s="1" t="s">
        <v>778</v>
      </c>
      <c r="C1332" s="1" t="s">
        <v>1</v>
      </c>
      <c r="D1332" s="4">
        <v>45</v>
      </c>
      <c r="I1332" t="str">
        <f>I1330</f>
        <v>ALTER TABLE TM_API_REL_SETTING</v>
      </c>
      <c r="J1332" t="str">
        <f>CONCATENATE(LEFT(CONCATENATE(" ADD "," ",N1332,";"),LEN(CONCATENATE(" ADD "," ",N1332,";"))-2),";")</f>
        <v xml:space="preserve"> ADD  FK_OWNER_ID VARCHAR(45);</v>
      </c>
      <c r="K1332" s="21" t="str">
        <f>CONCATENATE(LEFT(CONCATENATE("  ALTER COLUMN  "," ",N1332,";"),LEN(CONCATENATE("  ALTER COLUMN  "," ",N1332,";"))-2),";")</f>
        <v xml:space="preserve">  ALTER COLUMN   FK_OWNER_ID VARCHAR(45);</v>
      </c>
      <c r="L1332" s="12"/>
      <c r="M1332" s="18" t="str">
        <f>CONCATENATE(B1332,",")</f>
        <v>FK_OWNER_ID,</v>
      </c>
      <c r="N1332" s="5" t="str">
        <f>CONCATENATE(B1332," ",C1332,"(",D1332,")",",")</f>
        <v>FK_OWNER_ID VARCHAR(45),</v>
      </c>
      <c r="O1332" s="1" t="s">
        <v>10</v>
      </c>
      <c r="P1332" t="s">
        <v>146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fkOwnerId</v>
      </c>
      <c r="X1332" s="3" t="str">
        <f>CONCATENATE("""",W1332,"""",":","""","""",",")</f>
        <v>"fkOwnerId":"",</v>
      </c>
      <c r="Y1332" s="22" t="str">
        <f>CONCATENATE("public static String ",,B1332,,"=","""",W1332,""";")</f>
        <v>public static String FK_OWNER_ID="fkOwnerId";</v>
      </c>
      <c r="Z1332" s="7" t="str">
        <f>CONCATENATE("private String ",W1332,"=","""""",";")</f>
        <v>private String fkOwnerId="";</v>
      </c>
    </row>
    <row r="1333" spans="2:26" ht="19.2" x14ac:dyDescent="0.45">
      <c r="B1333" s="1" t="s">
        <v>367</v>
      </c>
      <c r="C1333" s="1" t="s">
        <v>1</v>
      </c>
      <c r="D1333" s="4">
        <v>45</v>
      </c>
      <c r="I1333" t="str">
        <f>I1331</f>
        <v>ALTER TABLE TM_API_REL_SETTING</v>
      </c>
      <c r="J1333" t="str">
        <f t="shared" si="593"/>
        <v xml:space="preserve"> ADD  FK_BACKLOG_ID VARCHAR(45);</v>
      </c>
      <c r="K1333" s="21" t="str">
        <f t="shared" si="594"/>
        <v xml:space="preserve">  ALTER COLUMN   FK_BACKLOG_ID VARCHAR(45);</v>
      </c>
      <c r="L1333" s="12"/>
      <c r="M1333" s="18" t="str">
        <f t="shared" si="587"/>
        <v>FK_BACKLOG_ID,</v>
      </c>
      <c r="N1333" s="5" t="str">
        <f t="shared" si="592"/>
        <v>FK_BACKLOG_ID VARCHAR(45),</v>
      </c>
      <c r="O1333" s="1" t="s">
        <v>10</v>
      </c>
      <c r="P1333" t="s">
        <v>354</v>
      </c>
      <c r="Q1333" t="s">
        <v>2</v>
      </c>
      <c r="W1333" s="17" t="str">
        <f t="shared" si="588"/>
        <v>fkBacklogId</v>
      </c>
      <c r="X1333" s="3" t="str">
        <f t="shared" si="589"/>
        <v>"fkBacklogId":"",</v>
      </c>
      <c r="Y1333" s="22" t="str">
        <f t="shared" si="590"/>
        <v>public static String FK_BACKLOG_ID="fkBacklogId";</v>
      </c>
      <c r="Z1333" s="7" t="str">
        <f t="shared" si="591"/>
        <v>private String fkBacklogId="";</v>
      </c>
    </row>
    <row r="1334" spans="2:26" ht="19.2" x14ac:dyDescent="0.45">
      <c r="B1334" s="1" t="s">
        <v>232</v>
      </c>
      <c r="C1334" s="1" t="s">
        <v>1</v>
      </c>
      <c r="D1334" s="4">
        <v>45</v>
      </c>
      <c r="I1334" t="str">
        <f>I1302</f>
        <v>ALTER TABLE TM_TEST_CASE_STEP</v>
      </c>
      <c r="J1334" t="str">
        <f t="shared" si="593"/>
        <v xml:space="preserve"> ADD  REL_TYPE VARCHAR(45);</v>
      </c>
      <c r="K1334" s="21" t="str">
        <f t="shared" si="594"/>
        <v xml:space="preserve">  ALTER COLUMN   REL_TYPE VARCHAR(45);</v>
      </c>
      <c r="L1334" s="12"/>
      <c r="M1334" s="18" t="str">
        <f t="shared" si="587"/>
        <v>REL_TYPE,</v>
      </c>
      <c r="N1334" s="5" t="str">
        <f t="shared" si="592"/>
        <v>REL_TYPE VARCHAR(45),</v>
      </c>
      <c r="O1334" s="1" t="s">
        <v>178</v>
      </c>
      <c r="P1334" t="s">
        <v>51</v>
      </c>
      <c r="W1334" s="17" t="str">
        <f t="shared" si="588"/>
        <v>relType</v>
      </c>
      <c r="X1334" s="3" t="str">
        <f t="shared" si="589"/>
        <v>"relType":"",</v>
      </c>
      <c r="Y1334" s="22" t="str">
        <f t="shared" si="590"/>
        <v>public static String REL_TYPE="relType";</v>
      </c>
      <c r="Z1334" s="7" t="str">
        <f t="shared" si="591"/>
        <v>private String relType="";</v>
      </c>
    </row>
    <row r="1335" spans="2:26" ht="19.2" x14ac:dyDescent="0.45">
      <c r="B1335" s="1" t="s">
        <v>274</v>
      </c>
      <c r="C1335" s="1" t="s">
        <v>1</v>
      </c>
      <c r="D1335" s="4">
        <v>45</v>
      </c>
      <c r="I1335" t="str">
        <f>I1303</f>
        <v>ALTER TABLE TM_TEST_CASE_STEP</v>
      </c>
      <c r="J1335" t="str">
        <f t="shared" si="593"/>
        <v xml:space="preserve"> ADD  FK_PROJECT_ID VARCHAR(45);</v>
      </c>
      <c r="K1335" s="21" t="str">
        <f t="shared" si="594"/>
        <v xml:space="preserve">  ALTER COLUMN   FK_PROJECT_ID VARCHAR(45);</v>
      </c>
      <c r="L1335" s="12"/>
      <c r="M1335" s="18" t="str">
        <f t="shared" si="587"/>
        <v>FK_PROJECT_ID,</v>
      </c>
      <c r="N1335" s="5" t="str">
        <f t="shared" si="592"/>
        <v>FK_PROJECT_ID VARCHAR(45),</v>
      </c>
      <c r="O1335" s="1" t="s">
        <v>10</v>
      </c>
      <c r="P1335" t="s">
        <v>288</v>
      </c>
      <c r="Q1335" t="s">
        <v>2</v>
      </c>
      <c r="W1335" s="17" t="str">
        <f t="shared" si="588"/>
        <v>fkProjectId</v>
      </c>
      <c r="X1335" s="3" t="str">
        <f t="shared" si="589"/>
        <v>"fkProjectId":"",</v>
      </c>
      <c r="Y1335" s="22" t="str">
        <f t="shared" si="590"/>
        <v>public static String FK_PROJECT_ID="fkProjectId";</v>
      </c>
      <c r="Z1335" s="7" t="str">
        <f t="shared" si="591"/>
        <v>private String fkProjectId="";</v>
      </c>
    </row>
    <row r="1336" spans="2:26" ht="19.2" x14ac:dyDescent="0.45">
      <c r="B1336" s="1" t="s">
        <v>862</v>
      </c>
      <c r="C1336" s="1" t="s">
        <v>701</v>
      </c>
      <c r="D1336" s="4"/>
      <c r="I1336">
        <f>I1043</f>
        <v>0</v>
      </c>
      <c r="J1336" t="str">
        <f t="shared" si="593"/>
        <v xml:space="preserve"> ADD  REQUEST_BODY TEXT;</v>
      </c>
      <c r="K1336" s="21" t="str">
        <f t="shared" si="594"/>
        <v xml:space="preserve">  ALTER COLUMN   REQUEST_BODY TEXT;</v>
      </c>
      <c r="L1336" s="12"/>
      <c r="M1336" s="18" t="str">
        <f t="shared" si="587"/>
        <v>REQUEST_BODY,</v>
      </c>
      <c r="N1336" s="5" t="str">
        <f>CONCATENATE(B1336," ",C1336,"",D1336,"",",")</f>
        <v>REQUEST_BODY TEXT,</v>
      </c>
      <c r="O1336" s="1" t="s">
        <v>547</v>
      </c>
      <c r="P1336" t="s">
        <v>429</v>
      </c>
      <c r="W1336" s="17" t="str">
        <f t="shared" si="588"/>
        <v>requestBody</v>
      </c>
      <c r="X1336" s="3" t="str">
        <f t="shared" si="589"/>
        <v>"requestBody":"",</v>
      </c>
      <c r="Y1336" s="22" t="str">
        <f t="shared" si="590"/>
        <v>public static String REQUEST_BODY="requestBody";</v>
      </c>
      <c r="Z1336" s="7" t="str">
        <f t="shared" si="591"/>
        <v>private String requestBody="";</v>
      </c>
    </row>
    <row r="1337" spans="2:26" ht="19.2" x14ac:dyDescent="0.45">
      <c r="B1337" s="1" t="s">
        <v>863</v>
      </c>
      <c r="C1337" s="1" t="s">
        <v>701</v>
      </c>
      <c r="D1337" s="4"/>
      <c r="I1337">
        <f>I1322</f>
        <v>0</v>
      </c>
      <c r="J1337" t="str">
        <f t="shared" si="593"/>
        <v xml:space="preserve"> ADD  RESPONSE_BODY TEXT;</v>
      </c>
      <c r="K1337" s="21" t="str">
        <f t="shared" si="594"/>
        <v xml:space="preserve">  ALTER COLUMN   RESPONSE_BODY TEXT;</v>
      </c>
      <c r="L1337" s="12"/>
      <c r="M1337" s="18" t="str">
        <f t="shared" si="587"/>
        <v>RESPONSE_BODY,</v>
      </c>
      <c r="N1337" s="5" t="str">
        <f t="shared" ref="N1337:N1342" si="595">CONCATENATE(B1337," ",C1337,"",D1337,"",",")</f>
        <v>RESPONSE_BODY TEXT,</v>
      </c>
      <c r="O1337" s="1" t="s">
        <v>869</v>
      </c>
      <c r="P1337" t="s">
        <v>429</v>
      </c>
      <c r="W1337" s="17" t="str">
        <f t="shared" si="588"/>
        <v>responseBody</v>
      </c>
      <c r="X1337" s="3" t="str">
        <f t="shared" si="589"/>
        <v>"responseBody":"",</v>
      </c>
      <c r="Y1337" s="22" t="str">
        <f t="shared" si="590"/>
        <v>public static String RESPONSE_BODY="responseBody";</v>
      </c>
      <c r="Z1337" s="7" t="str">
        <f t="shared" si="591"/>
        <v>private String responseBody="";</v>
      </c>
    </row>
    <row r="1338" spans="2:26" ht="19.2" x14ac:dyDescent="0.45">
      <c r="B1338" s="1" t="s">
        <v>864</v>
      </c>
      <c r="C1338" s="1" t="s">
        <v>701</v>
      </c>
      <c r="D1338" s="4"/>
      <c r="I1338" t="str">
        <f>I1327</f>
        <v>ALTER TABLE TM_API_REL_SETTING</v>
      </c>
      <c r="J1338" t="str">
        <f t="shared" si="593"/>
        <v xml:space="preserve"> ADD  ERROR_BODY TEXT;</v>
      </c>
      <c r="K1338" s="21" t="str">
        <f t="shared" si="594"/>
        <v xml:space="preserve">  ALTER COLUMN   ERROR_BODY TEXT;</v>
      </c>
      <c r="L1338" s="12"/>
      <c r="M1338" s="18" t="str">
        <f t="shared" si="587"/>
        <v>ERROR_BODY,</v>
      </c>
      <c r="N1338" s="5" t="str">
        <f t="shared" si="595"/>
        <v>ERROR_BODY TEXT,</v>
      </c>
      <c r="O1338" s="1" t="s">
        <v>870</v>
      </c>
      <c r="P1338" t="s">
        <v>429</v>
      </c>
      <c r="W1338" s="17" t="str">
        <f t="shared" si="588"/>
        <v>errorBody</v>
      </c>
      <c r="X1338" s="3" t="str">
        <f t="shared" si="589"/>
        <v>"errorBody":"",</v>
      </c>
      <c r="Y1338" s="22" t="str">
        <f t="shared" si="590"/>
        <v>public static String ERROR_BODY="errorBody";</v>
      </c>
      <c r="Z1338" s="7" t="str">
        <f t="shared" si="591"/>
        <v>private String errorBody="";</v>
      </c>
    </row>
    <row r="1339" spans="2:26" ht="19.2" x14ac:dyDescent="0.45">
      <c r="B1339" s="1" t="s">
        <v>865</v>
      </c>
      <c r="C1339" s="1" t="s">
        <v>701</v>
      </c>
      <c r="D1339" s="4"/>
      <c r="I1339">
        <f>I1046</f>
        <v>0</v>
      </c>
      <c r="J1339" t="str">
        <f>CONCATENATE(LEFT(CONCATENATE(" ADD "," ",N1339,";"),LEN(CONCATENATE(" ADD "," ",N1339,";"))-2),";")</f>
        <v xml:space="preserve"> ADD  COOKEE TEXT;</v>
      </c>
      <c r="K1339" s="21" t="str">
        <f>CONCATENATE(LEFT(CONCATENATE("  ALTER COLUMN  "," ",N1339,";"),LEN(CONCATENATE("  ALTER COLUMN  "," ",N1339,";"))-2),";")</f>
        <v xml:space="preserve">  ALTER COLUMN   COOKEE TEXT;</v>
      </c>
      <c r="L1339" s="12"/>
      <c r="M1339" s="18" t="str">
        <f>CONCATENATE(B1339,",")</f>
        <v>COOKEE,</v>
      </c>
      <c r="N1339" s="5" t="str">
        <f t="shared" si="595"/>
        <v>COOKEE TEXT,</v>
      </c>
      <c r="O1339" s="1" t="s">
        <v>865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cookee</v>
      </c>
      <c r="X1339" s="3" t="str">
        <f>CONCATENATE("""",W1339,"""",":","""","""",",")</f>
        <v>"cookee":"",</v>
      </c>
      <c r="Y1339" s="22" t="str">
        <f>CONCATENATE("public static String ",,B1339,,"=","""",W1339,""";")</f>
        <v>public static String COOKEE="cookee";</v>
      </c>
      <c r="Z1339" s="7" t="str">
        <f>CONCATENATE("private String ",W1339,"=","""""",";")</f>
        <v>private String cookee="";</v>
      </c>
    </row>
    <row r="1340" spans="2:26" ht="19.2" x14ac:dyDescent="0.45">
      <c r="B1340" s="1" t="s">
        <v>867</v>
      </c>
      <c r="C1340" s="1" t="s">
        <v>701</v>
      </c>
      <c r="D1340" s="4"/>
      <c r="I1340" t="str">
        <f>I1328</f>
        <v>ALTER TABLE TM_API_REL_SETTING</v>
      </c>
      <c r="J1340" t="str">
        <f>CONCATENATE(LEFT(CONCATENATE(" ADD "," ",N1340,";"),LEN(CONCATENATE(" ADD "," ",N1340,";"))-2),";")</f>
        <v xml:space="preserve"> ADD  TOKEN TEXT;</v>
      </c>
      <c r="K1340" s="21" t="str">
        <f>CONCATENATE(LEFT(CONCATENATE("  ALTER COLUMN  "," ",N1340,";"),LEN(CONCATENATE("  ALTER COLUMN  "," ",N1340,";"))-2),";")</f>
        <v xml:space="preserve">  ALTER COLUMN   TOKEN TEXT;</v>
      </c>
      <c r="L1340" s="12"/>
      <c r="M1340" s="18" t="str">
        <f>CONCATENATE(B1340,",")</f>
        <v>TOKEN,</v>
      </c>
      <c r="N1340" s="5" t="str">
        <f t="shared" si="595"/>
        <v>TOKEN TEXT,</v>
      </c>
      <c r="O1340" s="1" t="s">
        <v>867</v>
      </c>
      <c r="W1340" s="17" t="str">
        <f>CONCATENATE(,LOWER(O1340),UPPER(LEFT(P1340,1)),LOWER(RIGHT(P1340,LEN(P1340)-IF(LEN(P1340)&gt;0,1,LEN(P1340)))),UPPER(LEFT(Q1340,1)),LOWER(RIGHT(Q1340,LEN(Q1340)-IF(LEN(Q1340)&gt;0,1,LEN(Q1340)))),UPPER(LEFT(R1340,1)),LOWER(RIGHT(R1340,LEN(R1340)-IF(LEN(R1340)&gt;0,1,LEN(R1340)))),UPPER(LEFT(S1340,1)),LOWER(RIGHT(S1340,LEN(S1340)-IF(LEN(S1340)&gt;0,1,LEN(S1340)))),UPPER(LEFT(T1340,1)),LOWER(RIGHT(T1340,LEN(T1340)-IF(LEN(T1340)&gt;0,1,LEN(T1340)))),UPPER(LEFT(U1340,1)),LOWER(RIGHT(U1340,LEN(U1340)-IF(LEN(U1340)&gt;0,1,LEN(U1340)))),UPPER(LEFT(V1340,1)),LOWER(RIGHT(V1340,LEN(V1340)-IF(LEN(V1340)&gt;0,1,LEN(V1340)))))</f>
        <v>token</v>
      </c>
      <c r="X1340" s="3" t="str">
        <f>CONCATENATE("""",W1340,"""",":","""","""",",")</f>
        <v>"token":"",</v>
      </c>
      <c r="Y1340" s="22" t="str">
        <f>CONCATENATE("public static String ",,B1340,,"=","""",W1340,""";")</f>
        <v>public static String TOKEN="token";</v>
      </c>
      <c r="Z1340" s="7" t="str">
        <f>CONCATENATE("private String ",W1340,"=","""""",";")</f>
        <v>private String token="";</v>
      </c>
    </row>
    <row r="1341" spans="2:26" ht="19.2" x14ac:dyDescent="0.45">
      <c r="B1341" s="1" t="s">
        <v>868</v>
      </c>
      <c r="C1341" s="1" t="s">
        <v>701</v>
      </c>
      <c r="D1341" s="4"/>
      <c r="I1341" t="str">
        <f>I1329</f>
        <v>ALTER TABLE TM_API_REL_SETTING</v>
      </c>
      <c r="J1341" t="str">
        <f>CONCATENATE(LEFT(CONCATENATE(" ADD "," ",N1341,";"),LEN(CONCATENATE(" ADD "," ",N1341,";"))-2),";")</f>
        <v xml:space="preserve"> ADD  QUERY_PARAM TEXT;</v>
      </c>
      <c r="K1341" s="21" t="str">
        <f>CONCATENATE(LEFT(CONCATENATE("  ALTER COLUMN  "," ",N1341,";"),LEN(CONCATENATE("  ALTER COLUMN  "," ",N1341,";"))-2),";")</f>
        <v xml:space="preserve">  ALTER COLUMN   QUERY_PARAM TEXT;</v>
      </c>
      <c r="L1341" s="12"/>
      <c r="M1341" s="18" t="str">
        <f>CONCATENATE(B1341,",")</f>
        <v>QUERY_PARAM,</v>
      </c>
      <c r="N1341" s="5" t="str">
        <f t="shared" si="595"/>
        <v>QUERY_PARAM TEXT,</v>
      </c>
      <c r="O1341" s="1" t="s">
        <v>871</v>
      </c>
      <c r="P1341" t="s">
        <v>102</v>
      </c>
      <c r="W1341" s="17" t="str">
        <f>CONCATENATE(,LOWER(O1341),UPPER(LEFT(P1341,1)),LOWER(RIGHT(P1341,LEN(P1341)-IF(LEN(P1341)&gt;0,1,LEN(P1341)))),UPPER(LEFT(Q1341,1)),LOWER(RIGHT(Q1341,LEN(Q1341)-IF(LEN(Q1341)&gt;0,1,LEN(Q1341)))),UPPER(LEFT(R1341,1)),LOWER(RIGHT(R1341,LEN(R1341)-IF(LEN(R1341)&gt;0,1,LEN(R1341)))),UPPER(LEFT(S1341,1)),LOWER(RIGHT(S1341,LEN(S1341)-IF(LEN(S1341)&gt;0,1,LEN(S1341)))),UPPER(LEFT(T1341,1)),LOWER(RIGHT(T1341,LEN(T1341)-IF(LEN(T1341)&gt;0,1,LEN(T1341)))),UPPER(LEFT(U1341,1)),LOWER(RIGHT(U1341,LEN(U1341)-IF(LEN(U1341)&gt;0,1,LEN(U1341)))),UPPER(LEFT(V1341,1)),LOWER(RIGHT(V1341,LEN(V1341)-IF(LEN(V1341)&gt;0,1,LEN(V1341)))))</f>
        <v>queryParam</v>
      </c>
      <c r="X1341" s="3" t="str">
        <f>CONCATENATE("""",W1341,"""",":","""","""",",")</f>
        <v>"queryParam":"",</v>
      </c>
      <c r="Y1341" s="22" t="str">
        <f>CONCATENATE("public static String ",,B1341,,"=","""",W1341,""";")</f>
        <v>public static String QUERY_PARAM="queryParam";</v>
      </c>
      <c r="Z1341" s="7" t="str">
        <f>CONCATENATE("private String ",W1341,"=","""""",";")</f>
        <v>private String queryParam="";</v>
      </c>
    </row>
    <row r="1342" spans="2:26" ht="19.2" x14ac:dyDescent="0.45">
      <c r="B1342" s="1" t="s">
        <v>866</v>
      </c>
      <c r="C1342" s="1" t="s">
        <v>701</v>
      </c>
      <c r="D1342" s="4"/>
      <c r="I1342" t="str">
        <f>I1330</f>
        <v>ALTER TABLE TM_API_REL_SETTING</v>
      </c>
      <c r="J1342" t="str">
        <f>CONCATENATE(LEFT(CONCATENATE(" ADD "," ",N1342,";"),LEN(CONCATENATE(" ADD "," ",N1342,";"))-2),";")</f>
        <v xml:space="preserve"> ADD  EXTRA_PARAM TEXT;</v>
      </c>
      <c r="K1342" s="21" t="str">
        <f>CONCATENATE(LEFT(CONCATENATE("  ALTER COLUMN  "," ",N1342,";"),LEN(CONCATENATE("  ALTER COLUMN  "," ",N1342,";"))-2),";")</f>
        <v xml:space="preserve">  ALTER COLUMN   EXTRA_PARAM TEXT;</v>
      </c>
      <c r="L1342" s="12"/>
      <c r="M1342" s="18" t="str">
        <f>CONCATENATE(B1342,",")</f>
        <v>EXTRA_PARAM,</v>
      </c>
      <c r="N1342" s="5" t="str">
        <f t="shared" si="595"/>
        <v>EXTRA_PARAM TEXT,</v>
      </c>
      <c r="O1342" s="1" t="s">
        <v>872</v>
      </c>
      <c r="P1342" t="s">
        <v>102</v>
      </c>
      <c r="W1342" s="17" t="str">
        <f>CONCATENATE(,LOWER(O1342),UPPER(LEFT(P1342,1)),LOWER(RIGHT(P1342,LEN(P1342)-IF(LEN(P1342)&gt;0,1,LEN(P1342)))),UPPER(LEFT(Q1342,1)),LOWER(RIGHT(Q1342,LEN(Q1342)-IF(LEN(Q1342)&gt;0,1,LEN(Q1342)))),UPPER(LEFT(R1342,1)),LOWER(RIGHT(R1342,LEN(R1342)-IF(LEN(R1342)&gt;0,1,LEN(R1342)))),UPPER(LEFT(S1342,1)),LOWER(RIGHT(S1342,LEN(S1342)-IF(LEN(S1342)&gt;0,1,LEN(S1342)))),UPPER(LEFT(T1342,1)),LOWER(RIGHT(T1342,LEN(T1342)-IF(LEN(T1342)&gt;0,1,LEN(T1342)))),UPPER(LEFT(U1342,1)),LOWER(RIGHT(U1342,LEN(U1342)-IF(LEN(U1342)&gt;0,1,LEN(U1342)))),UPPER(LEFT(V1342,1)),LOWER(RIGHT(V1342,LEN(V1342)-IF(LEN(V1342)&gt;0,1,LEN(V1342)))))</f>
        <v>extraParam</v>
      </c>
      <c r="X1342" s="3" t="str">
        <f>CONCATENATE("""",W1342,"""",":","""","""",",")</f>
        <v>"extraParam":"",</v>
      </c>
      <c r="Y1342" s="22" t="str">
        <f>CONCATENATE("public static String ",,B1342,,"=","""",W1342,""";")</f>
        <v>public static String EXTRA_PARAM="extraParam";</v>
      </c>
      <c r="Z1342" s="7" t="str">
        <f>CONCATENATE("private String ",W1342,"=","""""",";")</f>
        <v>private String extraParam="";</v>
      </c>
    </row>
    <row r="1343" spans="2:26" ht="19.2" x14ac:dyDescent="0.45">
      <c r="B1343" s="1"/>
      <c r="C1343" s="1"/>
      <c r="D1343" s="4"/>
      <c r="L1343" s="12"/>
      <c r="M1343" s="18"/>
      <c r="N1343" s="33" t="s">
        <v>130</v>
      </c>
      <c r="O1343" s="1"/>
      <c r="W1343" s="17"/>
    </row>
    <row r="1344" spans="2:26" x14ac:dyDescent="0.3">
      <c r="B1344" s="10"/>
      <c r="N1344" s="31" t="s">
        <v>126</v>
      </c>
    </row>
    <row r="1345" spans="2:26" x14ac:dyDescent="0.3">
      <c r="B1345" s="10"/>
    </row>
    <row r="1348" spans="2:26" ht="19.2" x14ac:dyDescent="0.45">
      <c r="C1348" s="1"/>
      <c r="D1348" s="8"/>
      <c r="M1348" s="18"/>
      <c r="N1348" s="31" t="s">
        <v>126</v>
      </c>
      <c r="O1348" s="1"/>
      <c r="W1348" s="17"/>
    </row>
    <row r="1349" spans="2:26" ht="19.2" x14ac:dyDescent="0.45">
      <c r="C1349" s="14"/>
      <c r="D1349" s="9"/>
      <c r="M1349" s="20"/>
      <c r="N1349" s="31"/>
      <c r="O1349" s="14"/>
      <c r="W1349" s="17"/>
    </row>
    <row r="1350" spans="2:26" x14ac:dyDescent="0.3">
      <c r="B1350" s="2" t="s">
        <v>857</v>
      </c>
      <c r="I1350" t="str">
        <f>CONCATENATE("ALTER TABLE"," ",B1350)</f>
        <v>ALTER TABLE TM_BUSINESS_CASE</v>
      </c>
      <c r="K1350" s="25"/>
      <c r="N1350" s="5" t="str">
        <f>CONCATENATE("CREATE TABLE ",B1350," ","(")</f>
        <v>CREATE TABLE TM_BUSINESS_CASE (</v>
      </c>
    </row>
    <row r="1351" spans="2:26" ht="19.2" x14ac:dyDescent="0.45">
      <c r="B1351" s="1" t="s">
        <v>2</v>
      </c>
      <c r="C1351" s="1" t="s">
        <v>1</v>
      </c>
      <c r="D1351" s="4">
        <v>30</v>
      </c>
      <c r="E1351" s="24" t="s">
        <v>113</v>
      </c>
      <c r="I1351" t="str">
        <f>I1350</f>
        <v>ALTER TABLE TM_BUSINESS_CASE</v>
      </c>
      <c r="L1351" s="12"/>
      <c r="M1351" s="18" t="str">
        <f t="shared" ref="M1351:M1359" si="596">CONCATENATE(B1351,",")</f>
        <v>ID,</v>
      </c>
      <c r="N1351" s="5" t="str">
        <f>CONCATENATE(B1351," ",C1351,"(",D1351,") ",E1351," ,")</f>
        <v>ID VARCHAR(30) NOT NULL ,</v>
      </c>
      <c r="O1351" s="1" t="s">
        <v>2</v>
      </c>
      <c r="P1351" s="6"/>
      <c r="Q1351" s="6"/>
      <c r="R1351" s="6"/>
      <c r="S1351" s="6"/>
      <c r="T1351" s="6"/>
      <c r="U1351" s="6"/>
      <c r="V1351" s="6"/>
      <c r="W1351" s="17" t="str">
        <f t="shared" ref="W1351:W1359" si="597">CONCATENATE(,LOWER(O1351),UPPER(LEFT(P1351,1)),LOWER(RIGHT(P1351,LEN(P1351)-IF(LEN(P1351)&gt;0,1,LEN(P1351)))),UPPER(LEFT(Q1351,1)),LOWER(RIGHT(Q1351,LEN(Q1351)-IF(LEN(Q1351)&gt;0,1,LEN(Q1351)))),UPPER(LEFT(R1351,1)),LOWER(RIGHT(R1351,LEN(R1351)-IF(LEN(R1351)&gt;0,1,LEN(R1351)))),UPPER(LEFT(S1351,1)),LOWER(RIGHT(S1351,LEN(S1351)-IF(LEN(S1351)&gt;0,1,LEN(S1351)))),UPPER(LEFT(T1351,1)),LOWER(RIGHT(T1351,LEN(T1351)-IF(LEN(T1351)&gt;0,1,LEN(T1351)))),UPPER(LEFT(U1351,1)),LOWER(RIGHT(U1351,LEN(U1351)-IF(LEN(U1351)&gt;0,1,LEN(U1351)))),UPPER(LEFT(V1351,1)),LOWER(RIGHT(V1351,LEN(V1351)-IF(LEN(V1351)&gt;0,1,LEN(V1351)))))</f>
        <v>id</v>
      </c>
      <c r="X1351" s="3" t="str">
        <f t="shared" ref="X1351:X1359" si="598">CONCATENATE("""",W1351,"""",":","""","""",",")</f>
        <v>"id":"",</v>
      </c>
      <c r="Y1351" s="22" t="str">
        <f t="shared" ref="Y1351:Y1359" si="599">CONCATENATE("public static String ",,B1351,,"=","""",W1351,""";")</f>
        <v>public static String ID="id";</v>
      </c>
      <c r="Z1351" s="7" t="str">
        <f t="shared" ref="Z1351:Z1359" si="600">CONCATENATE("private String ",W1351,"=","""""",";")</f>
        <v>private String id="";</v>
      </c>
    </row>
    <row r="1352" spans="2:26" ht="19.2" x14ac:dyDescent="0.45">
      <c r="B1352" s="1" t="s">
        <v>3</v>
      </c>
      <c r="C1352" s="1" t="s">
        <v>1</v>
      </c>
      <c r="D1352" s="4">
        <v>10</v>
      </c>
      <c r="I1352" t="str">
        <f>I1351</f>
        <v>ALTER TABLE TM_BUSINESS_CASE</v>
      </c>
      <c r="K1352" s="21" t="s">
        <v>436</v>
      </c>
      <c r="L1352" s="12"/>
      <c r="M1352" s="18" t="str">
        <f t="shared" si="596"/>
        <v>STATUS,</v>
      </c>
      <c r="N1352" s="5" t="str">
        <f t="shared" ref="N1352:N1359" si="601">CONCATENATE(B1352," ",C1352,"(",D1352,")",",")</f>
        <v>STATUS VARCHAR(10),</v>
      </c>
      <c r="O1352" s="1" t="s">
        <v>3</v>
      </c>
      <c r="W1352" s="17" t="str">
        <f t="shared" si="597"/>
        <v>status</v>
      </c>
      <c r="X1352" s="3" t="str">
        <f t="shared" si="598"/>
        <v>"status":"",</v>
      </c>
      <c r="Y1352" s="22" t="str">
        <f t="shared" si="599"/>
        <v>public static String STATUS="status";</v>
      </c>
      <c r="Z1352" s="7" t="str">
        <f t="shared" si="600"/>
        <v>private String status="";</v>
      </c>
    </row>
    <row r="1353" spans="2:26" ht="19.2" x14ac:dyDescent="0.45">
      <c r="B1353" s="1" t="s">
        <v>4</v>
      </c>
      <c r="C1353" s="1" t="s">
        <v>1</v>
      </c>
      <c r="D1353" s="4">
        <v>30</v>
      </c>
      <c r="I1353" t="str">
        <f>I1352</f>
        <v>ALTER TABLE TM_BUSINESS_CASE</v>
      </c>
      <c r="J1353" t="str">
        <f t="shared" ref="J1353:J1362" si="602">CONCATENATE(LEFT(CONCATENATE(" ADD "," ",N1353,";"),LEN(CONCATENATE(" ADD "," ",N1353,";"))-2),";")</f>
        <v xml:space="preserve"> ADD  INSERT_DATE VARCHAR(30);</v>
      </c>
      <c r="K1353" s="21" t="str">
        <f t="shared" ref="K1353:K1362" si="603">CONCATENATE(LEFT(CONCATENATE("  ALTER COLUMN  "," ",N1353,";"),LEN(CONCATENATE("  ALTER COLUMN  "," ",N1353,";"))-2),";")</f>
        <v xml:space="preserve">  ALTER COLUMN   INSERT_DATE VARCHAR(30);</v>
      </c>
      <c r="L1353" s="12"/>
      <c r="M1353" s="18" t="str">
        <f t="shared" si="596"/>
        <v>INSERT_DATE,</v>
      </c>
      <c r="N1353" s="5" t="str">
        <f t="shared" si="601"/>
        <v>INSERT_DATE VARCHAR(30),</v>
      </c>
      <c r="O1353" s="1" t="s">
        <v>7</v>
      </c>
      <c r="P1353" t="s">
        <v>8</v>
      </c>
      <c r="W1353" s="17" t="str">
        <f t="shared" si="597"/>
        <v>insertDate</v>
      </c>
      <c r="X1353" s="3" t="str">
        <f t="shared" si="598"/>
        <v>"insertDate":"",</v>
      </c>
      <c r="Y1353" s="22" t="str">
        <f t="shared" si="599"/>
        <v>public static String INSERT_DATE="insertDate";</v>
      </c>
      <c r="Z1353" s="7" t="str">
        <f t="shared" si="600"/>
        <v>private String insertDate="";</v>
      </c>
    </row>
    <row r="1354" spans="2:26" ht="19.2" x14ac:dyDescent="0.45">
      <c r="B1354" s="1" t="s">
        <v>5</v>
      </c>
      <c r="C1354" s="1" t="s">
        <v>1</v>
      </c>
      <c r="D1354" s="4">
        <v>30</v>
      </c>
      <c r="I1354" t="str">
        <f>I1353</f>
        <v>ALTER TABLE TM_BUSINESS_CASE</v>
      </c>
      <c r="J1354" t="str">
        <f t="shared" si="602"/>
        <v xml:space="preserve"> ADD  MODIFICATION_DATE VARCHAR(30);</v>
      </c>
      <c r="K1354" s="21" t="str">
        <f t="shared" si="603"/>
        <v xml:space="preserve">  ALTER COLUMN   MODIFICATION_DATE VARCHAR(30);</v>
      </c>
      <c r="L1354" s="12"/>
      <c r="M1354" s="18" t="str">
        <f t="shared" si="596"/>
        <v>MODIFICATION_DATE,</v>
      </c>
      <c r="N1354" s="5" t="str">
        <f t="shared" si="601"/>
        <v>MODIFICATION_DATE VARCHAR(30),</v>
      </c>
      <c r="O1354" s="1" t="s">
        <v>9</v>
      </c>
      <c r="P1354" t="s">
        <v>8</v>
      </c>
      <c r="W1354" s="17" t="str">
        <f t="shared" si="597"/>
        <v>modificationDate</v>
      </c>
      <c r="X1354" s="3" t="str">
        <f t="shared" si="598"/>
        <v>"modificationDate":"",</v>
      </c>
      <c r="Y1354" s="22" t="str">
        <f t="shared" si="599"/>
        <v>public static String MODIFICATION_DATE="modificationDate";</v>
      </c>
      <c r="Z1354" s="7" t="str">
        <f t="shared" si="600"/>
        <v>private String modificationDate="";</v>
      </c>
    </row>
    <row r="1355" spans="2:26" ht="19.2" x14ac:dyDescent="0.45">
      <c r="B1355" s="1" t="s">
        <v>858</v>
      </c>
      <c r="C1355" s="1" t="s">
        <v>1</v>
      </c>
      <c r="D1355" s="4">
        <v>600</v>
      </c>
      <c r="I1355" t="str">
        <f>I1353</f>
        <v>ALTER TABLE TM_BUSINESS_CASE</v>
      </c>
      <c r="J1355" t="str">
        <f>CONCATENATE(LEFT(CONCATENATE(" ADD "," ",N1355,";"),LEN(CONCATENATE(" ADD "," ",N1355,";"))-2),";")</f>
        <v xml:space="preserve"> ADD  CASE_NAME VARCHAR(600);</v>
      </c>
      <c r="K1355" s="21" t="str">
        <f>CONCATENATE(LEFT(CONCATENATE("  ALTER COLUMN  "," ",N1355,";"),LEN(CONCATENATE("  ALTER COLUMN  "," ",N1355,";"))-2),";")</f>
        <v xml:space="preserve">  ALTER COLUMN   CASE_NAME VARCHAR(600);</v>
      </c>
      <c r="L1355" s="12"/>
      <c r="M1355" s="18" t="str">
        <f>CONCATENATE(B1355,",")</f>
        <v>CASE_NAME,</v>
      </c>
      <c r="N1355" s="5" t="str">
        <f>CONCATENATE(B1355," ",C1355,"(",D1355,")",",")</f>
        <v>CASE_NAME VARCHAR(600),</v>
      </c>
      <c r="O1355" s="1" t="s">
        <v>677</v>
      </c>
      <c r="P1355" t="s">
        <v>0</v>
      </c>
      <c r="W1355" s="17" t="str">
        <f>CONCATENATE(,LOWER(O1355),UPPER(LEFT(P1355,1)),LOWER(RIGHT(P1355,LEN(P1355)-IF(LEN(P1355)&gt;0,1,LEN(P1355)))),UPPER(LEFT(Q1355,1)),LOWER(RIGHT(Q1355,LEN(Q1355)-IF(LEN(Q1355)&gt;0,1,LEN(Q1355)))),UPPER(LEFT(R1355,1)),LOWER(RIGHT(R1355,LEN(R1355)-IF(LEN(R1355)&gt;0,1,LEN(R1355)))),UPPER(LEFT(S1355,1)),LOWER(RIGHT(S1355,LEN(S1355)-IF(LEN(S1355)&gt;0,1,LEN(S1355)))),UPPER(LEFT(T1355,1)),LOWER(RIGHT(T1355,LEN(T1355)-IF(LEN(T1355)&gt;0,1,LEN(T1355)))),UPPER(LEFT(U1355,1)),LOWER(RIGHT(U1355,LEN(U1355)-IF(LEN(U1355)&gt;0,1,LEN(U1355)))),UPPER(LEFT(V1355,1)),LOWER(RIGHT(V1355,LEN(V1355)-IF(LEN(V1355)&gt;0,1,LEN(V1355)))))</f>
        <v>caseName</v>
      </c>
      <c r="X1355" s="3" t="str">
        <f>CONCATENATE("""",W1355,"""",":","""","""",",")</f>
        <v>"caseName":"",</v>
      </c>
      <c r="Y1355" s="22" t="str">
        <f>CONCATENATE("public static String ",,B1355,,"=","""",W1355,""";")</f>
        <v>public static String CASE_NAME="caseName";</v>
      </c>
      <c r="Z1355" s="7" t="str">
        <f>CONCATENATE("private String ",W1355,"=","""""",";")</f>
        <v>private String caseName="";</v>
      </c>
    </row>
    <row r="1356" spans="2:26" ht="19.2" x14ac:dyDescent="0.45">
      <c r="B1356" s="1" t="s">
        <v>917</v>
      </c>
      <c r="C1356" s="1" t="s">
        <v>701</v>
      </c>
      <c r="D1356" s="4"/>
      <c r="I1356" t="str">
        <f>I1354</f>
        <v>ALTER TABLE TM_BUSINESS_CASE</v>
      </c>
      <c r="J1356" t="str">
        <f t="shared" si="602"/>
        <v xml:space="preserve"> ADD  CASE_DESCRIPTION TEXT();</v>
      </c>
      <c r="K1356" s="21" t="str">
        <f t="shared" si="603"/>
        <v xml:space="preserve">  ALTER COLUMN   CASE_DESCRIPTION TEXT();</v>
      </c>
      <c r="L1356" s="12"/>
      <c r="M1356" s="18" t="str">
        <f t="shared" si="596"/>
        <v>CASE_DESCRIPTION,</v>
      </c>
      <c r="N1356" s="5" t="str">
        <f t="shared" si="601"/>
        <v>CASE_DESCRIPTION TEXT(),</v>
      </c>
      <c r="O1356" s="1" t="s">
        <v>677</v>
      </c>
      <c r="P1356" t="s">
        <v>14</v>
      </c>
      <c r="W1356" s="17" t="str">
        <f t="shared" si="597"/>
        <v>caseDescription</v>
      </c>
      <c r="X1356" s="3" t="str">
        <f t="shared" si="598"/>
        <v>"caseDescription":"",</v>
      </c>
      <c r="Y1356" s="22" t="str">
        <f t="shared" si="599"/>
        <v>public static String CASE_DESCRIPTION="caseDescription";</v>
      </c>
      <c r="Z1356" s="7" t="str">
        <f t="shared" si="600"/>
        <v>private String caseDescription="";</v>
      </c>
    </row>
    <row r="1357" spans="2:26" ht="19.2" x14ac:dyDescent="0.45">
      <c r="B1357" s="1" t="s">
        <v>263</v>
      </c>
      <c r="C1357" s="1" t="s">
        <v>1</v>
      </c>
      <c r="D1357" s="4">
        <v>45</v>
      </c>
      <c r="I1357" t="str">
        <f>I1321</f>
        <v>ALTER TABLE TM_FIELD</v>
      </c>
      <c r="J1357" t="str">
        <f t="shared" si="602"/>
        <v xml:space="preserve"> ADD  CREATED_DATE VARCHAR(45);</v>
      </c>
      <c r="K1357" s="21" t="str">
        <f t="shared" si="603"/>
        <v xml:space="preserve">  ALTER COLUMN   CREATED_DATE VARCHAR(45);</v>
      </c>
      <c r="L1357" s="12"/>
      <c r="M1357" s="18" t="str">
        <f t="shared" si="596"/>
        <v>CREATED_DATE,</v>
      </c>
      <c r="N1357" s="5" t="str">
        <f t="shared" si="601"/>
        <v>CREATED_DATE VARCHAR(45),</v>
      </c>
      <c r="O1357" s="1" t="s">
        <v>282</v>
      </c>
      <c r="P1357" t="s">
        <v>8</v>
      </c>
      <c r="W1357" s="17" t="str">
        <f t="shared" si="597"/>
        <v>createdDate</v>
      </c>
      <c r="X1357" s="3" t="str">
        <f t="shared" si="598"/>
        <v>"createdDate":"",</v>
      </c>
      <c r="Y1357" s="22" t="str">
        <f t="shared" si="599"/>
        <v>public static String CREATED_DATE="createdDate";</v>
      </c>
      <c r="Z1357" s="7" t="str">
        <f t="shared" si="600"/>
        <v>private String createdDate="";</v>
      </c>
    </row>
    <row r="1358" spans="2:26" ht="19.2" x14ac:dyDescent="0.45">
      <c r="B1358" s="1" t="s">
        <v>264</v>
      </c>
      <c r="C1358" s="1" t="s">
        <v>1</v>
      </c>
      <c r="D1358" s="4">
        <v>45</v>
      </c>
      <c r="I1358">
        <f>I1322</f>
        <v>0</v>
      </c>
      <c r="J1358" t="str">
        <f t="shared" si="602"/>
        <v xml:space="preserve"> ADD  CREATED_TIME VARCHAR(45);</v>
      </c>
      <c r="K1358" s="21" t="str">
        <f t="shared" si="603"/>
        <v xml:space="preserve">  ALTER COLUMN   CREATED_TIME VARCHAR(45);</v>
      </c>
      <c r="L1358" s="12"/>
      <c r="M1358" s="18" t="str">
        <f t="shared" si="596"/>
        <v>CREATED_TIME,</v>
      </c>
      <c r="N1358" s="5" t="str">
        <f t="shared" si="601"/>
        <v>CREATED_TIME VARCHAR(45),</v>
      </c>
      <c r="O1358" s="1" t="s">
        <v>282</v>
      </c>
      <c r="P1358" t="s">
        <v>133</v>
      </c>
      <c r="W1358" s="17" t="str">
        <f t="shared" si="597"/>
        <v>createdTime</v>
      </c>
      <c r="X1358" s="3" t="str">
        <f t="shared" si="598"/>
        <v>"createdTime":"",</v>
      </c>
      <c r="Y1358" s="22" t="str">
        <f t="shared" si="599"/>
        <v>public static String CREATED_TIME="createdTime";</v>
      </c>
      <c r="Z1358" s="7" t="str">
        <f t="shared" si="600"/>
        <v>private String createdTime="";</v>
      </c>
    </row>
    <row r="1359" spans="2:26" ht="19.2" x14ac:dyDescent="0.45">
      <c r="B1359" s="1" t="s">
        <v>262</v>
      </c>
      <c r="C1359" s="1" t="s">
        <v>1</v>
      </c>
      <c r="D1359" s="4">
        <v>44</v>
      </c>
      <c r="I1359" t="str">
        <f>I1062</f>
        <v>ALTER TABLE TM_BACKLOG_DESCRIPTION</v>
      </c>
      <c r="J1359" t="str">
        <f t="shared" si="602"/>
        <v xml:space="preserve"> ADD  CREATED_BY VARCHAR(44);</v>
      </c>
      <c r="K1359" s="21" t="str">
        <f t="shared" si="603"/>
        <v xml:space="preserve">  ALTER COLUMN   CREATED_BY VARCHAR(44);</v>
      </c>
      <c r="L1359" s="12"/>
      <c r="M1359" s="18" t="str">
        <f t="shared" si="596"/>
        <v>CREATED_BY,</v>
      </c>
      <c r="N1359" s="5" t="str">
        <f t="shared" si="601"/>
        <v>CREATED_BY VARCHAR(44),</v>
      </c>
      <c r="O1359" s="1" t="s">
        <v>282</v>
      </c>
      <c r="P1359" t="s">
        <v>128</v>
      </c>
      <c r="W1359" s="17" t="str">
        <f t="shared" si="597"/>
        <v>createdBy</v>
      </c>
      <c r="X1359" s="3" t="str">
        <f t="shared" si="598"/>
        <v>"createdBy":"",</v>
      </c>
      <c r="Y1359" s="22" t="str">
        <f t="shared" si="599"/>
        <v>public static String CREATED_BY="createdBy";</v>
      </c>
      <c r="Z1359" s="7" t="str">
        <f t="shared" si="600"/>
        <v>private String createdBy="";</v>
      </c>
    </row>
    <row r="1360" spans="2:26" ht="19.2" x14ac:dyDescent="0.45">
      <c r="B1360" s="1" t="s">
        <v>258</v>
      </c>
      <c r="C1360" s="1" t="s">
        <v>1</v>
      </c>
      <c r="D1360" s="4">
        <v>45</v>
      </c>
      <c r="I1360">
        <f>I1348</f>
        <v>0</v>
      </c>
      <c r="J1360" t="str">
        <f t="shared" si="602"/>
        <v xml:space="preserve"> ADD  ORDER_NO VARCHAR(45);</v>
      </c>
      <c r="K1360" s="21" t="str">
        <f t="shared" si="603"/>
        <v xml:space="preserve">  ALTER COLUMN   ORDER_NO VARCHAR(45);</v>
      </c>
      <c r="L1360" s="12"/>
      <c r="M1360" s="18" t="str">
        <f>CONCATENATE(B1360,",")</f>
        <v>ORDER_NO,</v>
      </c>
      <c r="N1360" s="5" t="str">
        <f>CONCATENATE(B1360," ",C1360,"(",D1360,")",",")</f>
        <v>ORDER_NO VARCHAR(45),</v>
      </c>
      <c r="O1360" s="1" t="s">
        <v>259</v>
      </c>
      <c r="P1360" t="s">
        <v>173</v>
      </c>
      <c r="W1360" s="17" t="str">
        <f>CONCATENATE(,LOWER(O1360),UPPER(LEFT(P1360,1)),LOWER(RIGHT(P1360,LEN(P1360)-IF(LEN(P1360)&gt;0,1,LEN(P1360)))),UPPER(LEFT(Q1360,1)),LOWER(RIGHT(Q1360,LEN(Q1360)-IF(LEN(Q1360)&gt;0,1,LEN(Q1360)))),UPPER(LEFT(R1360,1)),LOWER(RIGHT(R1360,LEN(R1360)-IF(LEN(R1360)&gt;0,1,LEN(R1360)))),UPPER(LEFT(S1360,1)),LOWER(RIGHT(S1360,LEN(S1360)-IF(LEN(S1360)&gt;0,1,LEN(S1360)))),UPPER(LEFT(T1360,1)),LOWER(RIGHT(T1360,LEN(T1360)-IF(LEN(T1360)&gt;0,1,LEN(T1360)))),UPPER(LEFT(U1360,1)),LOWER(RIGHT(U1360,LEN(U1360)-IF(LEN(U1360)&gt;0,1,LEN(U1360)))),UPPER(LEFT(V1360,1)),LOWER(RIGHT(V1360,LEN(V1360)-IF(LEN(V1360)&gt;0,1,LEN(V1360)))))</f>
        <v>orderNo</v>
      </c>
      <c r="X1360" s="3" t="str">
        <f>CONCATENATE("""",W1360,"""",":","""","""",",")</f>
        <v>"orderNo":"",</v>
      </c>
      <c r="Y1360" s="22" t="str">
        <f>CONCATENATE("public static String ",,B1360,,"=","""",W1360,""";")</f>
        <v>public static String ORDER_NO="orderNo";</v>
      </c>
      <c r="Z1360" s="7" t="str">
        <f>CONCATENATE("private String ",W1360,"=","""""",";")</f>
        <v>private String orderNo="";</v>
      </c>
    </row>
    <row r="1361" spans="2:26" ht="19.2" x14ac:dyDescent="0.45">
      <c r="B1361" s="1" t="s">
        <v>859</v>
      </c>
      <c r="C1361" s="1" t="s">
        <v>1</v>
      </c>
      <c r="D1361" s="4">
        <v>45</v>
      </c>
      <c r="I1361" t="str">
        <f>I1350</f>
        <v>ALTER TABLE TM_BUSINESS_CASE</v>
      </c>
      <c r="J1361" t="str">
        <f t="shared" si="602"/>
        <v xml:space="preserve"> ADD  CASE_STATUS VARCHAR(45);</v>
      </c>
      <c r="K1361" s="21" t="str">
        <f t="shared" si="603"/>
        <v xml:space="preserve">  ALTER COLUMN   CASE_STATUS VARCHAR(45);</v>
      </c>
      <c r="L1361" s="12"/>
      <c r="M1361" s="18" t="str">
        <f>CONCATENATE(B1361,",")</f>
        <v>CASE_STATUS,</v>
      </c>
      <c r="N1361" s="5" t="str">
        <f>CONCATENATE(B1361," ",C1361,"(",D1361,")",",")</f>
        <v>CASE_STATUS VARCHAR(45),</v>
      </c>
      <c r="O1361" s="1" t="s">
        <v>677</v>
      </c>
      <c r="P1361" t="s">
        <v>3</v>
      </c>
      <c r="W1361" s="17" t="str">
        <f>CONCATENATE(,LOWER(O1361),UPPER(LEFT(P1361,1)),LOWER(RIGHT(P1361,LEN(P1361)-IF(LEN(P1361)&gt;0,1,LEN(P1361)))),UPPER(LEFT(Q1361,1)),LOWER(RIGHT(Q1361,LEN(Q1361)-IF(LEN(Q1361)&gt;0,1,LEN(Q1361)))),UPPER(LEFT(R1361,1)),LOWER(RIGHT(R1361,LEN(R1361)-IF(LEN(R1361)&gt;0,1,LEN(R1361)))),UPPER(LEFT(S1361,1)),LOWER(RIGHT(S1361,LEN(S1361)-IF(LEN(S1361)&gt;0,1,LEN(S1361)))),UPPER(LEFT(T1361,1)),LOWER(RIGHT(T1361,LEN(T1361)-IF(LEN(T1361)&gt;0,1,LEN(T1361)))),UPPER(LEFT(U1361,1)),LOWER(RIGHT(U1361,LEN(U1361)-IF(LEN(U1361)&gt;0,1,LEN(U1361)))),UPPER(LEFT(V1361,1)),LOWER(RIGHT(V1361,LEN(V1361)-IF(LEN(V1361)&gt;0,1,LEN(V1361)))))</f>
        <v>caseStatus</v>
      </c>
      <c r="X1361" s="3" t="str">
        <f>CONCATENATE("""",W1361,"""",":","""","""",",")</f>
        <v>"caseStatus":"",</v>
      </c>
      <c r="Y1361" s="22" t="str">
        <f>CONCATENATE("public static String ",,B1361,,"=","""",W1361,""";")</f>
        <v>public static String CASE_STATUS="caseStatus";</v>
      </c>
      <c r="Z1361" s="7" t="str">
        <f>CONCATENATE("private String ",W1361,"=","""""",";")</f>
        <v>private String caseStatus="";</v>
      </c>
    </row>
    <row r="1362" spans="2:26" ht="19.2" x14ac:dyDescent="0.45">
      <c r="B1362" s="1" t="s">
        <v>860</v>
      </c>
      <c r="C1362" s="1" t="s">
        <v>1</v>
      </c>
      <c r="D1362" s="4">
        <v>44</v>
      </c>
      <c r="I1362" t="str">
        <f>I1065</f>
        <v>ALTER TABLE TM_BACKLOG_DESCRIPTION</v>
      </c>
      <c r="J1362" t="str">
        <f t="shared" si="602"/>
        <v xml:space="preserve"> ADD  CASE_NO VARCHAR(44);</v>
      </c>
      <c r="K1362" s="21" t="str">
        <f t="shared" si="603"/>
        <v xml:space="preserve">  ALTER COLUMN   CASE_NO VARCHAR(44);</v>
      </c>
      <c r="L1362" s="12"/>
      <c r="M1362" s="18" t="str">
        <f>CONCATENATE(B1362,",")</f>
        <v>CASE_NO,</v>
      </c>
      <c r="N1362" s="5" t="str">
        <f>CONCATENATE(B1362," ",C1362,"(",D1362,")",",")</f>
        <v>CASE_NO VARCHAR(44),</v>
      </c>
      <c r="O1362" s="1" t="s">
        <v>677</v>
      </c>
      <c r="P1362" t="s">
        <v>173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caseNo</v>
      </c>
      <c r="X1362" s="3" t="str">
        <f>CONCATENATE("""",W1362,"""",":","""","""",",")</f>
        <v>"caseNo":"",</v>
      </c>
      <c r="Y1362" s="22" t="str">
        <f>CONCATENATE("public static String ",,B1362,,"=","""",W1362,""";")</f>
        <v>public static String CASE_NO="caseNo";</v>
      </c>
      <c r="Z1362" s="7" t="str">
        <f>CONCATENATE("private String ",W1362,"=","""""",";")</f>
        <v>private String caseNo="";</v>
      </c>
    </row>
    <row r="1363" spans="2:26" ht="19.2" x14ac:dyDescent="0.45">
      <c r="B1363" s="1"/>
      <c r="C1363" s="1"/>
      <c r="D1363" s="4"/>
      <c r="L1363" s="12"/>
      <c r="M1363" s="18"/>
      <c r="N1363" s="33" t="s">
        <v>130</v>
      </c>
      <c r="O1363" s="1"/>
      <c r="W1363" s="17"/>
    </row>
    <row r="1364" spans="2:26" x14ac:dyDescent="0.3">
      <c r="B1364" s="10"/>
      <c r="N1364" s="31" t="s">
        <v>126</v>
      </c>
    </row>
    <row r="1365" spans="2:26" x14ac:dyDescent="0.3">
      <c r="B1365" s="10"/>
    </row>
    <row r="1366" spans="2:26" x14ac:dyDescent="0.3">
      <c r="B1366" s="2" t="s">
        <v>873</v>
      </c>
      <c r="I1366" t="str">
        <f>CONCATENATE("ALTER TABLE"," ",B1366)</f>
        <v>ALTER TABLE TM_PROBLEM_STATEMENT</v>
      </c>
      <c r="K1366" s="25"/>
      <c r="N1366" s="5" t="str">
        <f>CONCATENATE("CREATE TABLE ",B1366," ","(")</f>
        <v>CREATE TABLE TM_PROBLEM_STATEMENT (</v>
      </c>
    </row>
    <row r="1367" spans="2:26" ht="19.2" x14ac:dyDescent="0.45">
      <c r="B1367" s="1" t="s">
        <v>2</v>
      </c>
      <c r="C1367" s="1" t="s">
        <v>1</v>
      </c>
      <c r="D1367" s="4">
        <v>30</v>
      </c>
      <c r="E1367" s="24" t="s">
        <v>113</v>
      </c>
      <c r="I1367" t="str">
        <f>I1366</f>
        <v>ALTER TABLE TM_PROBLEM_STATEMENT</v>
      </c>
      <c r="L1367" s="12"/>
      <c r="M1367" s="18" t="str">
        <f t="shared" ref="M1367:M1374" si="604">CONCATENATE(B1367,",")</f>
        <v>ID,</v>
      </c>
      <c r="N1367" s="5" t="str">
        <f>CONCATENATE(B1367," ",C1367,"(",D1367,") ",E1367," ,")</f>
        <v>ID VARCHAR(30) NOT NULL ,</v>
      </c>
      <c r="O1367" s="1" t="s">
        <v>2</v>
      </c>
      <c r="P1367" s="6"/>
      <c r="Q1367" s="6"/>
      <c r="R1367" s="6"/>
      <c r="S1367" s="6"/>
      <c r="T1367" s="6"/>
      <c r="U1367" s="6"/>
      <c r="V1367" s="6"/>
      <c r="W1367" s="17" t="str">
        <f t="shared" ref="W1367:W1374" si="605"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id</v>
      </c>
      <c r="X1367" s="3" t="str">
        <f t="shared" ref="X1367:X1374" si="606">CONCATENATE("""",W1367,"""",":","""","""",",")</f>
        <v>"id":"",</v>
      </c>
      <c r="Y1367" s="22" t="str">
        <f t="shared" ref="Y1367:Y1374" si="607">CONCATENATE("public static String ",,B1367,,"=","""",W1367,""";")</f>
        <v>public static String ID="id";</v>
      </c>
      <c r="Z1367" s="7" t="str">
        <f t="shared" ref="Z1367:Z1374" si="608">CONCATENATE("private String ",W1367,"=","""""",";")</f>
        <v>private String id="";</v>
      </c>
    </row>
    <row r="1368" spans="2:26" ht="19.2" x14ac:dyDescent="0.45">
      <c r="B1368" s="1" t="s">
        <v>3</v>
      </c>
      <c r="C1368" s="1" t="s">
        <v>1</v>
      </c>
      <c r="D1368" s="4">
        <v>10</v>
      </c>
      <c r="I1368" t="str">
        <f>I1367</f>
        <v>ALTER TABLE TM_PROBLEM_STATEMENT</v>
      </c>
      <c r="K1368" s="21" t="s">
        <v>436</v>
      </c>
      <c r="L1368" s="12"/>
      <c r="M1368" s="18" t="str">
        <f t="shared" si="604"/>
        <v>STATUS,</v>
      </c>
      <c r="N1368" s="5" t="str">
        <f t="shared" ref="N1368:N1374" si="609">CONCATENATE(B1368," ",C1368,"(",D1368,")",",")</f>
        <v>STATUS VARCHAR(10),</v>
      </c>
      <c r="O1368" s="1" t="s">
        <v>3</v>
      </c>
      <c r="W1368" s="17" t="str">
        <f t="shared" si="605"/>
        <v>status</v>
      </c>
      <c r="X1368" s="3" t="str">
        <f t="shared" si="606"/>
        <v>"status":"",</v>
      </c>
      <c r="Y1368" s="22" t="str">
        <f t="shared" si="607"/>
        <v>public static String STATUS="status";</v>
      </c>
      <c r="Z1368" s="7" t="str">
        <f t="shared" si="608"/>
        <v>private String status="";</v>
      </c>
    </row>
    <row r="1369" spans="2:26" ht="19.2" x14ac:dyDescent="0.45">
      <c r="B1369" s="1" t="s">
        <v>4</v>
      </c>
      <c r="C1369" s="1" t="s">
        <v>1</v>
      </c>
      <c r="D1369" s="4">
        <v>30</v>
      </c>
      <c r="I1369" t="str">
        <f>I1368</f>
        <v>ALTER TABLE TM_PROBLEM_STATEMENT</v>
      </c>
      <c r="J1369" t="str">
        <f t="shared" ref="J1369:J1375" si="610">CONCATENATE(LEFT(CONCATENATE(" ADD "," ",N1369,";"),LEN(CONCATENATE(" ADD "," ",N1369,";"))-2),";")</f>
        <v xml:space="preserve"> ADD  INSERT_DATE VARCHAR(30);</v>
      </c>
      <c r="K1369" s="21" t="str">
        <f t="shared" ref="K1369:K1375" si="611">CONCATENATE(LEFT(CONCATENATE("  ALTER COLUMN  "," ",N1369,";"),LEN(CONCATENATE("  ALTER COLUMN  "," ",N1369,";"))-2),";")</f>
        <v xml:space="preserve">  ALTER COLUMN   INSERT_DATE VARCHAR(30);</v>
      </c>
      <c r="L1369" s="12"/>
      <c r="M1369" s="18" t="str">
        <f t="shared" si="604"/>
        <v>INSERT_DATE,</v>
      </c>
      <c r="N1369" s="5" t="str">
        <f t="shared" si="609"/>
        <v>INSERT_DATE VARCHAR(30),</v>
      </c>
      <c r="O1369" s="1" t="s">
        <v>7</v>
      </c>
      <c r="P1369" t="s">
        <v>8</v>
      </c>
      <c r="W1369" s="17" t="str">
        <f t="shared" si="605"/>
        <v>insertDate</v>
      </c>
      <c r="X1369" s="3" t="str">
        <f t="shared" si="606"/>
        <v>"insertDate":"",</v>
      </c>
      <c r="Y1369" s="22" t="str">
        <f t="shared" si="607"/>
        <v>public static String INSERT_DATE="insertDate";</v>
      </c>
      <c r="Z1369" s="7" t="str">
        <f t="shared" si="608"/>
        <v>private String insertDate="";</v>
      </c>
    </row>
    <row r="1370" spans="2:26" ht="19.2" x14ac:dyDescent="0.45">
      <c r="B1370" s="1" t="s">
        <v>5</v>
      </c>
      <c r="C1370" s="1" t="s">
        <v>1</v>
      </c>
      <c r="D1370" s="4">
        <v>30</v>
      </c>
      <c r="I1370" t="str">
        <f>I1369</f>
        <v>ALTER TABLE TM_PROBLEM_STATEMENT</v>
      </c>
      <c r="J1370" t="str">
        <f t="shared" si="610"/>
        <v xml:space="preserve"> ADD  MODIFICATION_DATE VARCHAR(30);</v>
      </c>
      <c r="K1370" s="21" t="str">
        <f t="shared" si="611"/>
        <v xml:space="preserve">  ALTER COLUMN   MODIFICATION_DATE VARCHAR(30);</v>
      </c>
      <c r="L1370" s="12"/>
      <c r="M1370" s="18" t="str">
        <f t="shared" si="604"/>
        <v>MODIFICATION_DATE,</v>
      </c>
      <c r="N1370" s="5" t="str">
        <f t="shared" si="609"/>
        <v>MODIFICATION_DATE VARCHAR(30),</v>
      </c>
      <c r="O1370" s="1" t="s">
        <v>9</v>
      </c>
      <c r="P1370" t="s">
        <v>8</v>
      </c>
      <c r="W1370" s="17" t="str">
        <f t="shared" si="605"/>
        <v>modificationDate</v>
      </c>
      <c r="X1370" s="3" t="str">
        <f t="shared" si="606"/>
        <v>"modificationDate":"",</v>
      </c>
      <c r="Y1370" s="22" t="str">
        <f t="shared" si="607"/>
        <v>public static String MODIFICATION_DATE="modificationDate";</v>
      </c>
      <c r="Z1370" s="7" t="str">
        <f t="shared" si="608"/>
        <v>private String modificationDate="";</v>
      </c>
    </row>
    <row r="1371" spans="2:26" ht="19.2" x14ac:dyDescent="0.45">
      <c r="B1371" s="1" t="s">
        <v>874</v>
      </c>
      <c r="C1371" s="1" t="s">
        <v>1</v>
      </c>
      <c r="D1371" s="4">
        <v>400</v>
      </c>
      <c r="I1371" t="str">
        <f>I1370</f>
        <v>ALTER TABLE TM_PROBLEM_STATEMENT</v>
      </c>
      <c r="J1371" t="str">
        <f t="shared" si="610"/>
        <v xml:space="preserve"> ADD  PROBLEM_DESC VARCHAR(400);</v>
      </c>
      <c r="K1371" s="21" t="str">
        <f t="shared" si="611"/>
        <v xml:space="preserve">  ALTER COLUMN   PROBLEM_DESC VARCHAR(400);</v>
      </c>
      <c r="L1371" s="12"/>
      <c r="M1371" s="18" t="str">
        <f t="shared" si="604"/>
        <v>PROBLEM_DESC,</v>
      </c>
      <c r="N1371" s="5" t="str">
        <f t="shared" si="609"/>
        <v>PROBLEM_DESC VARCHAR(400),</v>
      </c>
      <c r="O1371" s="1" t="s">
        <v>878</v>
      </c>
      <c r="P1371" t="s">
        <v>818</v>
      </c>
      <c r="W1371" s="17" t="str">
        <f t="shared" si="605"/>
        <v>problemDesc</v>
      </c>
      <c r="X1371" s="3" t="str">
        <f t="shared" si="606"/>
        <v>"problemDesc":"",</v>
      </c>
      <c r="Y1371" s="22" t="str">
        <f t="shared" si="607"/>
        <v>public static String PROBLEM_DESC="problemDesc";</v>
      </c>
      <c r="Z1371" s="7" t="str">
        <f t="shared" si="608"/>
        <v>private String problemDesc="";</v>
      </c>
    </row>
    <row r="1372" spans="2:26" ht="19.2" x14ac:dyDescent="0.45">
      <c r="B1372" s="1" t="s">
        <v>875</v>
      </c>
      <c r="C1372" s="1" t="s">
        <v>1</v>
      </c>
      <c r="D1372" s="4">
        <v>45</v>
      </c>
      <c r="I1372">
        <f>I1336</f>
        <v>0</v>
      </c>
      <c r="J1372" t="str">
        <f t="shared" si="610"/>
        <v xml:space="preserve"> ADD  COUNT_POTENTIAL_CUSTOMER VARCHAR(45);</v>
      </c>
      <c r="K1372" s="21" t="str">
        <f t="shared" si="611"/>
        <v xml:space="preserve">  ALTER COLUMN   COUNT_POTENTIAL_CUSTOMER VARCHAR(45);</v>
      </c>
      <c r="L1372" s="12"/>
      <c r="M1372" s="18" t="str">
        <f t="shared" si="604"/>
        <v>COUNT_POTENTIAL_CUSTOMER,</v>
      </c>
      <c r="N1372" s="5" t="str">
        <f t="shared" si="609"/>
        <v>COUNT_POTENTIAL_CUSTOMER VARCHAR(45),</v>
      </c>
      <c r="O1372" s="1" t="s">
        <v>214</v>
      </c>
      <c r="P1372" t="s">
        <v>879</v>
      </c>
      <c r="Q1372" t="s">
        <v>664</v>
      </c>
      <c r="W1372" s="17" t="str">
        <f t="shared" si="605"/>
        <v>countPotentialCustomer</v>
      </c>
      <c r="X1372" s="3" t="str">
        <f t="shared" si="606"/>
        <v>"countPotentialCustomer":"",</v>
      </c>
      <c r="Y1372" s="22" t="str">
        <f t="shared" si="607"/>
        <v>public static String COUNT_POTENTIAL_CUSTOMER="countPotentialCustomer";</v>
      </c>
      <c r="Z1372" s="7" t="str">
        <f t="shared" si="608"/>
        <v>private String countPotentialCustomer="";</v>
      </c>
    </row>
    <row r="1373" spans="2:26" ht="19.2" x14ac:dyDescent="0.45">
      <c r="B1373" s="1" t="s">
        <v>876</v>
      </c>
      <c r="C1373" s="1" t="s">
        <v>1</v>
      </c>
      <c r="D1373" s="4">
        <v>45</v>
      </c>
      <c r="I1373">
        <f>I1337</f>
        <v>0</v>
      </c>
      <c r="J1373" t="str">
        <f t="shared" si="610"/>
        <v xml:space="preserve"> ADD  COUNT_REAL_CUSTOMER VARCHAR(45);</v>
      </c>
      <c r="K1373" s="21" t="str">
        <f t="shared" si="611"/>
        <v xml:space="preserve">  ALTER COLUMN   COUNT_REAL_CUSTOMER VARCHAR(45);</v>
      </c>
      <c r="L1373" s="12"/>
      <c r="M1373" s="18" t="str">
        <f t="shared" si="604"/>
        <v>COUNT_REAL_CUSTOMER,</v>
      </c>
      <c r="N1373" s="5" t="str">
        <f t="shared" si="609"/>
        <v>COUNT_REAL_CUSTOMER VARCHAR(45),</v>
      </c>
      <c r="O1373" s="1" t="s">
        <v>214</v>
      </c>
      <c r="P1373" t="s">
        <v>880</v>
      </c>
      <c r="Q1373" t="s">
        <v>664</v>
      </c>
      <c r="W1373" s="17" t="str">
        <f t="shared" si="605"/>
        <v>countRealCustomer</v>
      </c>
      <c r="X1373" s="3" t="str">
        <f t="shared" si="606"/>
        <v>"countRealCustomer":"",</v>
      </c>
      <c r="Y1373" s="22" t="str">
        <f t="shared" si="607"/>
        <v>public static String COUNT_REAL_CUSTOMER="countRealCustomer";</v>
      </c>
      <c r="Z1373" s="7" t="str">
        <f t="shared" si="608"/>
        <v>private String countRealCustomer="";</v>
      </c>
    </row>
    <row r="1374" spans="2:26" ht="19.2" x14ac:dyDescent="0.45">
      <c r="B1374" s="1" t="s">
        <v>258</v>
      </c>
      <c r="C1374" s="1" t="s">
        <v>627</v>
      </c>
      <c r="D1374" s="4">
        <v>24</v>
      </c>
      <c r="I1374" t="str">
        <f>I1077</f>
        <v>ALTER TABLE TM_INPUT_TABLE_COMP</v>
      </c>
      <c r="J1374" t="str">
        <f t="shared" si="610"/>
        <v xml:space="preserve"> ADD  ORDER_NO FLOAT(24);</v>
      </c>
      <c r="K1374" s="21" t="str">
        <f t="shared" si="611"/>
        <v xml:space="preserve">  ALTER COLUMN   ORDER_NO FLOAT(24);</v>
      </c>
      <c r="L1374" s="12"/>
      <c r="M1374" s="18" t="str">
        <f t="shared" si="604"/>
        <v>ORDER_NO,</v>
      </c>
      <c r="N1374" s="5" t="str">
        <f t="shared" si="609"/>
        <v>ORDER_NO FLOAT(24),</v>
      </c>
      <c r="O1374" s="1" t="s">
        <v>259</v>
      </c>
      <c r="P1374" t="s">
        <v>173</v>
      </c>
      <c r="W1374" s="17" t="str">
        <f t="shared" si="605"/>
        <v>orderNo</v>
      </c>
      <c r="X1374" s="3" t="str">
        <f t="shared" si="606"/>
        <v>"orderNo":"",</v>
      </c>
      <c r="Y1374" s="22" t="str">
        <f t="shared" si="607"/>
        <v>public static String ORDER_NO="orderNo";</v>
      </c>
      <c r="Z1374" s="7" t="str">
        <f t="shared" si="608"/>
        <v>private String orderNo="";</v>
      </c>
    </row>
    <row r="1375" spans="2:26" ht="19.2" x14ac:dyDescent="0.45">
      <c r="B1375" s="1" t="s">
        <v>877</v>
      </c>
      <c r="C1375" s="1" t="s">
        <v>1</v>
      </c>
      <c r="D1375" s="4">
        <v>45</v>
      </c>
      <c r="I1375">
        <f>I1364</f>
        <v>0</v>
      </c>
      <c r="J1375" t="str">
        <f t="shared" si="610"/>
        <v xml:space="preserve"> ADD  FK_BC_ID VARCHAR(45);</v>
      </c>
      <c r="K1375" s="21" t="str">
        <f t="shared" si="611"/>
        <v xml:space="preserve">  ALTER COLUMN   FK_BC_ID VARCHAR(45);</v>
      </c>
      <c r="L1375" s="12"/>
      <c r="M1375" s="18" t="str">
        <f>CONCATENATE(B1375,",")</f>
        <v>FK_BC_ID,</v>
      </c>
      <c r="N1375" s="5" t="str">
        <f>CONCATENATE(B1375," ",C1375,"(",D1375,")",",")</f>
        <v>FK_BC_ID VARCHAR(45),</v>
      </c>
      <c r="O1375" s="1" t="s">
        <v>10</v>
      </c>
      <c r="P1375" t="s">
        <v>881</v>
      </c>
      <c r="Q1375" t="s">
        <v>2</v>
      </c>
      <c r="W1375" s="17" t="str">
        <f>CONCATENATE(,LOWER(O1375),UPPER(LEFT(P1375,1)),LOWER(RIGHT(P1375,LEN(P1375)-IF(LEN(P1375)&gt;0,1,LEN(P1375)))),UPPER(LEFT(Q1375,1)),LOWER(RIGHT(Q1375,LEN(Q1375)-IF(LEN(Q1375)&gt;0,1,LEN(Q1375)))),UPPER(LEFT(R1375,1)),LOWER(RIGHT(R1375,LEN(R1375)-IF(LEN(R1375)&gt;0,1,LEN(R1375)))),UPPER(LEFT(S1375,1)),LOWER(RIGHT(S1375,LEN(S1375)-IF(LEN(S1375)&gt;0,1,LEN(S1375)))),UPPER(LEFT(T1375,1)),LOWER(RIGHT(T1375,LEN(T1375)-IF(LEN(T1375)&gt;0,1,LEN(T1375)))),UPPER(LEFT(U1375,1)),LOWER(RIGHT(U1375,LEN(U1375)-IF(LEN(U1375)&gt;0,1,LEN(U1375)))),UPPER(LEFT(V1375,1)),LOWER(RIGHT(V1375,LEN(V1375)-IF(LEN(V1375)&gt;0,1,LEN(V1375)))))</f>
        <v>fkBcId</v>
      </c>
      <c r="X1375" s="3" t="str">
        <f>CONCATENATE("""",W1375,"""",":","""","""",",")</f>
        <v>"fkBcId":"",</v>
      </c>
      <c r="Y1375" s="22" t="str">
        <f>CONCATENATE("public static String ",,B1375,,"=","""",W1375,""";")</f>
        <v>public static String FK_BC_ID="fkBcId";</v>
      </c>
      <c r="Z1375" s="7" t="str">
        <f>CONCATENATE("private String ",W1375,"=","""""",";")</f>
        <v>private String fkBcId="";</v>
      </c>
    </row>
    <row r="1376" spans="2:26" ht="19.2" x14ac:dyDescent="0.45">
      <c r="B1376" s="1"/>
      <c r="C1376" s="1"/>
      <c r="D1376" s="4"/>
      <c r="L1376" s="12"/>
      <c r="M1376" s="18"/>
      <c r="N1376" s="33" t="s">
        <v>130</v>
      </c>
      <c r="O1376" s="1"/>
      <c r="W1376" s="17"/>
    </row>
    <row r="1377" spans="2:26" x14ac:dyDescent="0.3">
      <c r="B1377" s="10"/>
      <c r="N1377" s="31" t="s">
        <v>126</v>
      </c>
    </row>
    <row r="1380" spans="2:26" x14ac:dyDescent="0.3">
      <c r="B1380" s="2" t="s">
        <v>882</v>
      </c>
      <c r="I1380" t="str">
        <f>CONCATENATE("ALTER TABLE"," ",B1380)</f>
        <v>ALTER TABLE TM_BC_SERVICE_GROUP</v>
      </c>
      <c r="K1380" s="25"/>
      <c r="N1380" s="5" t="str">
        <f>CONCATENATE("CREATE TABLE ",B1380," ","(")</f>
        <v>CREATE TABLE TM_BC_SERVICE_GROUP (</v>
      </c>
    </row>
    <row r="1381" spans="2:26" ht="19.2" x14ac:dyDescent="0.45">
      <c r="B1381" s="1" t="s">
        <v>2</v>
      </c>
      <c r="C1381" s="1" t="s">
        <v>1</v>
      </c>
      <c r="D1381" s="4">
        <v>30</v>
      </c>
      <c r="E1381" s="24" t="s">
        <v>113</v>
      </c>
      <c r="I1381" t="str">
        <f>I1380</f>
        <v>ALTER TABLE TM_BC_SERVICE_GROUP</v>
      </c>
      <c r="L1381" s="12"/>
      <c r="M1381" s="18" t="str">
        <f t="shared" ref="M1381:M1388" si="612">CONCATENATE(B1381,",")</f>
        <v>ID,</v>
      </c>
      <c r="N1381" s="5" t="str">
        <f>CONCATENATE(B1381," ",C1381,"(",D1381,") ",E1381," ,")</f>
        <v>ID VARCHAR(30) NOT NULL ,</v>
      </c>
      <c r="O1381" s="1" t="s">
        <v>2</v>
      </c>
      <c r="P1381" s="6"/>
      <c r="Q1381" s="6"/>
      <c r="R1381" s="6"/>
      <c r="S1381" s="6"/>
      <c r="T1381" s="6"/>
      <c r="U1381" s="6"/>
      <c r="V1381" s="6"/>
      <c r="W1381" s="17" t="str">
        <f t="shared" ref="W1381:W1388" si="613">CONCATENATE(,LOWER(O1381),UPPER(LEFT(P1381,1)),LOWER(RIGHT(P1381,LEN(P1381)-IF(LEN(P1381)&gt;0,1,LEN(P1381)))),UPPER(LEFT(Q1381,1)),LOWER(RIGHT(Q1381,LEN(Q1381)-IF(LEN(Q1381)&gt;0,1,LEN(Q1381)))),UPPER(LEFT(R1381,1)),LOWER(RIGHT(R1381,LEN(R1381)-IF(LEN(R1381)&gt;0,1,LEN(R1381)))),UPPER(LEFT(S1381,1)),LOWER(RIGHT(S1381,LEN(S1381)-IF(LEN(S1381)&gt;0,1,LEN(S1381)))),UPPER(LEFT(T1381,1)),LOWER(RIGHT(T1381,LEN(T1381)-IF(LEN(T1381)&gt;0,1,LEN(T1381)))),UPPER(LEFT(U1381,1)),LOWER(RIGHT(U1381,LEN(U1381)-IF(LEN(U1381)&gt;0,1,LEN(U1381)))),UPPER(LEFT(V1381,1)),LOWER(RIGHT(V1381,LEN(V1381)-IF(LEN(V1381)&gt;0,1,LEN(V1381)))))</f>
        <v>id</v>
      </c>
      <c r="X1381" s="3" t="str">
        <f t="shared" ref="X1381:X1388" si="614">CONCATENATE("""",W1381,"""",":","""","""",",")</f>
        <v>"id":"",</v>
      </c>
      <c r="Y1381" s="22" t="str">
        <f t="shared" ref="Y1381:Y1388" si="615">CONCATENATE("public static String ",,B1381,,"=","""",W1381,""";")</f>
        <v>public static String ID="id";</v>
      </c>
      <c r="Z1381" s="7" t="str">
        <f t="shared" ref="Z1381:Z1388" si="616">CONCATENATE("private String ",W1381,"=","""""",";")</f>
        <v>private String id="";</v>
      </c>
    </row>
    <row r="1382" spans="2:26" ht="19.2" x14ac:dyDescent="0.45">
      <c r="B1382" s="1" t="s">
        <v>3</v>
      </c>
      <c r="C1382" s="1" t="s">
        <v>1</v>
      </c>
      <c r="D1382" s="4">
        <v>10</v>
      </c>
      <c r="I1382" t="str">
        <f>I1381</f>
        <v>ALTER TABLE TM_BC_SERVICE_GROUP</v>
      </c>
      <c r="K1382" s="21" t="s">
        <v>436</v>
      </c>
      <c r="L1382" s="12"/>
      <c r="M1382" s="18" t="str">
        <f t="shared" si="612"/>
        <v>STATUS,</v>
      </c>
      <c r="N1382" s="5" t="str">
        <f t="shared" ref="N1382:N1388" si="617">CONCATENATE(B1382," ",C1382,"(",D1382,")",",")</f>
        <v>STATUS VARCHAR(10),</v>
      </c>
      <c r="O1382" s="1" t="s">
        <v>3</v>
      </c>
      <c r="W1382" s="17" t="str">
        <f t="shared" si="613"/>
        <v>status</v>
      </c>
      <c r="X1382" s="3" t="str">
        <f t="shared" si="614"/>
        <v>"status":"",</v>
      </c>
      <c r="Y1382" s="22" t="str">
        <f t="shared" si="615"/>
        <v>public static String STATUS="status";</v>
      </c>
      <c r="Z1382" s="7" t="str">
        <f t="shared" si="616"/>
        <v>private String status="";</v>
      </c>
    </row>
    <row r="1383" spans="2:26" ht="19.2" x14ac:dyDescent="0.45">
      <c r="B1383" s="1" t="s">
        <v>4</v>
      </c>
      <c r="C1383" s="1" t="s">
        <v>1</v>
      </c>
      <c r="D1383" s="4">
        <v>30</v>
      </c>
      <c r="I1383" t="str">
        <f>I1382</f>
        <v>ALTER TABLE TM_BC_SERVICE_GROUP</v>
      </c>
      <c r="J1383" t="str">
        <f t="shared" ref="J1383:J1388" si="618">CONCATENATE(LEFT(CONCATENATE(" ADD "," ",N1383,";"),LEN(CONCATENATE(" ADD "," ",N1383,";"))-2),";")</f>
        <v xml:space="preserve"> ADD  INSERT_DATE VARCHAR(30);</v>
      </c>
      <c r="K1383" s="21" t="str">
        <f t="shared" ref="K1383:K1388" si="619">CONCATENATE(LEFT(CONCATENATE("  ALTER COLUMN  "," ",N1383,";"),LEN(CONCATENATE("  ALTER COLUMN  "," ",N1383,";"))-2),";")</f>
        <v xml:space="preserve">  ALTER COLUMN   INSERT_DATE VARCHAR(30);</v>
      </c>
      <c r="L1383" s="12"/>
      <c r="M1383" s="18" t="str">
        <f t="shared" si="612"/>
        <v>INSERT_DATE,</v>
      </c>
      <c r="N1383" s="5" t="str">
        <f t="shared" si="617"/>
        <v>INSERT_DATE VARCHAR(30),</v>
      </c>
      <c r="O1383" s="1" t="s">
        <v>7</v>
      </c>
      <c r="P1383" t="s">
        <v>8</v>
      </c>
      <c r="W1383" s="17" t="str">
        <f t="shared" si="613"/>
        <v>insertDate</v>
      </c>
      <c r="X1383" s="3" t="str">
        <f t="shared" si="614"/>
        <v>"insertDate":"",</v>
      </c>
      <c r="Y1383" s="22" t="str">
        <f t="shared" si="615"/>
        <v>public static String INSERT_DATE="insertDate";</v>
      </c>
      <c r="Z1383" s="7" t="str">
        <f t="shared" si="616"/>
        <v>private String insertDate="";</v>
      </c>
    </row>
    <row r="1384" spans="2:26" ht="19.2" x14ac:dyDescent="0.45">
      <c r="B1384" s="1" t="s">
        <v>5</v>
      </c>
      <c r="C1384" s="1" t="s">
        <v>1</v>
      </c>
      <c r="D1384" s="4">
        <v>30</v>
      </c>
      <c r="I1384" t="str">
        <f>I1383</f>
        <v>ALTER TABLE TM_BC_SERVICE_GROUP</v>
      </c>
      <c r="J1384" t="str">
        <f t="shared" si="618"/>
        <v xml:space="preserve"> ADD  MODIFICATION_DATE VARCHAR(30);</v>
      </c>
      <c r="K1384" s="21" t="str">
        <f t="shared" si="619"/>
        <v xml:space="preserve">  ALTER COLUMN   MODIFICATION_DATE VARCHAR(30);</v>
      </c>
      <c r="L1384" s="12"/>
      <c r="M1384" s="18" t="str">
        <f t="shared" si="612"/>
        <v>MODIFICATION_DATE,</v>
      </c>
      <c r="N1384" s="5" t="str">
        <f t="shared" si="617"/>
        <v>MODIFICATION_DATE VARCHAR(30),</v>
      </c>
      <c r="O1384" s="1" t="s">
        <v>9</v>
      </c>
      <c r="P1384" t="s">
        <v>8</v>
      </c>
      <c r="W1384" s="17" t="str">
        <f t="shared" si="613"/>
        <v>modificationDate</v>
      </c>
      <c r="X1384" s="3" t="str">
        <f t="shared" si="614"/>
        <v>"modificationDate":"",</v>
      </c>
      <c r="Y1384" s="22" t="str">
        <f t="shared" si="615"/>
        <v>public static String MODIFICATION_DATE="modificationDate";</v>
      </c>
      <c r="Z1384" s="7" t="str">
        <f t="shared" si="616"/>
        <v>private String modificationDate="";</v>
      </c>
    </row>
    <row r="1385" spans="2:26" ht="19.2" x14ac:dyDescent="0.45">
      <c r="B1385" s="1" t="s">
        <v>883</v>
      </c>
      <c r="C1385" s="1" t="s">
        <v>1</v>
      </c>
      <c r="D1385" s="4">
        <v>1000</v>
      </c>
      <c r="I1385" t="str">
        <f>I1384</f>
        <v>ALTER TABLE TM_BC_SERVICE_GROUP</v>
      </c>
      <c r="J1385" t="str">
        <f t="shared" si="618"/>
        <v xml:space="preserve"> ADD  GROUP_NAME VARCHAR(1000);</v>
      </c>
      <c r="K1385" s="21" t="str">
        <f t="shared" si="619"/>
        <v xml:space="preserve">  ALTER COLUMN   GROUP_NAME VARCHAR(1000);</v>
      </c>
      <c r="L1385" s="12"/>
      <c r="M1385" s="18" t="str">
        <f t="shared" si="612"/>
        <v>GROUP_NAME,</v>
      </c>
      <c r="N1385" s="5" t="str">
        <f t="shared" si="617"/>
        <v>GROUP_NAME VARCHAR(1000),</v>
      </c>
      <c r="O1385" s="1" t="s">
        <v>890</v>
      </c>
      <c r="P1385" t="s">
        <v>0</v>
      </c>
      <c r="W1385" s="17" t="str">
        <f t="shared" si="613"/>
        <v>groupName</v>
      </c>
      <c r="X1385" s="3" t="str">
        <f t="shared" si="614"/>
        <v>"groupName":"",</v>
      </c>
      <c r="Y1385" s="22" t="str">
        <f t="shared" si="615"/>
        <v>public static String GROUP_NAME="groupName";</v>
      </c>
      <c r="Z1385" s="7" t="str">
        <f t="shared" si="616"/>
        <v>private String groupName="";</v>
      </c>
    </row>
    <row r="1386" spans="2:26" ht="19.2" x14ac:dyDescent="0.45">
      <c r="B1386" s="1" t="s">
        <v>258</v>
      </c>
      <c r="C1386" s="1" t="s">
        <v>1</v>
      </c>
      <c r="D1386" s="4">
        <v>45</v>
      </c>
      <c r="I1386" t="str">
        <f>I1350</f>
        <v>ALTER TABLE TM_BUSINESS_CASE</v>
      </c>
      <c r="J1386" t="str">
        <f t="shared" si="618"/>
        <v xml:space="preserve"> ADD  ORDER_NO VARCHAR(45);</v>
      </c>
      <c r="K1386" s="21" t="str">
        <f t="shared" si="619"/>
        <v xml:space="preserve">  ALTER COLUMN   ORDER_NO VARCHAR(45);</v>
      </c>
      <c r="L1386" s="12"/>
      <c r="M1386" s="18" t="str">
        <f t="shared" si="612"/>
        <v>ORDER_NO,</v>
      </c>
      <c r="N1386" s="5" t="str">
        <f t="shared" si="617"/>
        <v>ORDER_NO VARCHAR(45),</v>
      </c>
      <c r="O1386" s="1" t="s">
        <v>259</v>
      </c>
      <c r="P1386" t="s">
        <v>173</v>
      </c>
      <c r="W1386" s="17" t="str">
        <f t="shared" si="613"/>
        <v>orderNo</v>
      </c>
      <c r="X1386" s="3" t="str">
        <f t="shared" si="614"/>
        <v>"orderNo":"",</v>
      </c>
      <c r="Y1386" s="22" t="str">
        <f t="shared" si="615"/>
        <v>public static String ORDER_NO="orderNo";</v>
      </c>
      <c r="Z1386" s="7" t="str">
        <f t="shared" si="616"/>
        <v>private String orderNo="";</v>
      </c>
    </row>
    <row r="1387" spans="2:26" ht="19.2" x14ac:dyDescent="0.45">
      <c r="B1387" s="1" t="s">
        <v>778</v>
      </c>
      <c r="C1387" s="1" t="s">
        <v>1</v>
      </c>
      <c r="D1387" s="4">
        <v>45</v>
      </c>
      <c r="I1387" t="str">
        <f>I1351</f>
        <v>ALTER TABLE TM_BUSINESS_CASE</v>
      </c>
      <c r="J1387" t="str">
        <f t="shared" si="618"/>
        <v xml:space="preserve"> ADD  FK_OWNER_ID VARCHAR(45);</v>
      </c>
      <c r="K1387" s="21" t="str">
        <f t="shared" si="619"/>
        <v xml:space="preserve">  ALTER COLUMN   FK_OWNER_ID VARCHAR(45);</v>
      </c>
      <c r="L1387" s="12"/>
      <c r="M1387" s="18" t="str">
        <f t="shared" si="612"/>
        <v>FK_OWNER_ID,</v>
      </c>
      <c r="N1387" s="5" t="str">
        <f t="shared" si="617"/>
        <v>FK_OWNER_ID VARCHAR(45),</v>
      </c>
      <c r="O1387" s="1" t="s">
        <v>10</v>
      </c>
      <c r="P1387" t="s">
        <v>146</v>
      </c>
      <c r="Q1387" t="s">
        <v>2</v>
      </c>
      <c r="W1387" s="17" t="str">
        <f t="shared" si="613"/>
        <v>fkOwnerId</v>
      </c>
      <c r="X1387" s="3" t="str">
        <f t="shared" si="614"/>
        <v>"fkOwnerId":"",</v>
      </c>
      <c r="Y1387" s="22" t="str">
        <f t="shared" si="615"/>
        <v>public static String FK_OWNER_ID="fkOwnerId";</v>
      </c>
      <c r="Z1387" s="7" t="str">
        <f t="shared" si="616"/>
        <v>private String fkOwnerId="";</v>
      </c>
    </row>
    <row r="1388" spans="2:26" ht="19.2" x14ac:dyDescent="0.45">
      <c r="B1388" s="1" t="s">
        <v>14</v>
      </c>
      <c r="C1388" s="1" t="s">
        <v>1</v>
      </c>
      <c r="D1388" s="4">
        <v>4000</v>
      </c>
      <c r="I1388" t="str">
        <f>I1091</f>
        <v>ALTER TABLE TM_INPUT_TABLE_COMP</v>
      </c>
      <c r="J1388" t="str">
        <f t="shared" si="618"/>
        <v xml:space="preserve"> ADD  DESCRIPTION VARCHAR(4000);</v>
      </c>
      <c r="K1388" s="21" t="str">
        <f t="shared" si="619"/>
        <v xml:space="preserve">  ALTER COLUMN   DESCRIPTION VARCHAR(4000);</v>
      </c>
      <c r="L1388" s="12"/>
      <c r="M1388" s="18" t="str">
        <f t="shared" si="612"/>
        <v>DESCRIPTION,</v>
      </c>
      <c r="N1388" s="5" t="str">
        <f t="shared" si="617"/>
        <v>DESCRIPTION VARCHAR(4000),</v>
      </c>
      <c r="O1388" s="1" t="s">
        <v>14</v>
      </c>
      <c r="W1388" s="17" t="str">
        <f t="shared" si="613"/>
        <v>description</v>
      </c>
      <c r="X1388" s="3" t="str">
        <f t="shared" si="614"/>
        <v>"description":"",</v>
      </c>
      <c r="Y1388" s="22" t="str">
        <f t="shared" si="615"/>
        <v>public static String DESCRIPTION="description";</v>
      </c>
      <c r="Z1388" s="7" t="str">
        <f t="shared" si="616"/>
        <v>private String description="";</v>
      </c>
    </row>
    <row r="1389" spans="2:26" ht="19.2" x14ac:dyDescent="0.45">
      <c r="B1389" s="1"/>
      <c r="C1389" s="1"/>
      <c r="D1389" s="4"/>
      <c r="L1389" s="12"/>
      <c r="M1389" s="18"/>
      <c r="N1389" s="33" t="s">
        <v>130</v>
      </c>
      <c r="O1389" s="1"/>
      <c r="W1389" s="17"/>
    </row>
    <row r="1390" spans="2:26" x14ac:dyDescent="0.3">
      <c r="B1390" s="10"/>
      <c r="N1390" s="31" t="s">
        <v>126</v>
      </c>
    </row>
    <row r="1394" spans="2:26" x14ac:dyDescent="0.3">
      <c r="B1394" s="2" t="s">
        <v>884</v>
      </c>
      <c r="I1394" t="str">
        <f>CONCATENATE("ALTER TABLE"," ",B1394)</f>
        <v>ALTER TABLE TM_BC_SERVICE</v>
      </c>
      <c r="K1394" s="25"/>
      <c r="N1394" s="5" t="str">
        <f>CONCATENATE("CREATE TABLE ",B1394," ","(")</f>
        <v>CREATE TABLE TM_BC_SERVICE (</v>
      </c>
    </row>
    <row r="1395" spans="2:26" ht="19.2" x14ac:dyDescent="0.45">
      <c r="B1395" s="1" t="s">
        <v>2</v>
      </c>
      <c r="C1395" s="1" t="s">
        <v>1</v>
      </c>
      <c r="D1395" s="4">
        <v>30</v>
      </c>
      <c r="E1395" s="24" t="s">
        <v>113</v>
      </c>
      <c r="I1395" t="str">
        <f>I1394</f>
        <v>ALTER TABLE TM_BC_SERVICE</v>
      </c>
      <c r="L1395" s="12"/>
      <c r="M1395" s="18" t="str">
        <f t="shared" ref="M1395:M1403" si="620">CONCATENATE(B1395,",")</f>
        <v>ID,</v>
      </c>
      <c r="N1395" s="5" t="str">
        <f>CONCATENATE(B1395," ",C1395,"(",D1395,") ",E1395," ,")</f>
        <v>ID VARCHAR(30) NOT NULL ,</v>
      </c>
      <c r="O1395" s="1" t="s">
        <v>2</v>
      </c>
      <c r="P1395" s="6"/>
      <c r="Q1395" s="6"/>
      <c r="R1395" s="6"/>
      <c r="S1395" s="6"/>
      <c r="T1395" s="6"/>
      <c r="U1395" s="6"/>
      <c r="V1395" s="6"/>
      <c r="W1395" s="17" t="str">
        <f t="shared" ref="W1395:W1403" si="621">CONCATENATE(,LOWER(O1395),UPPER(LEFT(P1395,1)),LOWER(RIGHT(P1395,LEN(P1395)-IF(LEN(P1395)&gt;0,1,LEN(P1395)))),UPPER(LEFT(Q1395,1)),LOWER(RIGHT(Q1395,LEN(Q1395)-IF(LEN(Q1395)&gt;0,1,LEN(Q1395)))),UPPER(LEFT(R1395,1)),LOWER(RIGHT(R1395,LEN(R1395)-IF(LEN(R1395)&gt;0,1,LEN(R1395)))),UPPER(LEFT(S1395,1)),LOWER(RIGHT(S1395,LEN(S1395)-IF(LEN(S1395)&gt;0,1,LEN(S1395)))),UPPER(LEFT(T1395,1)),LOWER(RIGHT(T1395,LEN(T1395)-IF(LEN(T1395)&gt;0,1,LEN(T1395)))),UPPER(LEFT(U1395,1)),LOWER(RIGHT(U1395,LEN(U1395)-IF(LEN(U1395)&gt;0,1,LEN(U1395)))),UPPER(LEFT(V1395,1)),LOWER(RIGHT(V1395,LEN(V1395)-IF(LEN(V1395)&gt;0,1,LEN(V1395)))))</f>
        <v>id</v>
      </c>
      <c r="X1395" s="3" t="str">
        <f t="shared" ref="X1395:X1403" si="622">CONCATENATE("""",W1395,"""",":","""","""",",")</f>
        <v>"id":"",</v>
      </c>
      <c r="Y1395" s="22" t="str">
        <f t="shared" ref="Y1395:Y1403" si="623">CONCATENATE("public static String ",,B1395,,"=","""",W1395,""";")</f>
        <v>public static String ID="id";</v>
      </c>
      <c r="Z1395" s="7" t="str">
        <f t="shared" ref="Z1395:Z1403" si="624">CONCATENATE("private String ",W1395,"=","""""",";")</f>
        <v>private String id="";</v>
      </c>
    </row>
    <row r="1396" spans="2:26" ht="19.2" x14ac:dyDescent="0.45">
      <c r="B1396" s="1" t="s">
        <v>3</v>
      </c>
      <c r="C1396" s="1" t="s">
        <v>1</v>
      </c>
      <c r="D1396" s="4">
        <v>10</v>
      </c>
      <c r="I1396" t="str">
        <f>I1395</f>
        <v>ALTER TABLE TM_BC_SERVICE</v>
      </c>
      <c r="K1396" s="21" t="s">
        <v>436</v>
      </c>
      <c r="L1396" s="12"/>
      <c r="M1396" s="18" t="str">
        <f t="shared" si="620"/>
        <v>STATUS,</v>
      </c>
      <c r="N1396" s="5" t="str">
        <f t="shared" ref="N1396:N1403" si="625">CONCATENATE(B1396," ",C1396,"(",D1396,")",",")</f>
        <v>STATUS VARCHAR(10),</v>
      </c>
      <c r="O1396" s="1" t="s">
        <v>3</v>
      </c>
      <c r="W1396" s="17" t="str">
        <f t="shared" si="621"/>
        <v>status</v>
      </c>
      <c r="X1396" s="3" t="str">
        <f t="shared" si="622"/>
        <v>"status":"",</v>
      </c>
      <c r="Y1396" s="22" t="str">
        <f t="shared" si="623"/>
        <v>public static String STATUS="status";</v>
      </c>
      <c r="Z1396" s="7" t="str">
        <f t="shared" si="624"/>
        <v>private String status="";</v>
      </c>
    </row>
    <row r="1397" spans="2:26" ht="19.2" x14ac:dyDescent="0.45">
      <c r="B1397" s="1" t="s">
        <v>4</v>
      </c>
      <c r="C1397" s="1" t="s">
        <v>1</v>
      </c>
      <c r="D1397" s="4">
        <v>30</v>
      </c>
      <c r="I1397" t="str">
        <f>I1396</f>
        <v>ALTER TABLE TM_BC_SERVICE</v>
      </c>
      <c r="J1397" t="str">
        <f t="shared" ref="J1397:J1403" si="626">CONCATENATE(LEFT(CONCATENATE(" ADD "," ",N1397,";"),LEN(CONCATENATE(" ADD "," ",N1397,";"))-2),";")</f>
        <v xml:space="preserve"> ADD  INSERT_DATE VARCHAR(30);</v>
      </c>
      <c r="K1397" s="21" t="str">
        <f t="shared" ref="K1397:K1403" si="627">CONCATENATE(LEFT(CONCATENATE("  ALTER COLUMN  "," ",N1397,";"),LEN(CONCATENATE("  ALTER COLUMN  "," ",N1397,";"))-2),";")</f>
        <v xml:space="preserve">  ALTER COLUMN   INSERT_DATE VARCHAR(30);</v>
      </c>
      <c r="L1397" s="12"/>
      <c r="M1397" s="18" t="str">
        <f t="shared" si="620"/>
        <v>INSERT_DATE,</v>
      </c>
      <c r="N1397" s="5" t="str">
        <f t="shared" si="625"/>
        <v>INSERT_DATE VARCHAR(30),</v>
      </c>
      <c r="O1397" s="1" t="s">
        <v>7</v>
      </c>
      <c r="P1397" t="s">
        <v>8</v>
      </c>
      <c r="W1397" s="17" t="str">
        <f t="shared" si="621"/>
        <v>insertDate</v>
      </c>
      <c r="X1397" s="3" t="str">
        <f t="shared" si="622"/>
        <v>"insertDate":"",</v>
      </c>
      <c r="Y1397" s="22" t="str">
        <f t="shared" si="623"/>
        <v>public static String INSERT_DATE="insertDate";</v>
      </c>
      <c r="Z1397" s="7" t="str">
        <f t="shared" si="624"/>
        <v>private String insertDate="";</v>
      </c>
    </row>
    <row r="1398" spans="2:26" ht="19.2" x14ac:dyDescent="0.45">
      <c r="B1398" s="1" t="s">
        <v>5</v>
      </c>
      <c r="C1398" s="1" t="s">
        <v>1</v>
      </c>
      <c r="D1398" s="4">
        <v>30</v>
      </c>
      <c r="I1398" t="str">
        <f>I1397</f>
        <v>ALTER TABLE TM_BC_SERVICE</v>
      </c>
      <c r="J1398" t="str">
        <f t="shared" si="626"/>
        <v xml:space="preserve"> ADD  MODIFICATION_DATE VARCHAR(30);</v>
      </c>
      <c r="K1398" s="21" t="str">
        <f t="shared" si="627"/>
        <v xml:space="preserve">  ALTER COLUMN   MODIFICATION_DATE VARCHAR(30);</v>
      </c>
      <c r="L1398" s="12"/>
      <c r="M1398" s="18" t="str">
        <f t="shared" si="620"/>
        <v>MODIFICATION_DATE,</v>
      </c>
      <c r="N1398" s="5" t="str">
        <f t="shared" si="625"/>
        <v>MODIFICATION_DATE VARCHAR(30),</v>
      </c>
      <c r="O1398" s="1" t="s">
        <v>9</v>
      </c>
      <c r="P1398" t="s">
        <v>8</v>
      </c>
      <c r="W1398" s="17" t="str">
        <f t="shared" si="621"/>
        <v>modificationDate</v>
      </c>
      <c r="X1398" s="3" t="str">
        <f t="shared" si="622"/>
        <v>"modificationDate":"",</v>
      </c>
      <c r="Y1398" s="22" t="str">
        <f t="shared" si="623"/>
        <v>public static String MODIFICATION_DATE="modificationDate";</v>
      </c>
      <c r="Z1398" s="7" t="str">
        <f t="shared" si="624"/>
        <v>private String modificationDate="";</v>
      </c>
    </row>
    <row r="1399" spans="2:26" ht="19.2" x14ac:dyDescent="0.45">
      <c r="B1399" s="1" t="s">
        <v>885</v>
      </c>
      <c r="C1399" s="1" t="s">
        <v>1</v>
      </c>
      <c r="D1399" s="4">
        <v>1000</v>
      </c>
      <c r="I1399" t="str">
        <f>I1398</f>
        <v>ALTER TABLE TM_BC_SERVICE</v>
      </c>
      <c r="J1399" t="str">
        <f t="shared" si="626"/>
        <v xml:space="preserve"> ADD  SERVICE_NAME VARCHAR(1000);</v>
      </c>
      <c r="K1399" s="21" t="str">
        <f t="shared" si="627"/>
        <v xml:space="preserve">  ALTER COLUMN   SERVICE_NAME VARCHAR(1000);</v>
      </c>
      <c r="L1399" s="12"/>
      <c r="M1399" s="18" t="str">
        <f t="shared" si="620"/>
        <v>SERVICE_NAME,</v>
      </c>
      <c r="N1399" s="5" t="str">
        <f t="shared" si="625"/>
        <v>SERVICE_NAME VARCHAR(1000),</v>
      </c>
      <c r="O1399" s="1" t="s">
        <v>891</v>
      </c>
      <c r="P1399" t="s">
        <v>0</v>
      </c>
      <c r="W1399" s="17" t="str">
        <f t="shared" si="621"/>
        <v>serviceName</v>
      </c>
      <c r="X1399" s="3" t="str">
        <f t="shared" si="622"/>
        <v>"serviceName":"",</v>
      </c>
      <c r="Y1399" s="22" t="str">
        <f t="shared" si="623"/>
        <v>public static String SERVICE_NAME="serviceName";</v>
      </c>
      <c r="Z1399" s="7" t="str">
        <f t="shared" si="624"/>
        <v>private String serviceName="";</v>
      </c>
    </row>
    <row r="1400" spans="2:26" ht="19.2" x14ac:dyDescent="0.45">
      <c r="B1400" s="1" t="s">
        <v>886</v>
      </c>
      <c r="C1400" s="1" t="s">
        <v>1</v>
      </c>
      <c r="D1400" s="4">
        <v>45</v>
      </c>
      <c r="I1400">
        <f>I1365</f>
        <v>0</v>
      </c>
      <c r="J1400" t="str">
        <f t="shared" si="626"/>
        <v xml:space="preserve"> ADD  SERVICE_NO VARCHAR(45);</v>
      </c>
      <c r="K1400" s="21" t="str">
        <f t="shared" si="627"/>
        <v xml:space="preserve">  ALTER COLUMN   SERVICE_NO VARCHAR(45);</v>
      </c>
      <c r="L1400" s="12"/>
      <c r="M1400" s="18" t="str">
        <f t="shared" si="620"/>
        <v>SERVICE_NO,</v>
      </c>
      <c r="N1400" s="5" t="str">
        <f t="shared" si="625"/>
        <v>SERVICE_NO VARCHAR(45),</v>
      </c>
      <c r="O1400" s="1" t="s">
        <v>891</v>
      </c>
      <c r="P1400" t="s">
        <v>173</v>
      </c>
      <c r="W1400" s="17" t="str">
        <f t="shared" si="621"/>
        <v>serviceNo</v>
      </c>
      <c r="X1400" s="3" t="str">
        <f t="shared" si="622"/>
        <v>"serviceNo":"",</v>
      </c>
      <c r="Y1400" s="22" t="str">
        <f t="shared" si="623"/>
        <v>public static String SERVICE_NO="serviceNo";</v>
      </c>
      <c r="Z1400" s="7" t="str">
        <f t="shared" si="624"/>
        <v>private String serviceNo="";</v>
      </c>
    </row>
    <row r="1401" spans="2:26" ht="19.2" x14ac:dyDescent="0.45">
      <c r="B1401" s="1" t="s">
        <v>887</v>
      </c>
      <c r="C1401" s="1" t="s">
        <v>1</v>
      </c>
      <c r="D1401" s="4">
        <v>45</v>
      </c>
      <c r="I1401">
        <f>I1365</f>
        <v>0</v>
      </c>
      <c r="J1401" t="str">
        <f>CONCATENATE(LEFT(CONCATENATE(" ADD "," ",N1401,";"),LEN(CONCATENATE(" ADD "," ",N1401,";"))-2),";")</f>
        <v xml:space="preserve"> ADD  FK_SERVICE_GROUP_ID VARCHAR(45);</v>
      </c>
      <c r="K1401" s="21" t="str">
        <f>CONCATENATE(LEFT(CONCATENATE("  ALTER COLUMN  "," ",N1401,";"),LEN(CONCATENATE("  ALTER COLUMN  "," ",N1401,";"))-2),";")</f>
        <v xml:space="preserve">  ALTER COLUMN   FK_SERVICE_GROUP_ID VARCHAR(45);</v>
      </c>
      <c r="L1401" s="12"/>
      <c r="M1401" s="18" t="str">
        <f>CONCATENATE(B1401,",")</f>
        <v>FK_SERVICE_GROUP_ID,</v>
      </c>
      <c r="N1401" s="5" t="str">
        <f>CONCATENATE(B1401," ",C1401,"(",D1401,")",",")</f>
        <v>FK_SERVICE_GROUP_ID VARCHAR(45),</v>
      </c>
      <c r="O1401" s="1" t="s">
        <v>10</v>
      </c>
      <c r="P1401" t="s">
        <v>891</v>
      </c>
      <c r="Q1401" t="s">
        <v>890</v>
      </c>
      <c r="R1401" t="s">
        <v>2</v>
      </c>
      <c r="W1401" s="17" t="str">
        <f>CONCATENATE(,LOWER(O1401),UPPER(LEFT(P1401,1)),LOWER(RIGHT(P1401,LEN(P1401)-IF(LEN(P1401)&gt;0,1,LEN(P1401)))),UPPER(LEFT(Q1401,1)),LOWER(RIGHT(Q1401,LEN(Q1401)-IF(LEN(Q1401)&gt;0,1,LEN(Q1401)))),UPPER(LEFT(R1401,1)),LOWER(RIGHT(R1401,LEN(R1401)-IF(LEN(R1401)&gt;0,1,LEN(R1401)))),UPPER(LEFT(S1401,1)),LOWER(RIGHT(S1401,LEN(S1401)-IF(LEN(S1401)&gt;0,1,LEN(S1401)))),UPPER(LEFT(T1401,1)),LOWER(RIGHT(T1401,LEN(T1401)-IF(LEN(T1401)&gt;0,1,LEN(T1401)))),UPPER(LEFT(U1401,1)),LOWER(RIGHT(U1401,LEN(U1401)-IF(LEN(U1401)&gt;0,1,LEN(U1401)))),UPPER(LEFT(V1401,1)),LOWER(RIGHT(V1401,LEN(V1401)-IF(LEN(V1401)&gt;0,1,LEN(V1401)))))</f>
        <v>fkServiceGroupId</v>
      </c>
      <c r="X1401" s="3" t="str">
        <f>CONCATENATE("""",W1401,"""",":","""","""",",")</f>
        <v>"fkServiceGroupId":"",</v>
      </c>
      <c r="Y1401" s="22" t="str">
        <f>CONCATENATE("public static String ",,B1401,,"=","""",W1401,""";")</f>
        <v>public static String FK_SERVICE_GROUP_ID="fkServiceGroupId";</v>
      </c>
      <c r="Z1401" s="7" t="str">
        <f>CONCATENATE("private String ",W1401,"=","""""",";")</f>
        <v>private String fkServiceGroupId="";</v>
      </c>
    </row>
    <row r="1402" spans="2:26" ht="19.2" x14ac:dyDescent="0.45">
      <c r="B1402" s="1" t="s">
        <v>778</v>
      </c>
      <c r="C1402" s="1" t="s">
        <v>1</v>
      </c>
      <c r="D1402" s="4">
        <v>45</v>
      </c>
      <c r="I1402" t="str">
        <f>I1366</f>
        <v>ALTER TABLE TM_PROBLEM_STATEMENT</v>
      </c>
      <c r="J1402" t="str">
        <f t="shared" si="626"/>
        <v xml:space="preserve"> ADD  FK_OWNER_ID VARCHAR(45);</v>
      </c>
      <c r="K1402" s="21" t="str">
        <f t="shared" si="627"/>
        <v xml:space="preserve">  ALTER COLUMN   FK_OWNER_ID VARCHAR(45);</v>
      </c>
      <c r="L1402" s="12"/>
      <c r="M1402" s="18" t="str">
        <f t="shared" si="620"/>
        <v>FK_OWNER_ID,</v>
      </c>
      <c r="N1402" s="5" t="str">
        <f t="shared" si="625"/>
        <v>FK_OWNER_ID VARCHAR(45),</v>
      </c>
      <c r="O1402" s="1" t="s">
        <v>10</v>
      </c>
      <c r="P1402" t="s">
        <v>146</v>
      </c>
      <c r="Q1402" t="s">
        <v>2</v>
      </c>
      <c r="W1402" s="17" t="str">
        <f t="shared" si="621"/>
        <v>fkOwnerId</v>
      </c>
      <c r="X1402" s="3" t="str">
        <f t="shared" si="622"/>
        <v>"fkOwnerId":"",</v>
      </c>
      <c r="Y1402" s="22" t="str">
        <f t="shared" si="623"/>
        <v>public static String FK_OWNER_ID="fkOwnerId";</v>
      </c>
      <c r="Z1402" s="7" t="str">
        <f t="shared" si="624"/>
        <v>private String fkOwnerId="";</v>
      </c>
    </row>
    <row r="1403" spans="2:26" ht="19.2" x14ac:dyDescent="0.45">
      <c r="B1403" s="1" t="s">
        <v>14</v>
      </c>
      <c r="C1403" s="1" t="s">
        <v>1</v>
      </c>
      <c r="D1403" s="4">
        <v>4000</v>
      </c>
      <c r="I1403" t="str">
        <f>I1105</f>
        <v>ALTER TABLE TM_REL_TABLE_INPUT</v>
      </c>
      <c r="J1403" t="str">
        <f t="shared" si="626"/>
        <v xml:space="preserve"> ADD  DESCRIPTION VARCHAR(4000);</v>
      </c>
      <c r="K1403" s="21" t="str">
        <f t="shared" si="627"/>
        <v xml:space="preserve">  ALTER COLUMN   DESCRIPTION VARCHAR(4000);</v>
      </c>
      <c r="L1403" s="12"/>
      <c r="M1403" s="18" t="str">
        <f t="shared" si="620"/>
        <v>DESCRIPTION,</v>
      </c>
      <c r="N1403" s="5" t="str">
        <f t="shared" si="625"/>
        <v>DESCRIPTION VARCHAR(4000),</v>
      </c>
      <c r="O1403" s="1" t="s">
        <v>14</v>
      </c>
      <c r="W1403" s="17" t="str">
        <f t="shared" si="621"/>
        <v>description</v>
      </c>
      <c r="X1403" s="3" t="str">
        <f t="shared" si="622"/>
        <v>"description":"",</v>
      </c>
      <c r="Y1403" s="22" t="str">
        <f t="shared" si="623"/>
        <v>public static String DESCRIPTION="description";</v>
      </c>
      <c r="Z1403" s="7" t="str">
        <f t="shared" si="624"/>
        <v>private String description="";</v>
      </c>
    </row>
    <row r="1404" spans="2:26" ht="19.2" x14ac:dyDescent="0.45">
      <c r="B1404" s="1"/>
      <c r="C1404" s="1"/>
      <c r="D1404" s="4"/>
      <c r="L1404" s="12"/>
      <c r="M1404" s="18"/>
      <c r="N1404" s="33" t="s">
        <v>130</v>
      </c>
      <c r="O1404" s="1"/>
      <c r="W1404" s="17"/>
    </row>
    <row r="1405" spans="2:26" x14ac:dyDescent="0.3">
      <c r="B1405" s="10"/>
      <c r="N1405" s="31" t="s">
        <v>126</v>
      </c>
    </row>
    <row r="1407" spans="2:26" x14ac:dyDescent="0.3">
      <c r="B1407" s="2" t="s">
        <v>888</v>
      </c>
      <c r="I1407" t="str">
        <f>CONCATENATE("ALTER TABLE"," ",B1407)</f>
        <v>ALTER TABLE TM_BC_SERVICE_RELATION</v>
      </c>
      <c r="K1407" s="25"/>
      <c r="N1407" s="5" t="str">
        <f>CONCATENATE("CREATE TABLE ",B1407," ","(")</f>
        <v>CREATE TABLE TM_BC_SERVICE_RELATION (</v>
      </c>
    </row>
    <row r="1408" spans="2:26" ht="19.2" x14ac:dyDescent="0.45">
      <c r="B1408" s="1" t="s">
        <v>2</v>
      </c>
      <c r="C1408" s="1" t="s">
        <v>1</v>
      </c>
      <c r="D1408" s="4">
        <v>30</v>
      </c>
      <c r="E1408" s="24" t="s">
        <v>113</v>
      </c>
      <c r="I1408" t="str">
        <f>I1407</f>
        <v>ALTER TABLE TM_BC_SERVICE_RELATION</v>
      </c>
      <c r="L1408" s="12"/>
      <c r="M1408" s="18" t="str">
        <f t="shared" ref="M1408:M1414" si="628">CONCATENATE(B1408,",")</f>
        <v>ID,</v>
      </c>
      <c r="N1408" s="5" t="str">
        <f>CONCATENATE(B1408," ",C1408,"(",D1408,") ",E1408," ,")</f>
        <v>ID VARCHAR(30) NOT NULL ,</v>
      </c>
      <c r="O1408" s="1" t="s">
        <v>2</v>
      </c>
      <c r="P1408" s="6"/>
      <c r="Q1408" s="6"/>
      <c r="R1408" s="6"/>
      <c r="S1408" s="6"/>
      <c r="T1408" s="6"/>
      <c r="U1408" s="6"/>
      <c r="V1408" s="6"/>
      <c r="W1408" s="17" t="str">
        <f t="shared" ref="W1408:W1414" si="629"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id</v>
      </c>
      <c r="X1408" s="3" t="str">
        <f t="shared" ref="X1408:X1414" si="630">CONCATENATE("""",W1408,"""",":","""","""",",")</f>
        <v>"id":"",</v>
      </c>
      <c r="Y1408" s="22" t="str">
        <f t="shared" ref="Y1408:Y1414" si="631">CONCATENATE("public static String ",,B1408,,"=","""",W1408,""";")</f>
        <v>public static String ID="id";</v>
      </c>
      <c r="Z1408" s="7" t="str">
        <f t="shared" ref="Z1408:Z1414" si="632">CONCATENATE("private String ",W1408,"=","""""",";")</f>
        <v>private String id="";</v>
      </c>
    </row>
    <row r="1409" spans="2:26" ht="19.2" x14ac:dyDescent="0.45">
      <c r="B1409" s="1" t="s">
        <v>3</v>
      </c>
      <c r="C1409" s="1" t="s">
        <v>1</v>
      </c>
      <c r="D1409" s="4">
        <v>10</v>
      </c>
      <c r="I1409" t="str">
        <f>I1408</f>
        <v>ALTER TABLE TM_BC_SERVICE_RELATION</v>
      </c>
      <c r="K1409" s="21" t="s">
        <v>436</v>
      </c>
      <c r="L1409" s="12"/>
      <c r="M1409" s="18" t="str">
        <f t="shared" si="628"/>
        <v>STATUS,</v>
      </c>
      <c r="N1409" s="5" t="str">
        <f t="shared" ref="N1409:N1414" si="633">CONCATENATE(B1409," ",C1409,"(",D1409,")",",")</f>
        <v>STATUS VARCHAR(10),</v>
      </c>
      <c r="O1409" s="1" t="s">
        <v>3</v>
      </c>
      <c r="W1409" s="17" t="str">
        <f t="shared" si="629"/>
        <v>status</v>
      </c>
      <c r="X1409" s="3" t="str">
        <f t="shared" si="630"/>
        <v>"status":"",</v>
      </c>
      <c r="Y1409" s="22" t="str">
        <f t="shared" si="631"/>
        <v>public static String STATUS="status";</v>
      </c>
      <c r="Z1409" s="7" t="str">
        <f t="shared" si="632"/>
        <v>private String status="";</v>
      </c>
    </row>
    <row r="1410" spans="2:26" ht="19.2" x14ac:dyDescent="0.45">
      <c r="B1410" s="1" t="s">
        <v>4</v>
      </c>
      <c r="C1410" s="1" t="s">
        <v>1</v>
      </c>
      <c r="D1410" s="4">
        <v>30</v>
      </c>
      <c r="I1410" t="str">
        <f>I1409</f>
        <v>ALTER TABLE TM_BC_SERVICE_RELATION</v>
      </c>
      <c r="J1410" t="str">
        <f>CONCATENATE(LEFT(CONCATENATE(" ADD "," ",N1410,";"),LEN(CONCATENATE(" ADD "," ",N1410,";"))-2),";")</f>
        <v xml:space="preserve"> ADD  INSERT_DATE VARCHAR(30);</v>
      </c>
      <c r="K1410" s="21" t="str">
        <f>CONCATENATE(LEFT(CONCATENATE("  ALTER COLUMN  "," ",N1410,";"),LEN(CONCATENATE("  ALTER COLUMN  "," ",N1410,";"))-2),";")</f>
        <v xml:space="preserve">  ALTER COLUMN   INSERT_DATE VARCHAR(30);</v>
      </c>
      <c r="L1410" s="12"/>
      <c r="M1410" s="18" t="str">
        <f t="shared" si="628"/>
        <v>INSERT_DATE,</v>
      </c>
      <c r="N1410" s="5" t="str">
        <f t="shared" si="633"/>
        <v>INSERT_DATE VARCHAR(30),</v>
      </c>
      <c r="O1410" s="1" t="s">
        <v>7</v>
      </c>
      <c r="P1410" t="s">
        <v>8</v>
      </c>
      <c r="W1410" s="17" t="str">
        <f t="shared" si="629"/>
        <v>insertDate</v>
      </c>
      <c r="X1410" s="3" t="str">
        <f t="shared" si="630"/>
        <v>"insertDate":"",</v>
      </c>
      <c r="Y1410" s="22" t="str">
        <f t="shared" si="631"/>
        <v>public static String INSERT_DATE="insertDate";</v>
      </c>
      <c r="Z1410" s="7" t="str">
        <f t="shared" si="632"/>
        <v>private String insertDate="";</v>
      </c>
    </row>
    <row r="1411" spans="2:26" ht="19.2" x14ac:dyDescent="0.45">
      <c r="B1411" s="1" t="s">
        <v>5</v>
      </c>
      <c r="C1411" s="1" t="s">
        <v>1</v>
      </c>
      <c r="D1411" s="4">
        <v>30</v>
      </c>
      <c r="I1411" t="str">
        <f>I1410</f>
        <v>ALTER TABLE TM_BC_SERVICE_RELATION</v>
      </c>
      <c r="J1411" t="str">
        <f>CONCATENATE(LEFT(CONCATENATE(" ADD "," ",N1411,";"),LEN(CONCATENATE(" ADD "," ",N1411,";"))-2),";")</f>
        <v xml:space="preserve"> ADD  MODIFICATION_DATE VARCHAR(30);</v>
      </c>
      <c r="K1411" s="21" t="str">
        <f>CONCATENATE(LEFT(CONCATENATE("  ALTER COLUMN  "," ",N1411,";"),LEN(CONCATENATE("  ALTER COLUMN  "," ",N1411,";"))-2),";")</f>
        <v xml:space="preserve">  ALTER COLUMN   MODIFICATION_DATE VARCHAR(30);</v>
      </c>
      <c r="L1411" s="12"/>
      <c r="M1411" s="18" t="str">
        <f t="shared" si="628"/>
        <v>MODIFICATION_DATE,</v>
      </c>
      <c r="N1411" s="5" t="str">
        <f t="shared" si="633"/>
        <v>MODIFICATION_DATE VARCHAR(30),</v>
      </c>
      <c r="O1411" s="1" t="s">
        <v>9</v>
      </c>
      <c r="P1411" t="s">
        <v>8</v>
      </c>
      <c r="W1411" s="17" t="str">
        <f t="shared" si="629"/>
        <v>modificationDate</v>
      </c>
      <c r="X1411" s="3" t="str">
        <f t="shared" si="630"/>
        <v>"modificationDate":"",</v>
      </c>
      <c r="Y1411" s="22" t="str">
        <f t="shared" si="631"/>
        <v>public static String MODIFICATION_DATE="modificationDate";</v>
      </c>
      <c r="Z1411" s="7" t="str">
        <f t="shared" si="632"/>
        <v>private String modificationDate="";</v>
      </c>
    </row>
    <row r="1412" spans="2:26" ht="19.2" x14ac:dyDescent="0.45">
      <c r="B1412" s="1" t="s">
        <v>877</v>
      </c>
      <c r="C1412" s="1" t="s">
        <v>1</v>
      </c>
      <c r="D1412" s="4">
        <v>1000</v>
      </c>
      <c r="I1412" t="str">
        <f>I1411</f>
        <v>ALTER TABLE TM_BC_SERVICE_RELATION</v>
      </c>
      <c r="J1412" t="str">
        <f>CONCATENATE(LEFT(CONCATENATE(" ADD "," ",N1412,";"),LEN(CONCATENATE(" ADD "," ",N1412,";"))-2),";")</f>
        <v xml:space="preserve"> ADD  FK_BC_ID VARCHAR(1000);</v>
      </c>
      <c r="K1412" s="21" t="str">
        <f>CONCATENATE(LEFT(CONCATENATE("  ALTER COLUMN  "," ",N1412,";"),LEN(CONCATENATE("  ALTER COLUMN  "," ",N1412,";"))-2),";")</f>
        <v xml:space="preserve">  ALTER COLUMN   FK_BC_ID VARCHAR(1000);</v>
      </c>
      <c r="L1412" s="12"/>
      <c r="M1412" s="18" t="str">
        <f t="shared" si="628"/>
        <v>FK_BC_ID,</v>
      </c>
      <c r="N1412" s="5" t="str">
        <f t="shared" si="633"/>
        <v>FK_BC_ID VARCHAR(1000),</v>
      </c>
      <c r="O1412" s="1" t="s">
        <v>10</v>
      </c>
      <c r="P1412" t="s">
        <v>881</v>
      </c>
      <c r="Q1412" t="s">
        <v>2</v>
      </c>
      <c r="W1412" s="17" t="str">
        <f t="shared" si="629"/>
        <v>fkBcId</v>
      </c>
      <c r="X1412" s="3" t="str">
        <f t="shared" si="630"/>
        <v>"fkBcId":"",</v>
      </c>
      <c r="Y1412" s="22" t="str">
        <f t="shared" si="631"/>
        <v>public static String FK_BC_ID="fkBcId";</v>
      </c>
      <c r="Z1412" s="7" t="str">
        <f t="shared" si="632"/>
        <v>private String fkBcId="";</v>
      </c>
    </row>
    <row r="1413" spans="2:26" ht="19.2" x14ac:dyDescent="0.45">
      <c r="B1413" s="1" t="s">
        <v>887</v>
      </c>
      <c r="C1413" s="1" t="s">
        <v>1</v>
      </c>
      <c r="D1413" s="4">
        <v>45</v>
      </c>
      <c r="I1413">
        <f>I1378</f>
        <v>0</v>
      </c>
      <c r="J1413" t="str">
        <f>CONCATENATE(LEFT(CONCATENATE(" ADD "," ",N1413,";"),LEN(CONCATENATE(" ADD "," ",N1413,";"))-2),";")</f>
        <v xml:space="preserve"> ADD  FK_SERVICE_GROUP_ID VARCHAR(45);</v>
      </c>
      <c r="K1413" s="21" t="str">
        <f>CONCATENATE(LEFT(CONCATENATE("  ALTER COLUMN  "," ",N1413,";"),LEN(CONCATENATE("  ALTER COLUMN  "," ",N1413,";"))-2),";")</f>
        <v xml:space="preserve">  ALTER COLUMN   FK_SERVICE_GROUP_ID VARCHAR(45);</v>
      </c>
      <c r="L1413" s="12"/>
      <c r="M1413" s="18" t="str">
        <f t="shared" si="628"/>
        <v>FK_SERVICE_GROUP_ID,</v>
      </c>
      <c r="N1413" s="5" t="str">
        <f t="shared" si="633"/>
        <v>FK_SERVICE_GROUP_ID VARCHAR(45),</v>
      </c>
      <c r="O1413" s="1" t="s">
        <v>10</v>
      </c>
      <c r="P1413" t="s">
        <v>891</v>
      </c>
      <c r="Q1413" t="s">
        <v>890</v>
      </c>
      <c r="R1413" t="s">
        <v>2</v>
      </c>
      <c r="W1413" s="17" t="str">
        <f t="shared" si="629"/>
        <v>fkServiceGroupId</v>
      </c>
      <c r="X1413" s="3" t="str">
        <f t="shared" si="630"/>
        <v>"fkServiceGroupId":"",</v>
      </c>
      <c r="Y1413" s="22" t="str">
        <f t="shared" si="631"/>
        <v>public static String FK_SERVICE_GROUP_ID="fkServiceGroupId";</v>
      </c>
      <c r="Z1413" s="7" t="str">
        <f t="shared" si="632"/>
        <v>private String fkServiceGroupId="";</v>
      </c>
    </row>
    <row r="1414" spans="2:26" ht="19.2" x14ac:dyDescent="0.45">
      <c r="B1414" s="1" t="s">
        <v>889</v>
      </c>
      <c r="C1414" s="1" t="s">
        <v>1</v>
      </c>
      <c r="D1414" s="4">
        <v>45</v>
      </c>
      <c r="I1414">
        <f>I1378</f>
        <v>0</v>
      </c>
      <c r="J1414" t="str">
        <f>CONCATENATE(LEFT(CONCATENATE(" ADD "," ",N1414,";"),LEN(CONCATENATE(" ADD "," ",N1414,";"))-2),";")</f>
        <v xml:space="preserve"> ADD  FK_SERVICE_ID VARCHAR(45);</v>
      </c>
      <c r="K1414" s="21" t="str">
        <f>CONCATENATE(LEFT(CONCATENATE("  ALTER COLUMN  "," ",N1414,";"),LEN(CONCATENATE("  ALTER COLUMN  "," ",N1414,";"))-2),";")</f>
        <v xml:space="preserve">  ALTER COLUMN   FK_SERVICE_ID VARCHAR(45);</v>
      </c>
      <c r="L1414" s="12"/>
      <c r="M1414" s="18" t="str">
        <f t="shared" si="628"/>
        <v>FK_SERVICE_ID,</v>
      </c>
      <c r="N1414" s="5" t="str">
        <f t="shared" si="633"/>
        <v>FK_SERVICE_ID VARCHAR(45),</v>
      </c>
      <c r="O1414" s="1" t="s">
        <v>10</v>
      </c>
      <c r="P1414" t="s">
        <v>891</v>
      </c>
      <c r="Q1414" t="s">
        <v>2</v>
      </c>
      <c r="W1414" s="17" t="str">
        <f t="shared" si="629"/>
        <v>fkServiceId</v>
      </c>
      <c r="X1414" s="3" t="str">
        <f t="shared" si="630"/>
        <v>"fkServiceId":"",</v>
      </c>
      <c r="Y1414" s="22" t="str">
        <f t="shared" si="631"/>
        <v>public static String FK_SERVICE_ID="fkServiceId";</v>
      </c>
      <c r="Z1414" s="7" t="str">
        <f t="shared" si="632"/>
        <v>private String fkServiceId="";</v>
      </c>
    </row>
    <row r="1415" spans="2:26" ht="19.2" x14ac:dyDescent="0.45">
      <c r="B1415" s="1"/>
      <c r="C1415" s="1"/>
      <c r="D1415" s="4"/>
      <c r="L1415" s="12"/>
      <c r="M1415" s="18"/>
      <c r="N1415" s="33" t="s">
        <v>130</v>
      </c>
      <c r="O1415" s="1"/>
      <c r="W1415" s="17"/>
    </row>
    <row r="1416" spans="2:26" x14ac:dyDescent="0.3">
      <c r="B1416" s="10"/>
      <c r="N1416" s="31" t="s">
        <v>126</v>
      </c>
    </row>
    <row r="1419" spans="2:26" x14ac:dyDescent="0.3">
      <c r="B1419" s="2" t="s">
        <v>892</v>
      </c>
      <c r="I1419" t="str">
        <f>CONCATENATE("ALTER TABLE"," ",B1419)</f>
        <v>ALTER TABLE TM_BC_KEY_PARTNER</v>
      </c>
      <c r="K1419" s="25"/>
      <c r="N1419" s="5" t="str">
        <f>CONCATENATE("CREATE TABLE ",B1419," ","(")</f>
        <v>CREATE TABLE TM_BC_KEY_PARTNER (</v>
      </c>
    </row>
    <row r="1420" spans="2:26" ht="19.2" x14ac:dyDescent="0.45">
      <c r="B1420" s="1" t="s">
        <v>2</v>
      </c>
      <c r="C1420" s="1" t="s">
        <v>1</v>
      </c>
      <c r="D1420" s="4">
        <v>30</v>
      </c>
      <c r="E1420" s="24" t="s">
        <v>113</v>
      </c>
      <c r="I1420" t="str">
        <f>I1419</f>
        <v>ALTER TABLE TM_BC_KEY_PARTNER</v>
      </c>
      <c r="L1420" s="12"/>
      <c r="M1420" s="18" t="str">
        <f t="shared" ref="M1420:M1426" si="634">CONCATENATE(B1420,",")</f>
        <v>ID,</v>
      </c>
      <c r="N1420" s="5" t="str">
        <f>CONCATENATE(B1420," ",C1420,"(",D1420,") ",E1420," ,")</f>
        <v>ID VARCHAR(30) NOT NULL ,</v>
      </c>
      <c r="O1420" s="1" t="s">
        <v>2</v>
      </c>
      <c r="P1420" s="6"/>
      <c r="Q1420" s="6"/>
      <c r="R1420" s="6"/>
      <c r="S1420" s="6"/>
      <c r="T1420" s="6"/>
      <c r="U1420" s="6"/>
      <c r="V1420" s="6"/>
      <c r="W1420" s="17" t="str">
        <f t="shared" ref="W1420:W1426" si="635">CONCATENATE(,LOWER(O1420),UPPER(LEFT(P1420,1)),LOWER(RIGHT(P1420,LEN(P1420)-IF(LEN(P1420)&gt;0,1,LEN(P1420)))),UPPER(LEFT(Q1420,1)),LOWER(RIGHT(Q1420,LEN(Q1420)-IF(LEN(Q1420)&gt;0,1,LEN(Q1420)))),UPPER(LEFT(R1420,1)),LOWER(RIGHT(R1420,LEN(R1420)-IF(LEN(R1420)&gt;0,1,LEN(R1420)))),UPPER(LEFT(S1420,1)),LOWER(RIGHT(S1420,LEN(S1420)-IF(LEN(S1420)&gt;0,1,LEN(S1420)))),UPPER(LEFT(T1420,1)),LOWER(RIGHT(T1420,LEN(T1420)-IF(LEN(T1420)&gt;0,1,LEN(T1420)))),UPPER(LEFT(U1420,1)),LOWER(RIGHT(U1420,LEN(U1420)-IF(LEN(U1420)&gt;0,1,LEN(U1420)))),UPPER(LEFT(V1420,1)),LOWER(RIGHT(V1420,LEN(V1420)-IF(LEN(V1420)&gt;0,1,LEN(V1420)))))</f>
        <v>id</v>
      </c>
      <c r="X1420" s="3" t="str">
        <f t="shared" ref="X1420:X1426" si="636">CONCATENATE("""",W1420,"""",":","""","""",",")</f>
        <v>"id":"",</v>
      </c>
      <c r="Y1420" s="22" t="str">
        <f t="shared" ref="Y1420:Y1426" si="637">CONCATENATE("public static String ",,B1420,,"=","""",W1420,""";")</f>
        <v>public static String ID="id";</v>
      </c>
      <c r="Z1420" s="7" t="str">
        <f t="shared" ref="Z1420:Z1426" si="638">CONCATENATE("private String ",W1420,"=","""""",";")</f>
        <v>private String id="";</v>
      </c>
    </row>
    <row r="1421" spans="2:26" ht="19.2" x14ac:dyDescent="0.45">
      <c r="B1421" s="1" t="s">
        <v>3</v>
      </c>
      <c r="C1421" s="1" t="s">
        <v>1</v>
      </c>
      <c r="D1421" s="4">
        <v>10</v>
      </c>
      <c r="I1421" t="str">
        <f>I1420</f>
        <v>ALTER TABLE TM_BC_KEY_PARTNER</v>
      </c>
      <c r="K1421" s="21" t="s">
        <v>436</v>
      </c>
      <c r="L1421" s="12"/>
      <c r="M1421" s="18" t="str">
        <f t="shared" si="634"/>
        <v>STATUS,</v>
      </c>
      <c r="N1421" s="5" t="str">
        <f t="shared" ref="N1421:N1426" si="639">CONCATENATE(B1421," ",C1421,"(",D1421,")",",")</f>
        <v>STATUS VARCHAR(10),</v>
      </c>
      <c r="O1421" s="1" t="s">
        <v>3</v>
      </c>
      <c r="W1421" s="17" t="str">
        <f t="shared" si="635"/>
        <v>status</v>
      </c>
      <c r="X1421" s="3" t="str">
        <f t="shared" si="636"/>
        <v>"status":"",</v>
      </c>
      <c r="Y1421" s="22" t="str">
        <f t="shared" si="637"/>
        <v>public static String STATUS="status";</v>
      </c>
      <c r="Z1421" s="7" t="str">
        <f t="shared" si="638"/>
        <v>private String status="";</v>
      </c>
    </row>
    <row r="1422" spans="2:26" ht="19.2" x14ac:dyDescent="0.45">
      <c r="B1422" s="1" t="s">
        <v>4</v>
      </c>
      <c r="C1422" s="1" t="s">
        <v>1</v>
      </c>
      <c r="D1422" s="4">
        <v>30</v>
      </c>
      <c r="I1422" t="str">
        <f>I1421</f>
        <v>ALTER TABLE TM_BC_KEY_PARTNER</v>
      </c>
      <c r="J1422" t="str">
        <f t="shared" ref="J1422:J1427" si="640">CONCATENATE(LEFT(CONCATENATE(" ADD "," ",N1422,";"),LEN(CONCATENATE(" ADD "," ",N1422,";"))-2),";")</f>
        <v xml:space="preserve"> ADD  INSERT_DATE VARCHAR(30);</v>
      </c>
      <c r="K1422" s="21" t="str">
        <f t="shared" ref="K1422:K1427" si="641">CONCATENATE(LEFT(CONCATENATE("  ALTER COLUMN  "," ",N1422,";"),LEN(CONCATENATE("  ALTER COLUMN  "," ",N1422,";"))-2),";")</f>
        <v xml:space="preserve">  ALTER COLUMN   INSERT_DATE VARCHAR(30);</v>
      </c>
      <c r="L1422" s="12"/>
      <c r="M1422" s="18" t="str">
        <f t="shared" si="634"/>
        <v>INSERT_DATE,</v>
      </c>
      <c r="N1422" s="5" t="str">
        <f t="shared" si="639"/>
        <v>INSERT_DATE VARCHAR(30),</v>
      </c>
      <c r="O1422" s="1" t="s">
        <v>7</v>
      </c>
      <c r="P1422" t="s">
        <v>8</v>
      </c>
      <c r="W1422" s="17" t="str">
        <f t="shared" si="635"/>
        <v>insertDate</v>
      </c>
      <c r="X1422" s="3" t="str">
        <f t="shared" si="636"/>
        <v>"insertDate":"",</v>
      </c>
      <c r="Y1422" s="22" t="str">
        <f t="shared" si="637"/>
        <v>public static String INSERT_DATE="insertDate";</v>
      </c>
      <c r="Z1422" s="7" t="str">
        <f t="shared" si="638"/>
        <v>private String insertDate="";</v>
      </c>
    </row>
    <row r="1423" spans="2:26" ht="19.2" x14ac:dyDescent="0.45">
      <c r="B1423" s="1" t="s">
        <v>5</v>
      </c>
      <c r="C1423" s="1" t="s">
        <v>1</v>
      </c>
      <c r="D1423" s="4">
        <v>30</v>
      </c>
      <c r="I1423" t="str">
        <f>I1422</f>
        <v>ALTER TABLE TM_BC_KEY_PARTNER</v>
      </c>
      <c r="J1423" t="str">
        <f t="shared" si="640"/>
        <v xml:space="preserve"> ADD  MODIFICATION_DATE VARCHAR(30);</v>
      </c>
      <c r="K1423" s="21" t="str">
        <f t="shared" si="641"/>
        <v xml:space="preserve">  ALTER COLUMN   MODIFICATION_DATE VARCHAR(30);</v>
      </c>
      <c r="L1423" s="12"/>
      <c r="M1423" s="18" t="str">
        <f t="shared" si="634"/>
        <v>MODIFICATION_DATE,</v>
      </c>
      <c r="N1423" s="5" t="str">
        <f t="shared" si="639"/>
        <v>MODIFICATION_DATE VARCHAR(30),</v>
      </c>
      <c r="O1423" s="1" t="s">
        <v>9</v>
      </c>
      <c r="P1423" t="s">
        <v>8</v>
      </c>
      <c r="W1423" s="17" t="str">
        <f t="shared" si="635"/>
        <v>modificationDate</v>
      </c>
      <c r="X1423" s="3" t="str">
        <f t="shared" si="636"/>
        <v>"modificationDate":"",</v>
      </c>
      <c r="Y1423" s="22" t="str">
        <f t="shared" si="637"/>
        <v>public static String MODIFICATION_DATE="modificationDate";</v>
      </c>
      <c r="Z1423" s="7" t="str">
        <f t="shared" si="638"/>
        <v>private String modificationDate="";</v>
      </c>
    </row>
    <row r="1424" spans="2:26" ht="19.2" x14ac:dyDescent="0.45">
      <c r="B1424" s="1" t="s">
        <v>893</v>
      </c>
      <c r="C1424" s="1" t="s">
        <v>1</v>
      </c>
      <c r="D1424" s="4">
        <v>2000</v>
      </c>
      <c r="I1424" t="str">
        <f>I1423</f>
        <v>ALTER TABLE TM_BC_KEY_PARTNER</v>
      </c>
      <c r="J1424" t="str">
        <f t="shared" si="640"/>
        <v xml:space="preserve"> ADD  PARTNER_NAME VARCHAR(2000);</v>
      </c>
      <c r="K1424" s="21" t="str">
        <f t="shared" si="641"/>
        <v xml:space="preserve">  ALTER COLUMN   PARTNER_NAME VARCHAR(2000);</v>
      </c>
      <c r="L1424" s="12"/>
      <c r="M1424" s="18" t="str">
        <f t="shared" si="634"/>
        <v>PARTNER_NAME,</v>
      </c>
      <c r="N1424" s="5" t="str">
        <f t="shared" si="639"/>
        <v>PARTNER_NAME VARCHAR(2000),</v>
      </c>
      <c r="O1424" s="1" t="s">
        <v>894</v>
      </c>
      <c r="P1424" t="s">
        <v>0</v>
      </c>
      <c r="W1424" s="17" t="str">
        <f t="shared" si="635"/>
        <v>partnerName</v>
      </c>
      <c r="X1424" s="3" t="str">
        <f t="shared" si="636"/>
        <v>"partnerName":"",</v>
      </c>
      <c r="Y1424" s="22" t="str">
        <f t="shared" si="637"/>
        <v>public static String PARTNER_NAME="partnerName";</v>
      </c>
      <c r="Z1424" s="7" t="str">
        <f t="shared" si="638"/>
        <v>private String partnerName="";</v>
      </c>
    </row>
    <row r="1425" spans="2:26" ht="19.2" x14ac:dyDescent="0.45">
      <c r="B1425" s="1" t="s">
        <v>14</v>
      </c>
      <c r="C1425" s="1" t="s">
        <v>701</v>
      </c>
      <c r="D1425" s="4"/>
      <c r="I1425">
        <f>I1390</f>
        <v>0</v>
      </c>
      <c r="J1425" t="str">
        <f t="shared" si="640"/>
        <v xml:space="preserve"> ADD  DESCRIPTION TEXT;</v>
      </c>
      <c r="K1425" s="21" t="str">
        <f t="shared" si="641"/>
        <v xml:space="preserve">  ALTER COLUMN   DESCRIPTION TEXT;</v>
      </c>
      <c r="L1425" s="12"/>
      <c r="M1425" s="18" t="str">
        <f t="shared" si="634"/>
        <v>DESCRIPTION,</v>
      </c>
      <c r="N1425" s="5" t="str">
        <f>CONCATENATE(B1425," ",C1425,"",D1425,"",",")</f>
        <v>DESCRIPTION TEXT,</v>
      </c>
      <c r="O1425" s="1" t="s">
        <v>14</v>
      </c>
      <c r="W1425" s="17" t="str">
        <f t="shared" si="635"/>
        <v>description</v>
      </c>
      <c r="X1425" s="3" t="str">
        <f t="shared" si="636"/>
        <v>"description":"",</v>
      </c>
      <c r="Y1425" s="22" t="str">
        <f t="shared" si="637"/>
        <v>public static String DESCRIPTION="description";</v>
      </c>
      <c r="Z1425" s="7" t="str">
        <f t="shared" si="638"/>
        <v>private String description="";</v>
      </c>
    </row>
    <row r="1426" spans="2:26" ht="19.2" x14ac:dyDescent="0.45">
      <c r="B1426" s="1" t="s">
        <v>258</v>
      </c>
      <c r="C1426" s="1" t="s">
        <v>1</v>
      </c>
      <c r="D1426" s="4">
        <v>24</v>
      </c>
      <c r="I1426" t="str">
        <f>I1130</f>
        <v>ALTER TABLE TM_REL_TAB_BACKLOG</v>
      </c>
      <c r="J1426" t="str">
        <f t="shared" si="640"/>
        <v xml:space="preserve"> ADD  ORDER_NO VARCHAR(24);</v>
      </c>
      <c r="K1426" s="21" t="str">
        <f t="shared" si="641"/>
        <v xml:space="preserve">  ALTER COLUMN   ORDER_NO VARCHAR(24);</v>
      </c>
      <c r="L1426" s="12"/>
      <c r="M1426" s="18" t="str">
        <f t="shared" si="634"/>
        <v>ORDER_NO,</v>
      </c>
      <c r="N1426" s="5" t="str">
        <f t="shared" si="639"/>
        <v>ORDER_NO VARCHAR(24),</v>
      </c>
      <c r="O1426" s="1" t="s">
        <v>259</v>
      </c>
      <c r="P1426" t="s">
        <v>173</v>
      </c>
      <c r="W1426" s="17" t="str">
        <f t="shared" si="635"/>
        <v>orderNo</v>
      </c>
      <c r="X1426" s="3" t="str">
        <f t="shared" si="636"/>
        <v>"orderNo":"",</v>
      </c>
      <c r="Y1426" s="22" t="str">
        <f t="shared" si="637"/>
        <v>public static String ORDER_NO="orderNo";</v>
      </c>
      <c r="Z1426" s="7" t="str">
        <f t="shared" si="638"/>
        <v>private String orderNo="";</v>
      </c>
    </row>
    <row r="1427" spans="2:26" ht="19.2" x14ac:dyDescent="0.45">
      <c r="B1427" s="1" t="s">
        <v>877</v>
      </c>
      <c r="C1427" s="1" t="s">
        <v>1</v>
      </c>
      <c r="D1427" s="4">
        <v>45</v>
      </c>
      <c r="I1427">
        <f>I1417</f>
        <v>0</v>
      </c>
      <c r="J1427" t="str">
        <f t="shared" si="640"/>
        <v xml:space="preserve"> ADD  FK_BC_ID VARCHAR(45);</v>
      </c>
      <c r="K1427" s="21" t="str">
        <f t="shared" si="641"/>
        <v xml:space="preserve">  ALTER COLUMN   FK_BC_ID VARCHAR(45);</v>
      </c>
      <c r="L1427" s="12"/>
      <c r="M1427" s="18" t="str">
        <f>CONCATENATE(B1427,",")</f>
        <v>FK_BC_ID,</v>
      </c>
      <c r="N1427" s="5" t="str">
        <f>CONCATENATE(B1427," ",C1427,"(",D1427,")",",")</f>
        <v>FK_BC_ID VARCHAR(45),</v>
      </c>
      <c r="O1427" s="1" t="s">
        <v>10</v>
      </c>
      <c r="P1427" t="s">
        <v>881</v>
      </c>
      <c r="Q1427" t="s">
        <v>2</v>
      </c>
      <c r="W1427" s="17" t="str">
        <f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fkBcId</v>
      </c>
      <c r="X1427" s="3" t="str">
        <f>CONCATENATE("""",W1427,"""",":","""","""",",")</f>
        <v>"fkBcId":"",</v>
      </c>
      <c r="Y1427" s="22" t="str">
        <f>CONCATENATE("public static String ",,B1427,,"=","""",W1427,""";")</f>
        <v>public static String FK_BC_ID="fkBcId";</v>
      </c>
      <c r="Z1427" s="7" t="str">
        <f>CONCATENATE("private String ",W1427,"=","""""",";")</f>
        <v>private String fkBcId="";</v>
      </c>
    </row>
    <row r="1428" spans="2:26" ht="19.2" x14ac:dyDescent="0.45">
      <c r="B1428" s="1"/>
      <c r="C1428" s="1"/>
      <c r="D1428" s="4"/>
      <c r="L1428" s="12"/>
      <c r="M1428" s="18"/>
      <c r="N1428" s="33" t="s">
        <v>130</v>
      </c>
      <c r="O1428" s="1"/>
      <c r="W1428" s="17"/>
    </row>
    <row r="1429" spans="2:26" x14ac:dyDescent="0.3">
      <c r="B1429" s="10"/>
      <c r="N1429" s="31" t="s">
        <v>126</v>
      </c>
    </row>
    <row r="1431" spans="2:26" x14ac:dyDescent="0.3">
      <c r="B1431" s="2" t="s">
        <v>896</v>
      </c>
      <c r="I1431" t="str">
        <f>CONCATENATE("ALTER TABLE"," ",B1431)</f>
        <v>ALTER TABLE TM_BC_KEY_RESOURCE</v>
      </c>
      <c r="K1431" s="25"/>
      <c r="N1431" s="5" t="str">
        <f>CONCATENATE("CREATE TABLE ",B1431," ","(")</f>
        <v>CREATE TABLE TM_BC_KEY_RESOURCE (</v>
      </c>
    </row>
    <row r="1432" spans="2:26" ht="19.2" x14ac:dyDescent="0.45">
      <c r="B1432" s="1" t="s">
        <v>2</v>
      </c>
      <c r="C1432" s="1" t="s">
        <v>1</v>
      </c>
      <c r="D1432" s="4">
        <v>30</v>
      </c>
      <c r="E1432" s="24" t="s">
        <v>113</v>
      </c>
      <c r="I1432" t="str">
        <f>I1431</f>
        <v>ALTER TABLE TM_BC_KEY_RESOURCE</v>
      </c>
      <c r="L1432" s="12"/>
      <c r="M1432" s="18" t="str">
        <f t="shared" ref="M1432:M1438" si="642">CONCATENATE(B1432,",")</f>
        <v>ID,</v>
      </c>
      <c r="N1432" s="5" t="str">
        <f>CONCATENATE(B1432," ",C1432,"(",D1432,") ",E1432," ,")</f>
        <v>ID VARCHAR(30) NOT NULL ,</v>
      </c>
      <c r="O1432" s="1" t="s">
        <v>2</v>
      </c>
      <c r="P1432" s="6"/>
      <c r="Q1432" s="6"/>
      <c r="R1432" s="6"/>
      <c r="S1432" s="6"/>
      <c r="T1432" s="6"/>
      <c r="U1432" s="6"/>
      <c r="V1432" s="6"/>
      <c r="W1432" s="17" t="str">
        <f t="shared" ref="W1432:W1438" si="643">CONCATENATE(,LOWER(O1432),UPPER(LEFT(P1432,1)),LOWER(RIGHT(P1432,LEN(P1432)-IF(LEN(P1432)&gt;0,1,LEN(P1432)))),UPPER(LEFT(Q1432,1)),LOWER(RIGHT(Q1432,LEN(Q1432)-IF(LEN(Q1432)&gt;0,1,LEN(Q1432)))),UPPER(LEFT(R1432,1)),LOWER(RIGHT(R1432,LEN(R1432)-IF(LEN(R1432)&gt;0,1,LEN(R1432)))),UPPER(LEFT(S1432,1)),LOWER(RIGHT(S1432,LEN(S1432)-IF(LEN(S1432)&gt;0,1,LEN(S1432)))),UPPER(LEFT(T1432,1)),LOWER(RIGHT(T1432,LEN(T1432)-IF(LEN(T1432)&gt;0,1,LEN(T1432)))),UPPER(LEFT(U1432,1)),LOWER(RIGHT(U1432,LEN(U1432)-IF(LEN(U1432)&gt;0,1,LEN(U1432)))),UPPER(LEFT(V1432,1)),LOWER(RIGHT(V1432,LEN(V1432)-IF(LEN(V1432)&gt;0,1,LEN(V1432)))))</f>
        <v>id</v>
      </c>
      <c r="X1432" s="3" t="str">
        <f t="shared" ref="X1432:X1438" si="644">CONCATENATE("""",W1432,"""",":","""","""",",")</f>
        <v>"id":"",</v>
      </c>
      <c r="Y1432" s="22" t="str">
        <f t="shared" ref="Y1432:Y1438" si="645">CONCATENATE("public static String ",,B1432,,"=","""",W1432,""";")</f>
        <v>public static String ID="id";</v>
      </c>
      <c r="Z1432" s="7" t="str">
        <f t="shared" ref="Z1432:Z1438" si="646">CONCATENATE("private String ",W1432,"=","""""",";")</f>
        <v>private String id="";</v>
      </c>
    </row>
    <row r="1433" spans="2:26" ht="19.2" x14ac:dyDescent="0.45">
      <c r="B1433" s="1" t="s">
        <v>3</v>
      </c>
      <c r="C1433" s="1" t="s">
        <v>1</v>
      </c>
      <c r="D1433" s="4">
        <v>10</v>
      </c>
      <c r="I1433" t="str">
        <f>I1432</f>
        <v>ALTER TABLE TM_BC_KEY_RESOURCE</v>
      </c>
      <c r="K1433" s="21" t="s">
        <v>436</v>
      </c>
      <c r="L1433" s="12"/>
      <c r="M1433" s="18" t="str">
        <f t="shared" si="642"/>
        <v>STATUS,</v>
      </c>
      <c r="N1433" s="5" t="str">
        <f>CONCATENATE(B1433," ",C1433,"(",D1433,")",",")</f>
        <v>STATUS VARCHAR(10),</v>
      </c>
      <c r="O1433" s="1" t="s">
        <v>3</v>
      </c>
      <c r="W1433" s="17" t="str">
        <f t="shared" si="643"/>
        <v>status</v>
      </c>
      <c r="X1433" s="3" t="str">
        <f t="shared" si="644"/>
        <v>"status":"",</v>
      </c>
      <c r="Y1433" s="22" t="str">
        <f t="shared" si="645"/>
        <v>public static String STATUS="status";</v>
      </c>
      <c r="Z1433" s="7" t="str">
        <f t="shared" si="646"/>
        <v>private String status="";</v>
      </c>
    </row>
    <row r="1434" spans="2:26" ht="19.2" x14ac:dyDescent="0.45">
      <c r="B1434" s="1" t="s">
        <v>4</v>
      </c>
      <c r="C1434" s="1" t="s">
        <v>1</v>
      </c>
      <c r="D1434" s="4">
        <v>30</v>
      </c>
      <c r="I1434" t="str">
        <f>I1433</f>
        <v>ALTER TABLE TM_BC_KEY_RESOURCE</v>
      </c>
      <c r="J1434" t="str">
        <f t="shared" ref="J1434:J1439" si="647">CONCATENATE(LEFT(CONCATENATE(" ADD "," ",N1434,";"),LEN(CONCATENATE(" ADD "," ",N1434,";"))-2),";")</f>
        <v xml:space="preserve"> ADD  INSERT_DATE VARCHAR(30);</v>
      </c>
      <c r="K1434" s="21" t="str">
        <f t="shared" ref="K1434:K1439" si="648">CONCATENATE(LEFT(CONCATENATE("  ALTER COLUMN  "," ",N1434,";"),LEN(CONCATENATE("  ALTER COLUMN  "," ",N1434,";"))-2),";")</f>
        <v xml:space="preserve">  ALTER COLUMN   INSERT_DATE VARCHAR(30);</v>
      </c>
      <c r="L1434" s="12"/>
      <c r="M1434" s="18" t="str">
        <f t="shared" si="642"/>
        <v>INSERT_DATE,</v>
      </c>
      <c r="N1434" s="5" t="str">
        <f>CONCATENATE(B1434," ",C1434,"(",D1434,")",",")</f>
        <v>INSERT_DATE VARCHAR(30),</v>
      </c>
      <c r="O1434" s="1" t="s">
        <v>7</v>
      </c>
      <c r="P1434" t="s">
        <v>8</v>
      </c>
      <c r="W1434" s="17" t="str">
        <f t="shared" si="643"/>
        <v>insertDate</v>
      </c>
      <c r="X1434" s="3" t="str">
        <f t="shared" si="644"/>
        <v>"insertDate":"",</v>
      </c>
      <c r="Y1434" s="22" t="str">
        <f t="shared" si="645"/>
        <v>public static String INSERT_DATE="insertDate";</v>
      </c>
      <c r="Z1434" s="7" t="str">
        <f t="shared" si="646"/>
        <v>private String insertDate="";</v>
      </c>
    </row>
    <row r="1435" spans="2:26" ht="19.2" x14ac:dyDescent="0.45">
      <c r="B1435" s="1" t="s">
        <v>5</v>
      </c>
      <c r="C1435" s="1" t="s">
        <v>1</v>
      </c>
      <c r="D1435" s="4">
        <v>30</v>
      </c>
      <c r="I1435" t="str">
        <f>I1434</f>
        <v>ALTER TABLE TM_BC_KEY_RESOURCE</v>
      </c>
      <c r="J1435" t="str">
        <f t="shared" si="647"/>
        <v xml:space="preserve"> ADD  MODIFICATION_DATE VARCHAR(30);</v>
      </c>
      <c r="K1435" s="21" t="str">
        <f t="shared" si="648"/>
        <v xml:space="preserve">  ALTER COLUMN   MODIFICATION_DATE VARCHAR(30);</v>
      </c>
      <c r="L1435" s="12"/>
      <c r="M1435" s="18" t="str">
        <f t="shared" si="642"/>
        <v>MODIFICATION_DATE,</v>
      </c>
      <c r="N1435" s="5" t="str">
        <f>CONCATENATE(B1435," ",C1435,"(",D1435,")",",")</f>
        <v>MODIFICATION_DATE VARCHAR(30),</v>
      </c>
      <c r="O1435" s="1" t="s">
        <v>9</v>
      </c>
      <c r="P1435" t="s">
        <v>8</v>
      </c>
      <c r="W1435" s="17" t="str">
        <f t="shared" si="643"/>
        <v>modificationDate</v>
      </c>
      <c r="X1435" s="3" t="str">
        <f t="shared" si="644"/>
        <v>"modificationDate":"",</v>
      </c>
      <c r="Y1435" s="22" t="str">
        <f t="shared" si="645"/>
        <v>public static String MODIFICATION_DATE="modificationDate";</v>
      </c>
      <c r="Z1435" s="7" t="str">
        <f t="shared" si="646"/>
        <v>private String modificationDate="";</v>
      </c>
    </row>
    <row r="1436" spans="2:26" ht="19.2" x14ac:dyDescent="0.45">
      <c r="B1436" s="1" t="s">
        <v>895</v>
      </c>
      <c r="C1436" s="1" t="s">
        <v>1</v>
      </c>
      <c r="D1436" s="4">
        <v>2000</v>
      </c>
      <c r="I1436" t="str">
        <f>I1435</f>
        <v>ALTER TABLE TM_BC_KEY_RESOURCE</v>
      </c>
      <c r="J1436" t="str">
        <f t="shared" si="647"/>
        <v xml:space="preserve"> ADD  RESOURCE_NAME VARCHAR(2000);</v>
      </c>
      <c r="K1436" s="21" t="str">
        <f t="shared" si="648"/>
        <v xml:space="preserve">  ALTER COLUMN   RESOURCE_NAME VARCHAR(2000);</v>
      </c>
      <c r="L1436" s="12"/>
      <c r="M1436" s="18" t="str">
        <f t="shared" si="642"/>
        <v>RESOURCE_NAME,</v>
      </c>
      <c r="N1436" s="5" t="str">
        <f>CONCATENATE(B1436," ",C1436,"(",D1436,")",",")</f>
        <v>RESOURCE_NAME VARCHAR(2000),</v>
      </c>
      <c r="O1436" s="1" t="s">
        <v>897</v>
      </c>
      <c r="P1436" t="s">
        <v>0</v>
      </c>
      <c r="W1436" s="17" t="str">
        <f t="shared" si="643"/>
        <v>resourceName</v>
      </c>
      <c r="X1436" s="3" t="str">
        <f t="shared" si="644"/>
        <v>"resourceName":"",</v>
      </c>
      <c r="Y1436" s="22" t="str">
        <f t="shared" si="645"/>
        <v>public static String RESOURCE_NAME="resourceName";</v>
      </c>
      <c r="Z1436" s="7" t="str">
        <f t="shared" si="646"/>
        <v>private String resourceName="";</v>
      </c>
    </row>
    <row r="1437" spans="2:26" ht="19.2" x14ac:dyDescent="0.45">
      <c r="B1437" s="1" t="s">
        <v>14</v>
      </c>
      <c r="C1437" s="1" t="s">
        <v>701</v>
      </c>
      <c r="D1437" s="4"/>
      <c r="I1437" t="str">
        <f>I1402</f>
        <v>ALTER TABLE TM_PROBLEM_STATEMENT</v>
      </c>
      <c r="J1437" t="str">
        <f t="shared" si="647"/>
        <v xml:space="preserve"> ADD  DESCRIPTION TEXT;</v>
      </c>
      <c r="K1437" s="21" t="str">
        <f t="shared" si="648"/>
        <v xml:space="preserve">  ALTER COLUMN   DESCRIPTION TEXT;</v>
      </c>
      <c r="L1437" s="12"/>
      <c r="M1437" s="18" t="str">
        <f t="shared" si="642"/>
        <v>DESCRIPTION,</v>
      </c>
      <c r="N1437" s="5" t="str">
        <f>CONCATENATE(B1437," ",C1437,"",D1437,"",",")</f>
        <v>DESCRIPTION TEXT,</v>
      </c>
      <c r="O1437" s="1" t="s">
        <v>14</v>
      </c>
      <c r="W1437" s="17" t="str">
        <f t="shared" si="643"/>
        <v>description</v>
      </c>
      <c r="X1437" s="3" t="str">
        <f t="shared" si="644"/>
        <v>"description":"",</v>
      </c>
      <c r="Y1437" s="22" t="str">
        <f t="shared" si="645"/>
        <v>public static String DESCRIPTION="description";</v>
      </c>
      <c r="Z1437" s="7" t="str">
        <f t="shared" si="646"/>
        <v>private String description="";</v>
      </c>
    </row>
    <row r="1438" spans="2:26" ht="19.2" x14ac:dyDescent="0.45">
      <c r="B1438" s="1" t="s">
        <v>258</v>
      </c>
      <c r="C1438" s="1" t="s">
        <v>1</v>
      </c>
      <c r="D1438" s="4">
        <v>24</v>
      </c>
      <c r="I1438" t="str">
        <f>I1142</f>
        <v>ALTER TABLE TM_DOCUMENT</v>
      </c>
      <c r="J1438" t="str">
        <f t="shared" si="647"/>
        <v xml:space="preserve"> ADD  ORDER_NO VARCHAR(24);</v>
      </c>
      <c r="K1438" s="21" t="str">
        <f t="shared" si="648"/>
        <v xml:space="preserve">  ALTER COLUMN   ORDER_NO VARCHAR(24);</v>
      </c>
      <c r="L1438" s="12"/>
      <c r="M1438" s="18" t="str">
        <f t="shared" si="642"/>
        <v>ORDER_NO,</v>
      </c>
      <c r="N1438" s="5" t="str">
        <f>CONCATENATE(B1438," ",C1438,"(",D1438,")",",")</f>
        <v>ORDER_NO VARCHAR(24),</v>
      </c>
      <c r="O1438" s="1" t="s">
        <v>259</v>
      </c>
      <c r="P1438" t="s">
        <v>173</v>
      </c>
      <c r="W1438" s="17" t="str">
        <f t="shared" si="643"/>
        <v>orderNo</v>
      </c>
      <c r="X1438" s="3" t="str">
        <f t="shared" si="644"/>
        <v>"orderNo":"",</v>
      </c>
      <c r="Y1438" s="22" t="str">
        <f t="shared" si="645"/>
        <v>public static String ORDER_NO="orderNo";</v>
      </c>
      <c r="Z1438" s="7" t="str">
        <f t="shared" si="646"/>
        <v>private String orderNo="";</v>
      </c>
    </row>
    <row r="1439" spans="2:26" ht="19.2" x14ac:dyDescent="0.45">
      <c r="B1439" s="1" t="s">
        <v>877</v>
      </c>
      <c r="C1439" s="1" t="s">
        <v>1</v>
      </c>
      <c r="D1439" s="4">
        <v>45</v>
      </c>
      <c r="I1439">
        <f>I1429</f>
        <v>0</v>
      </c>
      <c r="J1439" t="str">
        <f t="shared" si="647"/>
        <v xml:space="preserve"> ADD  FK_BC_ID VARCHAR(45);</v>
      </c>
      <c r="K1439" s="21" t="str">
        <f t="shared" si="648"/>
        <v xml:space="preserve">  ALTER COLUMN   FK_BC_ID VARCHAR(45);</v>
      </c>
      <c r="L1439" s="12"/>
      <c r="M1439" s="18" t="str">
        <f>CONCATENATE(B1439,",")</f>
        <v>FK_BC_ID,</v>
      </c>
      <c r="N1439" s="5" t="str">
        <f>CONCATENATE(B1439," ",C1439,"(",D1439,")",",")</f>
        <v>FK_BC_ID VARCHAR(45),</v>
      </c>
      <c r="O1439" s="1" t="s">
        <v>10</v>
      </c>
      <c r="P1439" t="s">
        <v>881</v>
      </c>
      <c r="Q1439" t="s">
        <v>2</v>
      </c>
      <c r="W1439" s="17" t="str">
        <f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fkBcId</v>
      </c>
      <c r="X1439" s="3" t="str">
        <f>CONCATENATE("""",W1439,"""",":","""","""",",")</f>
        <v>"fkBcId":"",</v>
      </c>
      <c r="Y1439" s="22" t="str">
        <f>CONCATENATE("public static String ",,B1439,,"=","""",W1439,""";")</f>
        <v>public static String FK_BC_ID="fkBcId";</v>
      </c>
      <c r="Z1439" s="7" t="str">
        <f>CONCATENATE("private String ",W1439,"=","""""",";")</f>
        <v>private String fkBcId="";</v>
      </c>
    </row>
    <row r="1440" spans="2:26" ht="19.2" x14ac:dyDescent="0.45">
      <c r="B1440" s="1"/>
      <c r="C1440" s="1"/>
      <c r="D1440" s="4"/>
      <c r="L1440" s="12"/>
      <c r="M1440" s="18"/>
      <c r="N1440" s="33" t="s">
        <v>130</v>
      </c>
      <c r="O1440" s="1"/>
      <c r="W1440" s="17"/>
    </row>
    <row r="1441" spans="2:26" x14ac:dyDescent="0.3">
      <c r="B1441" s="10"/>
      <c r="N1441" s="31" t="s">
        <v>126</v>
      </c>
    </row>
    <row r="1444" spans="2:26" x14ac:dyDescent="0.3">
      <c r="B1444" s="2" t="s">
        <v>898</v>
      </c>
      <c r="I1444" t="str">
        <f>CONCATENATE("ALTER TABLE"," ",B1444)</f>
        <v>ALTER TABLE TM_BC_SECTION</v>
      </c>
      <c r="K1444" s="25"/>
      <c r="N1444" s="5" t="str">
        <f>CONCATENATE("CREATE TABLE ",B1444," ","(")</f>
        <v>CREATE TABLE TM_BC_SECTION (</v>
      </c>
    </row>
    <row r="1445" spans="2:26" ht="19.2" x14ac:dyDescent="0.45">
      <c r="B1445" s="1" t="s">
        <v>2</v>
      </c>
      <c r="C1445" s="1" t="s">
        <v>1</v>
      </c>
      <c r="D1445" s="4">
        <v>30</v>
      </c>
      <c r="E1445" s="24" t="s">
        <v>113</v>
      </c>
      <c r="I1445" t="str">
        <f>I1444</f>
        <v>ALTER TABLE TM_BC_SECTION</v>
      </c>
      <c r="L1445" s="12"/>
      <c r="M1445" s="18" t="str">
        <f t="shared" ref="M1445:M1452" si="649">CONCATENATE(B1445,",")</f>
        <v>ID,</v>
      </c>
      <c r="N1445" s="5" t="str">
        <f>CONCATENATE(B1445," ",C1445,"(",D1445,") ",E1445," ,")</f>
        <v>ID VARCHAR(30) NOT NULL ,</v>
      </c>
      <c r="O1445" s="1" t="s">
        <v>2</v>
      </c>
      <c r="P1445" s="6"/>
      <c r="Q1445" s="6"/>
      <c r="R1445" s="6"/>
      <c r="S1445" s="6"/>
      <c r="T1445" s="6"/>
      <c r="U1445" s="6"/>
      <c r="V1445" s="6"/>
      <c r="W1445" s="17" t="str">
        <f t="shared" ref="W1445:W1452" si="650">CONCATENATE(,LOWER(O1445),UPPER(LEFT(P1445,1)),LOWER(RIGHT(P1445,LEN(P1445)-IF(LEN(P1445)&gt;0,1,LEN(P1445)))),UPPER(LEFT(Q1445,1)),LOWER(RIGHT(Q1445,LEN(Q1445)-IF(LEN(Q1445)&gt;0,1,LEN(Q1445)))),UPPER(LEFT(R1445,1)),LOWER(RIGHT(R1445,LEN(R1445)-IF(LEN(R1445)&gt;0,1,LEN(R1445)))),UPPER(LEFT(S1445,1)),LOWER(RIGHT(S1445,LEN(S1445)-IF(LEN(S1445)&gt;0,1,LEN(S1445)))),UPPER(LEFT(T1445,1)),LOWER(RIGHT(T1445,LEN(T1445)-IF(LEN(T1445)&gt;0,1,LEN(T1445)))),UPPER(LEFT(U1445,1)),LOWER(RIGHT(U1445,LEN(U1445)-IF(LEN(U1445)&gt;0,1,LEN(U1445)))),UPPER(LEFT(V1445,1)),LOWER(RIGHT(V1445,LEN(V1445)-IF(LEN(V1445)&gt;0,1,LEN(V1445)))))</f>
        <v>id</v>
      </c>
      <c r="X1445" s="3" t="str">
        <f t="shared" ref="X1445:X1452" si="651">CONCATENATE("""",W1445,"""",":","""","""",",")</f>
        <v>"id":"",</v>
      </c>
      <c r="Y1445" s="22" t="str">
        <f t="shared" ref="Y1445:Y1452" si="652">CONCATENATE("public static String ",,B1445,,"=","""",W1445,""";")</f>
        <v>public static String ID="id";</v>
      </c>
      <c r="Z1445" s="7" t="str">
        <f t="shared" ref="Z1445:Z1452" si="653">CONCATENATE("private String ",W1445,"=","""""",";")</f>
        <v>private String id="";</v>
      </c>
    </row>
    <row r="1446" spans="2:26" ht="19.2" x14ac:dyDescent="0.45">
      <c r="B1446" s="1" t="s">
        <v>3</v>
      </c>
      <c r="C1446" s="1" t="s">
        <v>1</v>
      </c>
      <c r="D1446" s="4">
        <v>10</v>
      </c>
      <c r="I1446" t="str">
        <f>I1445</f>
        <v>ALTER TABLE TM_BC_SECTION</v>
      </c>
      <c r="K1446" s="21" t="s">
        <v>436</v>
      </c>
      <c r="L1446" s="12"/>
      <c r="M1446" s="18" t="str">
        <f t="shared" si="649"/>
        <v>STATUS,</v>
      </c>
      <c r="N1446" s="5" t="str">
        <f>CONCATENATE(B1446," ",C1446,"(",D1446,")",",")</f>
        <v>STATUS VARCHAR(10),</v>
      </c>
      <c r="O1446" s="1" t="s">
        <v>3</v>
      </c>
      <c r="W1446" s="17" t="str">
        <f t="shared" si="650"/>
        <v>status</v>
      </c>
      <c r="X1446" s="3" t="str">
        <f t="shared" si="651"/>
        <v>"status":"",</v>
      </c>
      <c r="Y1446" s="22" t="str">
        <f t="shared" si="652"/>
        <v>public static String STATUS="status";</v>
      </c>
      <c r="Z1446" s="7" t="str">
        <f t="shared" si="653"/>
        <v>private String status="";</v>
      </c>
    </row>
    <row r="1447" spans="2:26" ht="19.2" x14ac:dyDescent="0.45">
      <c r="B1447" s="1" t="s">
        <v>4</v>
      </c>
      <c r="C1447" s="1" t="s">
        <v>1</v>
      </c>
      <c r="D1447" s="4">
        <v>30</v>
      </c>
      <c r="I1447" t="str">
        <f>I1446</f>
        <v>ALTER TABLE TM_BC_SECTION</v>
      </c>
      <c r="J1447" t="str">
        <f t="shared" ref="J1447:J1453" si="654">CONCATENATE(LEFT(CONCATENATE(" ADD "," ",N1447,";"),LEN(CONCATENATE(" ADD "," ",N1447,";"))-2),";")</f>
        <v xml:space="preserve"> ADD  INSERT_DATE VARCHAR(30);</v>
      </c>
      <c r="K1447" s="21" t="str">
        <f t="shared" ref="K1447:K1453" si="655">CONCATENATE(LEFT(CONCATENATE("  ALTER COLUMN  "," ",N1447,";"),LEN(CONCATENATE("  ALTER COLUMN  "," ",N1447,";"))-2),";")</f>
        <v xml:space="preserve">  ALTER COLUMN   INSERT_DATE VARCHAR(30);</v>
      </c>
      <c r="L1447" s="12"/>
      <c r="M1447" s="18" t="str">
        <f t="shared" si="649"/>
        <v>INSERT_DATE,</v>
      </c>
      <c r="N1447" s="5" t="str">
        <f>CONCATENATE(B1447," ",C1447,"(",D1447,")",",")</f>
        <v>INSERT_DATE VARCHAR(30),</v>
      </c>
      <c r="O1447" s="1" t="s">
        <v>7</v>
      </c>
      <c r="P1447" t="s">
        <v>8</v>
      </c>
      <c r="W1447" s="17" t="str">
        <f t="shared" si="650"/>
        <v>insertDate</v>
      </c>
      <c r="X1447" s="3" t="str">
        <f t="shared" si="651"/>
        <v>"insertDate":"",</v>
      </c>
      <c r="Y1447" s="22" t="str">
        <f t="shared" si="652"/>
        <v>public static String INSERT_DATE="insertDate";</v>
      </c>
      <c r="Z1447" s="7" t="str">
        <f t="shared" si="653"/>
        <v>private String insertDate="";</v>
      </c>
    </row>
    <row r="1448" spans="2:26" ht="19.2" x14ac:dyDescent="0.45">
      <c r="B1448" s="1" t="s">
        <v>5</v>
      </c>
      <c r="C1448" s="1" t="s">
        <v>1</v>
      </c>
      <c r="D1448" s="4">
        <v>30</v>
      </c>
      <c r="I1448" t="str">
        <f>I1447</f>
        <v>ALTER TABLE TM_BC_SECTION</v>
      </c>
      <c r="J1448" t="str">
        <f t="shared" si="654"/>
        <v xml:space="preserve"> ADD  MODIFICATION_DATE VARCHAR(30);</v>
      </c>
      <c r="K1448" s="21" t="str">
        <f t="shared" si="655"/>
        <v xml:space="preserve">  ALTER COLUMN   MODIFICATION_DATE VARCHAR(30);</v>
      </c>
      <c r="L1448" s="12"/>
      <c r="M1448" s="18" t="str">
        <f t="shared" si="649"/>
        <v>MODIFICATION_DATE,</v>
      </c>
      <c r="N1448" s="5" t="str">
        <f>CONCATENATE(B1448," ",C1448,"(",D1448,")",",")</f>
        <v>MODIFICATION_DATE VARCHAR(30),</v>
      </c>
      <c r="O1448" s="1" t="s">
        <v>9</v>
      </c>
      <c r="P1448" t="s">
        <v>8</v>
      </c>
      <c r="W1448" s="17" t="str">
        <f t="shared" si="650"/>
        <v>modificationDate</v>
      </c>
      <c r="X1448" s="3" t="str">
        <f t="shared" si="651"/>
        <v>"modificationDate":"",</v>
      </c>
      <c r="Y1448" s="22" t="str">
        <f t="shared" si="652"/>
        <v>public static String MODIFICATION_DATE="modificationDate";</v>
      </c>
      <c r="Z1448" s="7" t="str">
        <f t="shared" si="653"/>
        <v>private String modificationDate="";</v>
      </c>
    </row>
    <row r="1449" spans="2:26" ht="19.2" x14ac:dyDescent="0.45">
      <c r="B1449" s="1" t="s">
        <v>899</v>
      </c>
      <c r="C1449" s="1" t="s">
        <v>1</v>
      </c>
      <c r="D1449" s="4">
        <v>2000</v>
      </c>
      <c r="I1449" t="str">
        <f>I1448</f>
        <v>ALTER TABLE TM_BC_SECTION</v>
      </c>
      <c r="J1449" t="str">
        <f t="shared" si="654"/>
        <v xml:space="preserve"> ADD  SECTION_NAME VARCHAR(2000);</v>
      </c>
      <c r="K1449" s="21" t="str">
        <f t="shared" si="655"/>
        <v xml:space="preserve">  ALTER COLUMN   SECTION_NAME VARCHAR(2000);</v>
      </c>
      <c r="L1449" s="12"/>
      <c r="M1449" s="18" t="str">
        <f t="shared" si="649"/>
        <v>SECTION_NAME,</v>
      </c>
      <c r="N1449" s="5" t="str">
        <f>CONCATENATE(B1449," ",C1449,"(",D1449,")",",")</f>
        <v>SECTION_NAME VARCHAR(2000),</v>
      </c>
      <c r="O1449" s="1" t="s">
        <v>710</v>
      </c>
      <c r="P1449" t="s">
        <v>0</v>
      </c>
      <c r="W1449" s="17" t="str">
        <f t="shared" si="650"/>
        <v>sectionName</v>
      </c>
      <c r="X1449" s="3" t="str">
        <f t="shared" si="651"/>
        <v>"sectionName":"",</v>
      </c>
      <c r="Y1449" s="22" t="str">
        <f t="shared" si="652"/>
        <v>public static String SECTION_NAME="sectionName";</v>
      </c>
      <c r="Z1449" s="7" t="str">
        <f t="shared" si="653"/>
        <v>private String sectionName="";</v>
      </c>
    </row>
    <row r="1450" spans="2:26" ht="19.2" x14ac:dyDescent="0.45">
      <c r="B1450" s="1" t="s">
        <v>14</v>
      </c>
      <c r="C1450" s="1" t="s">
        <v>701</v>
      </c>
      <c r="D1450" s="4"/>
      <c r="I1450">
        <f>I1415</f>
        <v>0</v>
      </c>
      <c r="J1450" t="str">
        <f t="shared" si="654"/>
        <v xml:space="preserve"> ADD  DESCRIPTION TEXT;</v>
      </c>
      <c r="K1450" s="21" t="str">
        <f t="shared" si="655"/>
        <v xml:space="preserve">  ALTER COLUMN   DESCRIPTION TEXT;</v>
      </c>
      <c r="L1450" s="12"/>
      <c r="M1450" s="18" t="str">
        <f t="shared" si="649"/>
        <v>DESCRIPTION,</v>
      </c>
      <c r="N1450" s="5" t="str">
        <f>CONCATENATE(B1450," ",C1450,"",D1450,"",",")</f>
        <v>DESCRIPTION TEXT,</v>
      </c>
      <c r="O1450" s="1" t="s">
        <v>14</v>
      </c>
      <c r="W1450" s="17" t="str">
        <f t="shared" si="650"/>
        <v>description</v>
      </c>
      <c r="X1450" s="3" t="str">
        <f t="shared" si="651"/>
        <v>"description":"",</v>
      </c>
      <c r="Y1450" s="22" t="str">
        <f t="shared" si="652"/>
        <v>public static String DESCRIPTION="description";</v>
      </c>
      <c r="Z1450" s="7" t="str">
        <f t="shared" si="653"/>
        <v>private String description="";</v>
      </c>
    </row>
    <row r="1451" spans="2:26" ht="19.2" x14ac:dyDescent="0.45">
      <c r="B1451" s="1" t="s">
        <v>258</v>
      </c>
      <c r="C1451" s="1" t="s">
        <v>627</v>
      </c>
      <c r="D1451" s="4">
        <v>24</v>
      </c>
      <c r="I1451" t="str">
        <f>I1154</f>
        <v>ALTER TABLE TM_REL_TAB_BACKLOG</v>
      </c>
      <c r="J1451" t="str">
        <f>CONCATENATE(LEFT(CONCATENATE(" ADD "," ",N1451,";"),LEN(CONCATENATE(" ADD "," ",N1451,";"))-2),";")</f>
        <v xml:space="preserve"> ADD  ORDER_NO FLOAT(24);</v>
      </c>
      <c r="K1451" s="21" t="str">
        <f>CONCATENATE(LEFT(CONCATENATE("  ALTER COLUMN  "," ",N1451,";"),LEN(CONCATENATE("  ALTER COLUMN  "," ",N1451,";"))-2),";")</f>
        <v xml:space="preserve">  ALTER COLUMN   ORDER_NO FLOAT(24);</v>
      </c>
      <c r="L1451" s="12"/>
      <c r="M1451" s="18" t="str">
        <f>CONCATENATE(B1451,",")</f>
        <v>ORDER_NO,</v>
      </c>
      <c r="N1451" s="5" t="str">
        <f>CONCATENATE(B1451," ",C1451,"(",D1451,")",",")</f>
        <v>ORDER_NO FLOAT(24),</v>
      </c>
      <c r="O1451" s="1" t="s">
        <v>259</v>
      </c>
      <c r="P1451" t="s">
        <v>173</v>
      </c>
      <c r="W1451" s="17" t="str">
        <f>CONCATENATE(,LOWER(O1451),UPPER(LEFT(P1451,1)),LOWER(RIGHT(P1451,LEN(P1451)-IF(LEN(P1451)&gt;0,1,LEN(P1451)))),UPPER(LEFT(Q1451,1)),LOWER(RIGHT(Q1451,LEN(Q1451)-IF(LEN(Q1451)&gt;0,1,LEN(Q1451)))),UPPER(LEFT(R1451,1)),LOWER(RIGHT(R1451,LEN(R1451)-IF(LEN(R1451)&gt;0,1,LEN(R1451)))),UPPER(LEFT(S1451,1)),LOWER(RIGHT(S1451,LEN(S1451)-IF(LEN(S1451)&gt;0,1,LEN(S1451)))),UPPER(LEFT(T1451,1)),LOWER(RIGHT(T1451,LEN(T1451)-IF(LEN(T1451)&gt;0,1,LEN(T1451)))),UPPER(LEFT(U1451,1)),LOWER(RIGHT(U1451,LEN(U1451)-IF(LEN(U1451)&gt;0,1,LEN(U1451)))),UPPER(LEFT(V1451,1)),LOWER(RIGHT(V1451,LEN(V1451)-IF(LEN(V1451)&gt;0,1,LEN(V1451)))))</f>
        <v>orderNo</v>
      </c>
      <c r="X1451" s="3" t="str">
        <f>CONCATENATE("""",W1451,"""",":","""","""",",")</f>
        <v>"orderNo":"",</v>
      </c>
      <c r="Y1451" s="22" t="str">
        <f>CONCATENATE("public static String ",,B1451,,"=","""",W1451,""";")</f>
        <v>public static String ORDER_NO="orderNo";</v>
      </c>
      <c r="Z1451" s="7" t="str">
        <f>CONCATENATE("private String ",W1451,"=","""""",";")</f>
        <v>private String orderNo="";</v>
      </c>
    </row>
    <row r="1452" spans="2:26" ht="19.2" x14ac:dyDescent="0.45">
      <c r="B1452" s="1" t="s">
        <v>900</v>
      </c>
      <c r="C1452" s="1" t="s">
        <v>627</v>
      </c>
      <c r="D1452" s="4">
        <v>24</v>
      </c>
      <c r="I1452" t="str">
        <f>I1155</f>
        <v>ALTER TABLE TM_REL_TAB_BACKLOG</v>
      </c>
      <c r="J1452" t="str">
        <f t="shared" si="654"/>
        <v xml:space="preserve"> ADD  GRID_NO FLOAT(24);</v>
      </c>
      <c r="K1452" s="21" t="str">
        <f t="shared" si="655"/>
        <v xml:space="preserve">  ALTER COLUMN   GRID_NO FLOAT(24);</v>
      </c>
      <c r="L1452" s="12"/>
      <c r="M1452" s="18" t="str">
        <f t="shared" si="649"/>
        <v>GRID_NO,</v>
      </c>
      <c r="N1452" s="5" t="str">
        <f>CONCATENATE(B1452," ",C1452,"(",D1452,")",",")</f>
        <v>GRID_NO FLOAT(24),</v>
      </c>
      <c r="O1452" s="1" t="s">
        <v>901</v>
      </c>
      <c r="P1452" t="s">
        <v>173</v>
      </c>
      <c r="W1452" s="17" t="str">
        <f t="shared" si="650"/>
        <v>gridNo</v>
      </c>
      <c r="X1452" s="3" t="str">
        <f t="shared" si="651"/>
        <v>"gridNo":"",</v>
      </c>
      <c r="Y1452" s="22" t="str">
        <f t="shared" si="652"/>
        <v>public static String GRID_NO="gridNo";</v>
      </c>
      <c r="Z1452" s="7" t="str">
        <f t="shared" si="653"/>
        <v>private String gridNo="";</v>
      </c>
    </row>
    <row r="1453" spans="2:26" ht="19.2" x14ac:dyDescent="0.45">
      <c r="B1453" s="1" t="s">
        <v>877</v>
      </c>
      <c r="C1453" s="1" t="s">
        <v>1</v>
      </c>
      <c r="D1453" s="4">
        <v>45</v>
      </c>
      <c r="I1453">
        <f>I1442</f>
        <v>0</v>
      </c>
      <c r="J1453" t="str">
        <f t="shared" si="654"/>
        <v xml:space="preserve"> ADD  FK_BC_ID VARCHAR(45);</v>
      </c>
      <c r="K1453" s="21" t="str">
        <f t="shared" si="655"/>
        <v xml:space="preserve">  ALTER COLUMN   FK_BC_ID VARCHAR(45);</v>
      </c>
      <c r="L1453" s="12"/>
      <c r="M1453" s="18" t="str">
        <f>CONCATENATE(B1453,",")</f>
        <v>FK_BC_ID,</v>
      </c>
      <c r="N1453" s="5" t="str">
        <f>CONCATENATE(B1453," ",C1453,"(",D1453,")",",")</f>
        <v>FK_BC_ID VARCHAR(45),</v>
      </c>
      <c r="O1453" s="1" t="s">
        <v>10</v>
      </c>
      <c r="P1453" t="s">
        <v>881</v>
      </c>
      <c r="Q1453" t="s">
        <v>2</v>
      </c>
      <c r="W1453" s="17" t="str">
        <f>CONCATENATE(,LOWER(O1453),UPPER(LEFT(P1453,1)),LOWER(RIGHT(P1453,LEN(P1453)-IF(LEN(P1453)&gt;0,1,LEN(P1453)))),UPPER(LEFT(Q1453,1)),LOWER(RIGHT(Q1453,LEN(Q1453)-IF(LEN(Q1453)&gt;0,1,LEN(Q1453)))),UPPER(LEFT(R1453,1)),LOWER(RIGHT(R1453,LEN(R1453)-IF(LEN(R1453)&gt;0,1,LEN(R1453)))),UPPER(LEFT(S1453,1)),LOWER(RIGHT(S1453,LEN(S1453)-IF(LEN(S1453)&gt;0,1,LEN(S1453)))),UPPER(LEFT(T1453,1)),LOWER(RIGHT(T1453,LEN(T1453)-IF(LEN(T1453)&gt;0,1,LEN(T1453)))),UPPER(LEFT(U1453,1)),LOWER(RIGHT(U1453,LEN(U1453)-IF(LEN(U1453)&gt;0,1,LEN(U1453)))),UPPER(LEFT(V1453,1)),LOWER(RIGHT(V1453,LEN(V1453)-IF(LEN(V1453)&gt;0,1,LEN(V1453)))))</f>
        <v>fkBcId</v>
      </c>
      <c r="X1453" s="3" t="str">
        <f>CONCATENATE("""",W1453,"""",":","""","""",",")</f>
        <v>"fkBcId":"",</v>
      </c>
      <c r="Y1453" s="22" t="str">
        <f>CONCATENATE("public static String ",,B1453,,"=","""",W1453,""";")</f>
        <v>public static String FK_BC_ID="fkBcId";</v>
      </c>
      <c r="Z1453" s="7" t="str">
        <f>CONCATENATE("private String ",W1453,"=","""""",";")</f>
        <v>private String fkBcId="";</v>
      </c>
    </row>
    <row r="1454" spans="2:26" ht="19.2" x14ac:dyDescent="0.45">
      <c r="B1454" s="1"/>
      <c r="C1454" s="1"/>
      <c r="D1454" s="4"/>
      <c r="L1454" s="12"/>
      <c r="M1454" s="18"/>
      <c r="N1454" s="33" t="s">
        <v>130</v>
      </c>
      <c r="O1454" s="1"/>
      <c r="W1454" s="17"/>
    </row>
    <row r="1455" spans="2:26" x14ac:dyDescent="0.3">
      <c r="B1455" s="10"/>
      <c r="N1455" s="31" t="s">
        <v>126</v>
      </c>
    </row>
    <row r="1458" spans="2:26" x14ac:dyDescent="0.3">
      <c r="B1458" s="2" t="s">
        <v>904</v>
      </c>
      <c r="I1458" t="str">
        <f>CONCATENATE("ALTER TABLE"," ",B1458)</f>
        <v>ALTER TABLE TM_BC_SECTION_REL</v>
      </c>
      <c r="K1458" s="25"/>
      <c r="N1458" s="5" t="str">
        <f>CONCATENATE("CREATE TABLE ",B1458," ","(")</f>
        <v>CREATE TABLE TM_BC_SECTION_REL (</v>
      </c>
    </row>
    <row r="1459" spans="2:26" ht="19.2" x14ac:dyDescent="0.45">
      <c r="B1459" s="1" t="s">
        <v>2</v>
      </c>
      <c r="C1459" s="1" t="s">
        <v>1</v>
      </c>
      <c r="D1459" s="4">
        <v>30</v>
      </c>
      <c r="E1459" s="24" t="s">
        <v>113</v>
      </c>
      <c r="I1459" t="str">
        <f>I1458</f>
        <v>ALTER TABLE TM_BC_SECTION_REL</v>
      </c>
      <c r="L1459" s="12"/>
      <c r="M1459" s="18" t="str">
        <f t="shared" ref="M1459:M1464" si="656">CONCATENATE(B1459,",")</f>
        <v>ID,</v>
      </c>
      <c r="N1459" s="5" t="str">
        <f>CONCATENATE(B1459," ",C1459,"(",D1459,") ",E1459," ,")</f>
        <v>ID VARCHAR(30) NOT NULL ,</v>
      </c>
      <c r="O1459" s="1" t="s">
        <v>2</v>
      </c>
      <c r="P1459" s="6"/>
      <c r="Q1459" s="6"/>
      <c r="R1459" s="6"/>
      <c r="S1459" s="6"/>
      <c r="T1459" s="6"/>
      <c r="U1459" s="6"/>
      <c r="V1459" s="6"/>
      <c r="W1459" s="17" t="str">
        <f t="shared" ref="W1459:W1464" si="657">CONCATENATE(,LOWER(O1459),UPPER(LEFT(P1459,1)),LOWER(RIGHT(P1459,LEN(P1459)-IF(LEN(P1459)&gt;0,1,LEN(P1459)))),UPPER(LEFT(Q1459,1)),LOWER(RIGHT(Q1459,LEN(Q1459)-IF(LEN(Q1459)&gt;0,1,LEN(Q1459)))),UPPER(LEFT(R1459,1)),LOWER(RIGHT(R1459,LEN(R1459)-IF(LEN(R1459)&gt;0,1,LEN(R1459)))),UPPER(LEFT(S1459,1)),LOWER(RIGHT(S1459,LEN(S1459)-IF(LEN(S1459)&gt;0,1,LEN(S1459)))),UPPER(LEFT(T1459,1)),LOWER(RIGHT(T1459,LEN(T1459)-IF(LEN(T1459)&gt;0,1,LEN(T1459)))),UPPER(LEFT(U1459,1)),LOWER(RIGHT(U1459,LEN(U1459)-IF(LEN(U1459)&gt;0,1,LEN(U1459)))),UPPER(LEFT(V1459,1)),LOWER(RIGHT(V1459,LEN(V1459)-IF(LEN(V1459)&gt;0,1,LEN(V1459)))))</f>
        <v>id</v>
      </c>
      <c r="X1459" s="3" t="str">
        <f t="shared" ref="X1459:X1464" si="658">CONCATENATE("""",W1459,"""",":","""","""",",")</f>
        <v>"id":"",</v>
      </c>
      <c r="Y1459" s="22" t="str">
        <f t="shared" ref="Y1459:Y1464" si="659">CONCATENATE("public static String ",,B1459,,"=","""",W1459,""";")</f>
        <v>public static String ID="id";</v>
      </c>
      <c r="Z1459" s="7" t="str">
        <f t="shared" ref="Z1459:Z1464" si="660">CONCATENATE("private String ",W1459,"=","""""",";")</f>
        <v>private String id="";</v>
      </c>
    </row>
    <row r="1460" spans="2:26" ht="19.2" x14ac:dyDescent="0.45">
      <c r="B1460" s="1" t="s">
        <v>3</v>
      </c>
      <c r="C1460" s="1" t="s">
        <v>1</v>
      </c>
      <c r="D1460" s="4">
        <v>10</v>
      </c>
      <c r="I1460" t="str">
        <f>I1459</f>
        <v>ALTER TABLE TM_BC_SECTION_REL</v>
      </c>
      <c r="K1460" s="21" t="s">
        <v>436</v>
      </c>
      <c r="L1460" s="12"/>
      <c r="M1460" s="18" t="str">
        <f t="shared" si="656"/>
        <v>STATUS,</v>
      </c>
      <c r="N1460" s="5" t="str">
        <f>CONCATENATE(B1460," ",C1460,"(",D1460,")",",")</f>
        <v>STATUS VARCHAR(10),</v>
      </c>
      <c r="O1460" s="1" t="s">
        <v>3</v>
      </c>
      <c r="W1460" s="17" t="str">
        <f t="shared" si="657"/>
        <v>status</v>
      </c>
      <c r="X1460" s="3" t="str">
        <f t="shared" si="658"/>
        <v>"status":"",</v>
      </c>
      <c r="Y1460" s="22" t="str">
        <f t="shared" si="659"/>
        <v>public static String STATUS="status";</v>
      </c>
      <c r="Z1460" s="7" t="str">
        <f t="shared" si="660"/>
        <v>private String status="";</v>
      </c>
    </row>
    <row r="1461" spans="2:26" ht="19.2" x14ac:dyDescent="0.45">
      <c r="B1461" s="1" t="s">
        <v>4</v>
      </c>
      <c r="C1461" s="1" t="s">
        <v>1</v>
      </c>
      <c r="D1461" s="4">
        <v>30</v>
      </c>
      <c r="I1461" t="str">
        <f>I1460</f>
        <v>ALTER TABLE TM_BC_SECTION_REL</v>
      </c>
      <c r="J1461" t="str">
        <f>CONCATENATE(LEFT(CONCATENATE(" ADD "," ",N1461,";"),LEN(CONCATENATE(" ADD "," ",N1461,";"))-2),";")</f>
        <v xml:space="preserve"> ADD  INSERT_DATE VARCHAR(30);</v>
      </c>
      <c r="K1461" s="21" t="str">
        <f>CONCATENATE(LEFT(CONCATENATE("  ALTER COLUMN  "," ",N1461,";"),LEN(CONCATENATE("  ALTER COLUMN  "," ",N1461,";"))-2),";")</f>
        <v xml:space="preserve">  ALTER COLUMN   INSERT_DATE VARCHAR(30);</v>
      </c>
      <c r="L1461" s="12"/>
      <c r="M1461" s="18" t="str">
        <f t="shared" si="656"/>
        <v>INSERT_DATE,</v>
      </c>
      <c r="N1461" s="5" t="str">
        <f>CONCATENATE(B1461," ",C1461,"(",D1461,")",",")</f>
        <v>INSERT_DATE VARCHAR(30),</v>
      </c>
      <c r="O1461" s="1" t="s">
        <v>7</v>
      </c>
      <c r="P1461" t="s">
        <v>8</v>
      </c>
      <c r="W1461" s="17" t="str">
        <f t="shared" si="657"/>
        <v>insertDate</v>
      </c>
      <c r="X1461" s="3" t="str">
        <f t="shared" si="658"/>
        <v>"insertDate":"",</v>
      </c>
      <c r="Y1461" s="22" t="str">
        <f t="shared" si="659"/>
        <v>public static String INSERT_DATE="insertDate";</v>
      </c>
      <c r="Z1461" s="7" t="str">
        <f t="shared" si="660"/>
        <v>private String insertDate="";</v>
      </c>
    </row>
    <row r="1462" spans="2:26" ht="19.2" x14ac:dyDescent="0.45">
      <c r="B1462" s="1" t="s">
        <v>5</v>
      </c>
      <c r="C1462" s="1" t="s">
        <v>1</v>
      </c>
      <c r="D1462" s="4">
        <v>30</v>
      </c>
      <c r="I1462" t="str">
        <f>I1461</f>
        <v>ALTER TABLE TM_BC_SECTION_REL</v>
      </c>
      <c r="J1462" t="str">
        <f>CONCATENATE(LEFT(CONCATENATE(" ADD "," ",N1462,";"),LEN(CONCATENATE(" ADD "," ",N1462,";"))-2),";")</f>
        <v xml:space="preserve"> ADD  MODIFICATION_DATE VARCHAR(30);</v>
      </c>
      <c r="K1462" s="21" t="str">
        <f>CONCATENATE(LEFT(CONCATENATE("  ALTER COLUMN  "," ",N1462,";"),LEN(CONCATENATE("  ALTER COLUMN  "," ",N1462,";"))-2),";")</f>
        <v xml:space="preserve">  ALTER COLUMN   MODIFICATION_DATE VARCHAR(30);</v>
      </c>
      <c r="L1462" s="12"/>
      <c r="M1462" s="18" t="str">
        <f t="shared" si="656"/>
        <v>MODIFICATION_DATE,</v>
      </c>
      <c r="N1462" s="5" t="str">
        <f>CONCATENATE(B1462," ",C1462,"(",D1462,")",",")</f>
        <v>MODIFICATION_DATE VARCHAR(30),</v>
      </c>
      <c r="O1462" s="1" t="s">
        <v>9</v>
      </c>
      <c r="P1462" t="s">
        <v>8</v>
      </c>
      <c r="W1462" s="17" t="str">
        <f t="shared" si="657"/>
        <v>modificationDate</v>
      </c>
      <c r="X1462" s="3" t="str">
        <f t="shared" si="658"/>
        <v>"modificationDate":"",</v>
      </c>
      <c r="Y1462" s="22" t="str">
        <f t="shared" si="659"/>
        <v>public static String MODIFICATION_DATE="modificationDate";</v>
      </c>
      <c r="Z1462" s="7" t="str">
        <f t="shared" si="660"/>
        <v>private String modificationDate="";</v>
      </c>
    </row>
    <row r="1463" spans="2:26" ht="19.2" x14ac:dyDescent="0.45">
      <c r="B1463" s="1" t="s">
        <v>905</v>
      </c>
      <c r="C1463" s="1" t="s">
        <v>1</v>
      </c>
      <c r="D1463" s="4">
        <v>50</v>
      </c>
      <c r="I1463" t="str">
        <f>I1462</f>
        <v>ALTER TABLE TM_BC_SECTION_REL</v>
      </c>
      <c r="J1463" t="str">
        <f>CONCATENATE(LEFT(CONCATENATE(" ADD "," ",N1463,";"),LEN(CONCATENATE(" ADD "," ",N1463,";"))-2),";")</f>
        <v xml:space="preserve"> ADD  FK_BC_SECTION_ID VARCHAR(50);</v>
      </c>
      <c r="K1463" s="21" t="str">
        <f>CONCATENATE(LEFT(CONCATENATE("  ALTER COLUMN  "," ",N1463,";"),LEN(CONCATENATE("  ALTER COLUMN  "," ",N1463,";"))-2),";")</f>
        <v xml:space="preserve">  ALTER COLUMN   FK_BC_SECTION_ID VARCHAR(50);</v>
      </c>
      <c r="L1463" s="12"/>
      <c r="M1463" s="18" t="str">
        <f t="shared" si="656"/>
        <v>FK_BC_SECTION_ID,</v>
      </c>
      <c r="N1463" s="5" t="str">
        <f>CONCATENATE(B1463," ",C1463,"(",D1463,")",",")</f>
        <v>FK_BC_SECTION_ID VARCHAR(50),</v>
      </c>
      <c r="O1463" s="1" t="s">
        <v>10</v>
      </c>
      <c r="P1463" t="s">
        <v>881</v>
      </c>
      <c r="Q1463" t="s">
        <v>710</v>
      </c>
      <c r="R1463" t="s">
        <v>2</v>
      </c>
      <c r="W1463" s="17" t="str">
        <f t="shared" si="657"/>
        <v>fkBcSectionId</v>
      </c>
      <c r="X1463" s="3" t="str">
        <f t="shared" si="658"/>
        <v>"fkBcSectionId":"",</v>
      </c>
      <c r="Y1463" s="22" t="str">
        <f t="shared" si="659"/>
        <v>public static String FK_BC_SECTION_ID="fkBcSectionId";</v>
      </c>
      <c r="Z1463" s="7" t="str">
        <f t="shared" si="660"/>
        <v>private String fkBcSectionId="";</v>
      </c>
    </row>
    <row r="1464" spans="2:26" ht="19.2" x14ac:dyDescent="0.45">
      <c r="B1464" s="1" t="s">
        <v>902</v>
      </c>
      <c r="C1464" s="1" t="s">
        <v>903</v>
      </c>
      <c r="D1464" s="4"/>
      <c r="I1464">
        <f>I1429</f>
        <v>0</v>
      </c>
      <c r="J1464" t="str">
        <f>CONCATENATE(LEFT(CONCATENATE(" ADD "," ",N1464,";"),LEN(CONCATENATE(" ADD "," ",N1464,";"))-2),";")</f>
        <v xml:space="preserve"> ADD  SECTION_BODY LONGBLOB;</v>
      </c>
      <c r="K1464" s="21" t="str">
        <f>CONCATENATE(LEFT(CONCATENATE("  ALTER COLUMN  "," ",N1464,";"),LEN(CONCATENATE("  ALTER COLUMN  "," ",N1464,";"))-2),";")</f>
        <v xml:space="preserve">  ALTER COLUMN   SECTION_BODY LONGBLOB;</v>
      </c>
      <c r="L1464" s="12"/>
      <c r="M1464" s="18" t="str">
        <f t="shared" si="656"/>
        <v>SECTION_BODY,</v>
      </c>
      <c r="N1464" s="5" t="str">
        <f>CONCATENATE(B1464," ",C1464,"",D1464,"",",")</f>
        <v>SECTION_BODY LONGBLOB,</v>
      </c>
      <c r="O1464" s="1" t="s">
        <v>710</v>
      </c>
      <c r="P1464" t="s">
        <v>429</v>
      </c>
      <c r="W1464" s="17" t="str">
        <f t="shared" si="657"/>
        <v>sectionBody</v>
      </c>
      <c r="X1464" s="3" t="str">
        <f t="shared" si="658"/>
        <v>"sectionBody":"",</v>
      </c>
      <c r="Y1464" s="22" t="str">
        <f t="shared" si="659"/>
        <v>public static String SECTION_BODY="sectionBody";</v>
      </c>
      <c r="Z1464" s="7" t="str">
        <f t="shared" si="660"/>
        <v>private String sectionBody="";</v>
      </c>
    </row>
    <row r="1465" spans="2:26" ht="19.2" x14ac:dyDescent="0.45">
      <c r="B1465" s="1" t="s">
        <v>877</v>
      </c>
      <c r="C1465" s="1" t="s">
        <v>1</v>
      </c>
      <c r="D1465" s="4">
        <v>45</v>
      </c>
      <c r="I1465">
        <f>I1456</f>
        <v>0</v>
      </c>
      <c r="J1465" t="str">
        <f>CONCATENATE(LEFT(CONCATENATE(" ADD "," ",N1465,";"),LEN(CONCATENATE(" ADD "," ",N1465,";"))-2),";")</f>
        <v xml:space="preserve"> ADD  FK_BC_ID VARCHAR(45);</v>
      </c>
      <c r="K1465" s="21" t="str">
        <f>CONCATENATE(LEFT(CONCATENATE("  ALTER COLUMN  "," ",N1465,";"),LEN(CONCATENATE("  ALTER COLUMN  "," ",N1465,";"))-2),";")</f>
        <v xml:space="preserve">  ALTER COLUMN   FK_BC_ID VARCHAR(45);</v>
      </c>
      <c r="L1465" s="12"/>
      <c r="M1465" s="18" t="str">
        <f>CONCATENATE(B1465,",")</f>
        <v>FK_BC_ID,</v>
      </c>
      <c r="N1465" s="5" t="str">
        <f>CONCATENATE(B1465," ",C1465,"(",D1465,")",",")</f>
        <v>FK_BC_ID VARCHAR(45),</v>
      </c>
      <c r="O1465" s="1" t="s">
        <v>10</v>
      </c>
      <c r="P1465" t="s">
        <v>881</v>
      </c>
      <c r="Q1465" t="s">
        <v>2</v>
      </c>
      <c r="W1465" s="17" t="str">
        <f>CONCATENATE(,LOWER(O1465),UPPER(LEFT(P1465,1)),LOWER(RIGHT(P1465,LEN(P1465)-IF(LEN(P1465)&gt;0,1,LEN(P1465)))),UPPER(LEFT(Q1465,1)),LOWER(RIGHT(Q1465,LEN(Q1465)-IF(LEN(Q1465)&gt;0,1,LEN(Q1465)))),UPPER(LEFT(R1465,1)),LOWER(RIGHT(R1465,LEN(R1465)-IF(LEN(R1465)&gt;0,1,LEN(R1465)))),UPPER(LEFT(S1465,1)),LOWER(RIGHT(S1465,LEN(S1465)-IF(LEN(S1465)&gt;0,1,LEN(S1465)))),UPPER(LEFT(T1465,1)),LOWER(RIGHT(T1465,LEN(T1465)-IF(LEN(T1465)&gt;0,1,LEN(T1465)))),UPPER(LEFT(U1465,1)),LOWER(RIGHT(U1465,LEN(U1465)-IF(LEN(U1465)&gt;0,1,LEN(U1465)))),UPPER(LEFT(V1465,1)),LOWER(RIGHT(V1465,LEN(V1465)-IF(LEN(V1465)&gt;0,1,LEN(V1465)))))</f>
        <v>fkBcId</v>
      </c>
      <c r="X1465" s="3" t="str">
        <f>CONCATENATE("""",W1465,"""",":","""","""",",")</f>
        <v>"fkBcId":"",</v>
      </c>
      <c r="Y1465" s="22" t="str">
        <f>CONCATENATE("public static String ",,B1465,,"=","""",W1465,""";")</f>
        <v>public static String FK_BC_ID="fkBcId";</v>
      </c>
      <c r="Z1465" s="7" t="str">
        <f>CONCATENATE("private String ",W1465,"=","""""",";")</f>
        <v>private String fkBcId="";</v>
      </c>
    </row>
    <row r="1466" spans="2:26" ht="19.2" x14ac:dyDescent="0.45">
      <c r="B1466" s="1"/>
      <c r="C1466" s="1"/>
      <c r="D1466" s="4"/>
      <c r="L1466" s="12"/>
      <c r="M1466" s="18"/>
      <c r="N1466" s="33" t="s">
        <v>130</v>
      </c>
      <c r="O1466" s="1"/>
      <c r="W1466" s="17"/>
    </row>
    <row r="1467" spans="2:26" x14ac:dyDescent="0.3">
      <c r="B1467" s="10"/>
      <c r="N1467" s="31" t="s">
        <v>126</v>
      </c>
    </row>
    <row r="1469" spans="2:26" x14ac:dyDescent="0.3">
      <c r="B1469" s="2" t="s">
        <v>906</v>
      </c>
      <c r="I1469" t="str">
        <f>CONCATENATE("ALTER TABLE"," ",B1469)</f>
        <v>ALTER TABLE TM_REL_TASK_AND_LABEL</v>
      </c>
      <c r="K1469" s="25"/>
      <c r="N1469" s="5" t="str">
        <f>CONCATENATE("CREATE TABLE ",B1469," ","(")</f>
        <v>CREATE TABLE TM_REL_TASK_AND_LABEL (</v>
      </c>
    </row>
    <row r="1470" spans="2:26" ht="19.2" x14ac:dyDescent="0.45">
      <c r="B1470" s="1" t="s">
        <v>2</v>
      </c>
      <c r="C1470" s="1" t="s">
        <v>1</v>
      </c>
      <c r="D1470" s="4">
        <v>30</v>
      </c>
      <c r="E1470" s="24" t="s">
        <v>113</v>
      </c>
      <c r="I1470" t="str">
        <f>I1469</f>
        <v>ALTER TABLE TM_REL_TASK_AND_LABEL</v>
      </c>
      <c r="L1470" s="12"/>
      <c r="M1470" s="18" t="str">
        <f t="shared" ref="M1470:M1475" si="661">CONCATENATE(B1470,",")</f>
        <v>ID,</v>
      </c>
      <c r="N1470" s="5" t="str">
        <f>CONCATENATE(B1470," ",C1470,"(",D1470,") ",E1470," ,")</f>
        <v>ID VARCHAR(30) NOT NULL ,</v>
      </c>
      <c r="O1470" s="1" t="s">
        <v>2</v>
      </c>
      <c r="P1470" s="6"/>
      <c r="Q1470" s="6"/>
      <c r="R1470" s="6"/>
      <c r="S1470" s="6"/>
      <c r="T1470" s="6"/>
      <c r="U1470" s="6"/>
      <c r="V1470" s="6"/>
      <c r="W1470" s="17" t="str">
        <f t="shared" ref="W1470:W1475" si="662">CONCATENATE(,LOWER(O1470),UPPER(LEFT(P1470,1)),LOWER(RIGHT(P1470,LEN(P1470)-IF(LEN(P1470)&gt;0,1,LEN(P1470)))),UPPER(LEFT(Q1470,1)),LOWER(RIGHT(Q1470,LEN(Q1470)-IF(LEN(Q1470)&gt;0,1,LEN(Q1470)))),UPPER(LEFT(R1470,1)),LOWER(RIGHT(R1470,LEN(R1470)-IF(LEN(R1470)&gt;0,1,LEN(R1470)))),UPPER(LEFT(S1470,1)),LOWER(RIGHT(S1470,LEN(S1470)-IF(LEN(S1470)&gt;0,1,LEN(S1470)))),UPPER(LEFT(T1470,1)),LOWER(RIGHT(T1470,LEN(T1470)-IF(LEN(T1470)&gt;0,1,LEN(T1470)))),UPPER(LEFT(U1470,1)),LOWER(RIGHT(U1470,LEN(U1470)-IF(LEN(U1470)&gt;0,1,LEN(U1470)))),UPPER(LEFT(V1470,1)),LOWER(RIGHT(V1470,LEN(V1470)-IF(LEN(V1470)&gt;0,1,LEN(V1470)))))</f>
        <v>id</v>
      </c>
      <c r="X1470" s="3" t="str">
        <f t="shared" ref="X1470:X1475" si="663">CONCATENATE("""",W1470,"""",":","""","""",",")</f>
        <v>"id":"",</v>
      </c>
      <c r="Y1470" s="22" t="str">
        <f t="shared" ref="Y1470:Y1475" si="664">CONCATENATE("public static String ",,B1470,,"=","""",W1470,""";")</f>
        <v>public static String ID="id";</v>
      </c>
      <c r="Z1470" s="7" t="str">
        <f t="shared" ref="Z1470:Z1475" si="665">CONCATENATE("private String ",W1470,"=","""""",";")</f>
        <v>private String id="";</v>
      </c>
    </row>
    <row r="1471" spans="2:26" ht="19.2" x14ac:dyDescent="0.45">
      <c r="B1471" s="1" t="s">
        <v>3</v>
      </c>
      <c r="C1471" s="1" t="s">
        <v>1</v>
      </c>
      <c r="D1471" s="4">
        <v>10</v>
      </c>
      <c r="I1471" t="str">
        <f>I1470</f>
        <v>ALTER TABLE TM_REL_TASK_AND_LABEL</v>
      </c>
      <c r="K1471" s="21" t="s">
        <v>436</v>
      </c>
      <c r="L1471" s="12"/>
      <c r="M1471" s="18" t="str">
        <f t="shared" si="661"/>
        <v>STATUS,</v>
      </c>
      <c r="N1471" s="5" t="str">
        <f t="shared" ref="N1471:N1477" si="666">CONCATENATE(B1471," ",C1471,"(",D1471,")",",")</f>
        <v>STATUS VARCHAR(10),</v>
      </c>
      <c r="O1471" s="1" t="s">
        <v>3</v>
      </c>
      <c r="W1471" s="17" t="str">
        <f t="shared" si="662"/>
        <v>status</v>
      </c>
      <c r="X1471" s="3" t="str">
        <f t="shared" si="663"/>
        <v>"status":"",</v>
      </c>
      <c r="Y1471" s="22" t="str">
        <f t="shared" si="664"/>
        <v>public static String STATUS="status";</v>
      </c>
      <c r="Z1471" s="7" t="str">
        <f t="shared" si="665"/>
        <v>private String status="";</v>
      </c>
    </row>
    <row r="1472" spans="2:26" ht="19.2" x14ac:dyDescent="0.45">
      <c r="B1472" s="1" t="s">
        <v>4</v>
      </c>
      <c r="C1472" s="1" t="s">
        <v>1</v>
      </c>
      <c r="D1472" s="4">
        <v>30</v>
      </c>
      <c r="I1472" t="str">
        <f>I1471</f>
        <v>ALTER TABLE TM_REL_TASK_AND_LABEL</v>
      </c>
      <c r="J1472" t="str">
        <f t="shared" ref="J1472:J1477" si="667">CONCATENATE(LEFT(CONCATENATE(" ADD "," ",N1472,";"),LEN(CONCATENATE(" ADD "," ",N1472,";"))-2),";")</f>
        <v xml:space="preserve"> ADD  INSERT_DATE VARCHAR(30);</v>
      </c>
      <c r="K1472" s="21" t="str">
        <f t="shared" ref="K1472:K1477" si="668">CONCATENATE(LEFT(CONCATENATE("  ALTER COLUMN  "," ",N1472,";"),LEN(CONCATENATE("  ALTER COLUMN  "," ",N1472,";"))-2),";")</f>
        <v xml:space="preserve">  ALTER COLUMN   INSERT_DATE VARCHAR(30);</v>
      </c>
      <c r="L1472" s="12"/>
      <c r="M1472" s="18" t="str">
        <f t="shared" si="661"/>
        <v>INSERT_DATE,</v>
      </c>
      <c r="N1472" s="5" t="str">
        <f t="shared" si="666"/>
        <v>INSERT_DATE VARCHAR(30),</v>
      </c>
      <c r="O1472" s="1" t="s">
        <v>7</v>
      </c>
      <c r="P1472" t="s">
        <v>8</v>
      </c>
      <c r="W1472" s="17" t="str">
        <f t="shared" si="662"/>
        <v>insertDate</v>
      </c>
      <c r="X1472" s="3" t="str">
        <f t="shared" si="663"/>
        <v>"insertDate":"",</v>
      </c>
      <c r="Y1472" s="22" t="str">
        <f t="shared" si="664"/>
        <v>public static String INSERT_DATE="insertDate";</v>
      </c>
      <c r="Z1472" s="7" t="str">
        <f t="shared" si="665"/>
        <v>private String insertDate="";</v>
      </c>
    </row>
    <row r="1473" spans="2:26" ht="19.2" x14ac:dyDescent="0.45">
      <c r="B1473" s="1" t="s">
        <v>5</v>
      </c>
      <c r="C1473" s="1" t="s">
        <v>1</v>
      </c>
      <c r="D1473" s="4">
        <v>30</v>
      </c>
      <c r="I1473" t="str">
        <f>I1472</f>
        <v>ALTER TABLE TM_REL_TASK_AND_LABEL</v>
      </c>
      <c r="J1473" t="str">
        <f t="shared" si="667"/>
        <v xml:space="preserve"> ADD  MODIFICATION_DATE VARCHAR(30);</v>
      </c>
      <c r="K1473" s="21" t="str">
        <f t="shared" si="668"/>
        <v xml:space="preserve">  ALTER COLUMN   MODIFICATION_DATE VARCHAR(30);</v>
      </c>
      <c r="L1473" s="12"/>
      <c r="M1473" s="18" t="str">
        <f t="shared" si="661"/>
        <v>MODIFICATION_DATE,</v>
      </c>
      <c r="N1473" s="5" t="str">
        <f t="shared" si="666"/>
        <v>MODIFICATION_DATE VARCHAR(30),</v>
      </c>
      <c r="O1473" s="1" t="s">
        <v>9</v>
      </c>
      <c r="P1473" t="s">
        <v>8</v>
      </c>
      <c r="W1473" s="17" t="str">
        <f t="shared" si="662"/>
        <v>modificationDate</v>
      </c>
      <c r="X1473" s="3" t="str">
        <f t="shared" si="663"/>
        <v>"modificationDate":"",</v>
      </c>
      <c r="Y1473" s="22" t="str">
        <f t="shared" si="664"/>
        <v>public static String MODIFICATION_DATE="modificationDate";</v>
      </c>
      <c r="Z1473" s="7" t="str">
        <f t="shared" si="665"/>
        <v>private String modificationDate="";</v>
      </c>
    </row>
    <row r="1474" spans="2:26" ht="19.2" x14ac:dyDescent="0.45">
      <c r="B1474" s="1" t="s">
        <v>274</v>
      </c>
      <c r="C1474" s="1" t="s">
        <v>1</v>
      </c>
      <c r="D1474" s="4">
        <v>45</v>
      </c>
      <c r="I1474" t="str">
        <f>I1473</f>
        <v>ALTER TABLE TM_REL_TASK_AND_LABEL</v>
      </c>
      <c r="J1474" t="str">
        <f t="shared" si="667"/>
        <v xml:space="preserve"> ADD  FK_PROJECT_ID VARCHAR(45);</v>
      </c>
      <c r="K1474" s="21" t="str">
        <f t="shared" si="668"/>
        <v xml:space="preserve">  ALTER COLUMN   FK_PROJECT_ID VARCHAR(45);</v>
      </c>
      <c r="L1474" s="12"/>
      <c r="M1474" s="18" t="str">
        <f t="shared" si="661"/>
        <v>FK_PROJECT_ID,</v>
      </c>
      <c r="N1474" s="5" t="str">
        <f t="shared" si="666"/>
        <v>FK_PROJECT_ID VARCHAR(45),</v>
      </c>
      <c r="O1474" s="1" t="s">
        <v>10</v>
      </c>
      <c r="P1474" t="s">
        <v>288</v>
      </c>
      <c r="Q1474" t="s">
        <v>2</v>
      </c>
      <c r="W1474" s="17" t="str">
        <f t="shared" si="662"/>
        <v>fkProjectId</v>
      </c>
      <c r="X1474" s="3" t="str">
        <f t="shared" si="663"/>
        <v>"fkProjectId":"",</v>
      </c>
      <c r="Y1474" s="22" t="str">
        <f t="shared" si="664"/>
        <v>public static String FK_PROJECT_ID="fkProjectId";</v>
      </c>
      <c r="Z1474" s="7" t="str">
        <f t="shared" si="665"/>
        <v>private String fkProjectId="";</v>
      </c>
    </row>
    <row r="1475" spans="2:26" ht="19.2" x14ac:dyDescent="0.45">
      <c r="B1475" s="1" t="s">
        <v>367</v>
      </c>
      <c r="C1475" s="1" t="s">
        <v>1</v>
      </c>
      <c r="D1475" s="4">
        <v>45</v>
      </c>
      <c r="I1475">
        <f>I1465</f>
        <v>0</v>
      </c>
      <c r="J1475" t="str">
        <f t="shared" si="667"/>
        <v xml:space="preserve"> ADD  FK_BACKLOG_ID VARCHAR(45);</v>
      </c>
      <c r="K1475" s="21" t="str">
        <f t="shared" si="668"/>
        <v xml:space="preserve">  ALTER COLUMN   FK_BACKLOG_ID VARCHAR(45);</v>
      </c>
      <c r="L1475" s="12"/>
      <c r="M1475" s="18" t="str">
        <f t="shared" si="661"/>
        <v>FK_BACKLOG_ID,</v>
      </c>
      <c r="N1475" s="5" t="str">
        <f t="shared" si="666"/>
        <v>FK_BACKLOG_ID VARCHAR(45),</v>
      </c>
      <c r="O1475" s="1" t="s">
        <v>10</v>
      </c>
      <c r="P1475" t="s">
        <v>354</v>
      </c>
      <c r="Q1475" t="s">
        <v>2</v>
      </c>
      <c r="W1475" s="17" t="str">
        <f t="shared" si="662"/>
        <v>fkBacklogId</v>
      </c>
      <c r="X1475" s="3" t="str">
        <f t="shared" si="663"/>
        <v>"fkBacklogId":"",</v>
      </c>
      <c r="Y1475" s="22" t="str">
        <f t="shared" si="664"/>
        <v>public static String FK_BACKLOG_ID="fkBacklogId";</v>
      </c>
      <c r="Z1475" s="7" t="str">
        <f t="shared" si="665"/>
        <v>private String fkBacklogId="";</v>
      </c>
    </row>
    <row r="1476" spans="2:26" ht="19.2" x14ac:dyDescent="0.45">
      <c r="B1476" s="1" t="s">
        <v>413</v>
      </c>
      <c r="C1476" s="1" t="s">
        <v>1</v>
      </c>
      <c r="D1476" s="4">
        <v>45</v>
      </c>
      <c r="I1476">
        <f>I1466</f>
        <v>0</v>
      </c>
      <c r="J1476" t="str">
        <f t="shared" si="667"/>
        <v xml:space="preserve"> ADD  FK_BACKLOG_TASK_ID VARCHAR(45);</v>
      </c>
      <c r="K1476" s="21" t="str">
        <f t="shared" si="668"/>
        <v xml:space="preserve">  ALTER COLUMN   FK_BACKLOG_TASK_ID VARCHAR(45);</v>
      </c>
      <c r="L1476" s="12"/>
      <c r="M1476" s="18" t="str">
        <f>CONCATENATE(B1476,",")</f>
        <v>FK_BACKLOG_TASK_ID,</v>
      </c>
      <c r="N1476" s="5" t="str">
        <f t="shared" si="666"/>
        <v>FK_BACKLOG_TASK_ID VARCHAR(45),</v>
      </c>
      <c r="O1476" s="1" t="s">
        <v>10</v>
      </c>
      <c r="P1476" t="s">
        <v>354</v>
      </c>
      <c r="Q1476" t="s">
        <v>311</v>
      </c>
      <c r="R1476" t="s">
        <v>2</v>
      </c>
      <c r="W1476" s="17" t="str">
        <f>CONCATENATE(,LOWER(O1476),UPPER(LEFT(P1476,1)),LOWER(RIGHT(P1476,LEN(P1476)-IF(LEN(P1476)&gt;0,1,LEN(P1476)))),UPPER(LEFT(Q1476,1)),LOWER(RIGHT(Q1476,LEN(Q1476)-IF(LEN(Q1476)&gt;0,1,LEN(Q1476)))),UPPER(LEFT(R1476,1)),LOWER(RIGHT(R1476,LEN(R1476)-IF(LEN(R1476)&gt;0,1,LEN(R1476)))),UPPER(LEFT(S1476,1)),LOWER(RIGHT(S1476,LEN(S1476)-IF(LEN(S1476)&gt;0,1,LEN(S1476)))),UPPER(LEFT(T1476,1)),LOWER(RIGHT(T1476,LEN(T1476)-IF(LEN(T1476)&gt;0,1,LEN(T1476)))),UPPER(LEFT(U1476,1)),LOWER(RIGHT(U1476,LEN(U1476)-IF(LEN(U1476)&gt;0,1,LEN(U1476)))),UPPER(LEFT(V1476,1)),LOWER(RIGHT(V1476,LEN(V1476)-IF(LEN(V1476)&gt;0,1,LEN(V1476)))))</f>
        <v>fkBacklogTaskId</v>
      </c>
      <c r="X1476" s="3" t="str">
        <f>CONCATENATE("""",W1476,"""",":","""","""",",")</f>
        <v>"fkBacklogTaskId":"",</v>
      </c>
      <c r="Y1476" s="22" t="str">
        <f>CONCATENATE("public static String ",,B1476,,"=","""",W1476,""";")</f>
        <v>public static String FK_BACKLOG_TASK_ID="fkBacklogTaskId";</v>
      </c>
      <c r="Z1476" s="7" t="str">
        <f>CONCATENATE("private String ",W1476,"=","""""",";")</f>
        <v>private String fkBacklogTaskId="";</v>
      </c>
    </row>
    <row r="1477" spans="2:26" ht="19.2" x14ac:dyDescent="0.45">
      <c r="B1477" s="1" t="s">
        <v>453</v>
      </c>
      <c r="C1477" s="1" t="s">
        <v>1</v>
      </c>
      <c r="D1477" s="4">
        <v>44</v>
      </c>
      <c r="I1477" t="str">
        <f>I1208</f>
        <v>ALTER TABLE TM_FIELD</v>
      </c>
      <c r="J1477" t="str">
        <f t="shared" si="667"/>
        <v xml:space="preserve"> ADD  FK_TASK_LABEL_ID VARCHAR(44);</v>
      </c>
      <c r="K1477" s="21" t="str">
        <f t="shared" si="668"/>
        <v xml:space="preserve">  ALTER COLUMN   FK_TASK_LABEL_ID VARCHAR(44);</v>
      </c>
      <c r="L1477" s="12"/>
      <c r="M1477" s="18" t="str">
        <f>CONCATENATE(B1477,",")</f>
        <v>FK_TASK_LABEL_ID,</v>
      </c>
      <c r="N1477" s="5" t="str">
        <f t="shared" si="666"/>
        <v>FK_TASK_LABEL_ID VARCHAR(44),</v>
      </c>
      <c r="O1477" s="1" t="s">
        <v>10</v>
      </c>
      <c r="P1477" t="s">
        <v>311</v>
      </c>
      <c r="Q1477" t="s">
        <v>61</v>
      </c>
      <c r="R1477" t="s">
        <v>2</v>
      </c>
      <c r="W1477" s="17" t="str">
        <f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fkTaskLabelId</v>
      </c>
      <c r="X1477" s="3" t="str">
        <f>CONCATENATE("""",W1477,"""",":","""","""",",")</f>
        <v>"fkTaskLabelId":"",</v>
      </c>
      <c r="Y1477" s="22" t="str">
        <f>CONCATENATE("public static String ",,B1477,,"=","""",W1477,""";")</f>
        <v>public static String FK_TASK_LABEL_ID="fkTaskLabelId";</v>
      </c>
      <c r="Z1477" s="7" t="str">
        <f>CONCATENATE("private String ",W1477,"=","""""",";")</f>
        <v>private String fkTaskLabelId="";</v>
      </c>
    </row>
    <row r="1478" spans="2:26" ht="19.2" x14ac:dyDescent="0.45">
      <c r="B1478" s="1"/>
      <c r="C1478" s="1"/>
      <c r="D1478" s="4"/>
      <c r="L1478" s="12"/>
      <c r="M1478" s="18"/>
      <c r="N1478" s="33" t="s">
        <v>130</v>
      </c>
      <c r="O1478" s="1"/>
      <c r="W1478" s="17"/>
    </row>
    <row r="1479" spans="2:26" x14ac:dyDescent="0.3">
      <c r="N1479" s="31" t="s">
        <v>126</v>
      </c>
    </row>
    <row r="1480" spans="2:26" x14ac:dyDescent="0.3">
      <c r="B1480" s="2" t="s">
        <v>907</v>
      </c>
      <c r="I1480" t="str">
        <f>CONCATENATE("ALTER TABLE"," ",B1480)</f>
        <v>ALTER TABLE TM_TASK_LABEL_LIST_FOR_TASK</v>
      </c>
      <c r="J1480" t="s">
        <v>293</v>
      </c>
      <c r="K1480" s="26" t="str">
        <f>CONCATENATE(J1480," VIEW ",B1480," AS SELECT")</f>
        <v>create OR REPLACE VIEW TM_TASK_LABEL_LIST_FOR_TASK AS SELECT</v>
      </c>
      <c r="N1480" s="5" t="str">
        <f>CONCATENATE("CREATE TABLE ",B1480," ","(")</f>
        <v>CREATE TABLE TM_TASK_LABEL_LIST_FOR_TASK (</v>
      </c>
    </row>
    <row r="1481" spans="2:26" ht="19.2" x14ac:dyDescent="0.45">
      <c r="B1481" s="1" t="s">
        <v>2</v>
      </c>
      <c r="C1481" s="1" t="s">
        <v>1</v>
      </c>
      <c r="D1481" s="4">
        <v>30</v>
      </c>
      <c r="E1481" s="24" t="s">
        <v>113</v>
      </c>
      <c r="I1481" t="str">
        <f>I1480</f>
        <v>ALTER TABLE TM_TASK_LABEL_LIST_FOR_TASK</v>
      </c>
      <c r="K1481" s="25" t="str">
        <f t="shared" ref="K1481:K1487" si="669">CONCATENATE(B1481,",")</f>
        <v>ID,</v>
      </c>
      <c r="L1481" s="12"/>
      <c r="M1481" s="18" t="str">
        <f>CONCATENATE(B1481,",")</f>
        <v>ID,</v>
      </c>
      <c r="N1481" s="5" t="str">
        <f>CONCATENATE(B1481," ",C1481,"(",D1481,") ",E1481," ,")</f>
        <v>ID VARCHAR(30) NOT NULL ,</v>
      </c>
      <c r="O1481" s="1" t="s">
        <v>2</v>
      </c>
      <c r="P1481" s="6"/>
      <c r="Q1481" s="6"/>
      <c r="R1481" s="6"/>
      <c r="S1481" s="6"/>
      <c r="T1481" s="6"/>
      <c r="U1481" s="6"/>
      <c r="V1481" s="6"/>
      <c r="W1481" s="17" t="str">
        <f t="shared" ref="W1481:W1490" si="670">CONCATENATE(,LOWER(O1481),UPPER(LEFT(P1481,1)),LOWER(RIGHT(P1481,LEN(P1481)-IF(LEN(P1481)&gt;0,1,LEN(P1481)))),UPPER(LEFT(Q1481,1)),LOWER(RIGHT(Q1481,LEN(Q1481)-IF(LEN(Q1481)&gt;0,1,LEN(Q1481)))),UPPER(LEFT(R1481,1)),LOWER(RIGHT(R1481,LEN(R1481)-IF(LEN(R1481)&gt;0,1,LEN(R1481)))),UPPER(LEFT(S1481,1)),LOWER(RIGHT(S1481,LEN(S1481)-IF(LEN(S1481)&gt;0,1,LEN(S1481)))),UPPER(LEFT(T1481,1)),LOWER(RIGHT(T1481,LEN(T1481)-IF(LEN(T1481)&gt;0,1,LEN(T1481)))),UPPER(LEFT(U1481,1)),LOWER(RIGHT(U1481,LEN(U1481)-IF(LEN(U1481)&gt;0,1,LEN(U1481)))),UPPER(LEFT(V1481,1)),LOWER(RIGHT(V1481,LEN(V1481)-IF(LEN(V1481)&gt;0,1,LEN(V1481)))))</f>
        <v>id</v>
      </c>
      <c r="X1481" s="3" t="str">
        <f t="shared" ref="X1481:X1490" si="671">CONCATENATE("""",W1481,"""",":","""","""",",")</f>
        <v>"id":"",</v>
      </c>
      <c r="Y1481" s="22" t="str">
        <f t="shared" ref="Y1481:Y1490" si="672">CONCATENATE("public static String ",,B1481,,"=","""",W1481,""";")</f>
        <v>public static String ID="id";</v>
      </c>
      <c r="Z1481" s="7" t="str">
        <f t="shared" ref="Z1481:Z1490" si="673">CONCATENATE("private String ",W1481,"=","""""",";")</f>
        <v>private String id="";</v>
      </c>
    </row>
    <row r="1482" spans="2:26" ht="19.2" x14ac:dyDescent="0.45">
      <c r="B1482" s="1" t="s">
        <v>3</v>
      </c>
      <c r="C1482" s="1" t="s">
        <v>1</v>
      </c>
      <c r="D1482" s="4">
        <v>10</v>
      </c>
      <c r="I1482" t="str">
        <f>I1481</f>
        <v>ALTER TABLE TM_TASK_LABEL_LIST_FOR_TASK</v>
      </c>
      <c r="K1482" s="25" t="str">
        <f t="shared" si="669"/>
        <v>STATUS,</v>
      </c>
      <c r="L1482" s="12"/>
      <c r="M1482" s="18" t="str">
        <f>CONCATENATE(B1482,",")</f>
        <v>STATUS,</v>
      </c>
      <c r="N1482" s="5" t="str">
        <f t="shared" ref="N1482:N1490" si="674">CONCATENATE(B1482," ",C1482,"(",D1482,")",",")</f>
        <v>STATUS VARCHAR(10),</v>
      </c>
      <c r="O1482" s="1" t="s">
        <v>3</v>
      </c>
      <c r="W1482" s="17" t="str">
        <f t="shared" si="670"/>
        <v>status</v>
      </c>
      <c r="X1482" s="3" t="str">
        <f t="shared" si="671"/>
        <v>"status":"",</v>
      </c>
      <c r="Y1482" s="22" t="str">
        <f t="shared" si="672"/>
        <v>public static String STATUS="status";</v>
      </c>
      <c r="Z1482" s="7" t="str">
        <f t="shared" si="673"/>
        <v>private String status="";</v>
      </c>
    </row>
    <row r="1483" spans="2:26" ht="19.2" x14ac:dyDescent="0.45">
      <c r="B1483" s="1" t="s">
        <v>4</v>
      </c>
      <c r="C1483" s="1" t="s">
        <v>1</v>
      </c>
      <c r="D1483" s="4">
        <v>30</v>
      </c>
      <c r="I1483" t="str">
        <f>I1482</f>
        <v>ALTER TABLE TM_TASK_LABEL_LIST_FOR_TASK</v>
      </c>
      <c r="K1483" s="25" t="str">
        <f t="shared" si="669"/>
        <v>INSERT_DATE,</v>
      </c>
      <c r="L1483" s="12"/>
      <c r="M1483" s="18" t="str">
        <f>CONCATENATE(B1483,",")</f>
        <v>INSERT_DATE,</v>
      </c>
      <c r="N1483" s="5" t="str">
        <f t="shared" si="674"/>
        <v>INSERT_DATE VARCHAR(30),</v>
      </c>
      <c r="O1483" s="1" t="s">
        <v>7</v>
      </c>
      <c r="P1483" t="s">
        <v>8</v>
      </c>
      <c r="W1483" s="17" t="str">
        <f t="shared" si="670"/>
        <v>insertDate</v>
      </c>
      <c r="X1483" s="3" t="str">
        <f t="shared" si="671"/>
        <v>"insertDate":"",</v>
      </c>
      <c r="Y1483" s="22" t="str">
        <f t="shared" si="672"/>
        <v>public static String INSERT_DATE="insertDate";</v>
      </c>
      <c r="Z1483" s="7" t="str">
        <f t="shared" si="673"/>
        <v>private String insertDate="";</v>
      </c>
    </row>
    <row r="1484" spans="2:26" ht="19.2" x14ac:dyDescent="0.45">
      <c r="B1484" s="1" t="s">
        <v>5</v>
      </c>
      <c r="C1484" s="1" t="s">
        <v>1</v>
      </c>
      <c r="D1484" s="4">
        <v>30</v>
      </c>
      <c r="I1484" t="str">
        <f>I1483</f>
        <v>ALTER TABLE TM_TASK_LABEL_LIST_FOR_TASK</v>
      </c>
      <c r="K1484" s="25" t="str">
        <f t="shared" si="669"/>
        <v>MODIFICATION_DATE,</v>
      </c>
      <c r="L1484" s="12"/>
      <c r="M1484" s="18" t="str">
        <f>CONCATENATE(B1484,",")</f>
        <v>MODIFICATION_DATE,</v>
      </c>
      <c r="N1484" s="5" t="str">
        <f t="shared" si="674"/>
        <v>MODIFICATION_DATE VARCHAR(30),</v>
      </c>
      <c r="O1484" s="1" t="s">
        <v>9</v>
      </c>
      <c r="P1484" t="s">
        <v>8</v>
      </c>
      <c r="W1484" s="17" t="str">
        <f t="shared" si="670"/>
        <v>modificationDate</v>
      </c>
      <c r="X1484" s="3" t="str">
        <f t="shared" si="671"/>
        <v>"modificationDate":"",</v>
      </c>
      <c r="Y1484" s="22" t="str">
        <f t="shared" si="672"/>
        <v>public static String MODIFICATION_DATE="modificationDate";</v>
      </c>
      <c r="Z1484" s="7" t="str">
        <f t="shared" si="673"/>
        <v>private String modificationDate="";</v>
      </c>
    </row>
    <row r="1485" spans="2:26" ht="19.2" x14ac:dyDescent="0.45">
      <c r="B1485" s="1" t="s">
        <v>360</v>
      </c>
      <c r="C1485" s="1" t="s">
        <v>1</v>
      </c>
      <c r="D1485" s="4">
        <v>500</v>
      </c>
      <c r="I1485">
        <f>I1417</f>
        <v>0</v>
      </c>
      <c r="K1485" s="25" t="str">
        <f t="shared" si="669"/>
        <v>SPRINT_NAME,</v>
      </c>
      <c r="L1485" s="12"/>
      <c r="M1485" s="18" t="str">
        <f>CONCATENATE(B1485,",")</f>
        <v>SPRINT_NAME,</v>
      </c>
      <c r="N1485" s="5" t="str">
        <f t="shared" si="674"/>
        <v>SPRINT_NAME VARCHAR(500),</v>
      </c>
      <c r="O1485" s="1" t="s">
        <v>366</v>
      </c>
      <c r="P1485" t="s">
        <v>0</v>
      </c>
      <c r="W1485" s="17" t="str">
        <f t="shared" si="670"/>
        <v>sprintName</v>
      </c>
      <c r="X1485" s="3" t="str">
        <f t="shared" si="671"/>
        <v>"sprintName":"",</v>
      </c>
      <c r="Y1485" s="22" t="str">
        <f t="shared" si="672"/>
        <v>public static String SPRINT_NAME="sprintName";</v>
      </c>
      <c r="Z1485" s="7" t="str">
        <f t="shared" si="673"/>
        <v>private String sprintName="";</v>
      </c>
    </row>
    <row r="1486" spans="2:26" ht="19.2" x14ac:dyDescent="0.45">
      <c r="B1486" s="1" t="s">
        <v>361</v>
      </c>
      <c r="C1486" s="1" t="s">
        <v>1</v>
      </c>
      <c r="D1486" s="4">
        <v>32</v>
      </c>
      <c r="J1486" s="23"/>
      <c r="K1486" s="25" t="str">
        <f t="shared" si="669"/>
        <v>SPRINT_START_DATE,</v>
      </c>
      <c r="L1486" s="12"/>
      <c r="M1486" s="18"/>
      <c r="N1486" s="5" t="str">
        <f t="shared" si="674"/>
        <v>SPRINT_START_DATE VARCHAR(32),</v>
      </c>
      <c r="O1486" s="1" t="s">
        <v>366</v>
      </c>
      <c r="P1486" t="s">
        <v>289</v>
      </c>
      <c r="Q1486" t="s">
        <v>8</v>
      </c>
      <c r="W1486" s="17" t="str">
        <f t="shared" si="670"/>
        <v>sprintStartDate</v>
      </c>
      <c r="X1486" s="3" t="str">
        <f t="shared" si="671"/>
        <v>"sprintStartDate":"",</v>
      </c>
      <c r="Y1486" s="22" t="str">
        <f t="shared" si="672"/>
        <v>public static String SPRINT_START_DATE="sprintStartDate";</v>
      </c>
      <c r="Z1486" s="7" t="str">
        <f t="shared" si="673"/>
        <v>private String sprintStartDate="";</v>
      </c>
    </row>
    <row r="1487" spans="2:26" ht="19.2" x14ac:dyDescent="0.45">
      <c r="B1487" s="1" t="s">
        <v>362</v>
      </c>
      <c r="C1487" s="1" t="s">
        <v>1</v>
      </c>
      <c r="D1487" s="4">
        <v>32</v>
      </c>
      <c r="I1487" t="str">
        <f>I1419</f>
        <v>ALTER TABLE TM_BC_KEY_PARTNER</v>
      </c>
      <c r="J1487" s="23"/>
      <c r="K1487" s="25" t="str">
        <f t="shared" si="669"/>
        <v>SPRINT_END_DATE,</v>
      </c>
      <c r="L1487" s="12"/>
      <c r="M1487" s="18" t="str">
        <f>CONCATENATE(B1487,",")</f>
        <v>SPRINT_END_DATE,</v>
      </c>
      <c r="N1487" s="5" t="str">
        <f t="shared" si="674"/>
        <v>SPRINT_END_DATE VARCHAR(32),</v>
      </c>
      <c r="O1487" s="1" t="s">
        <v>366</v>
      </c>
      <c r="P1487" t="s">
        <v>290</v>
      </c>
      <c r="Q1487" t="s">
        <v>8</v>
      </c>
      <c r="W1487" s="17" t="str">
        <f t="shared" si="670"/>
        <v>sprintEndDate</v>
      </c>
      <c r="X1487" s="3" t="str">
        <f t="shared" si="671"/>
        <v>"sprintEndDate":"",</v>
      </c>
      <c r="Y1487" s="22" t="str">
        <f t="shared" si="672"/>
        <v>public static String SPRINT_END_DATE="sprintEndDate";</v>
      </c>
      <c r="Z1487" s="7" t="str">
        <f t="shared" si="673"/>
        <v>private String sprintEndDate="";</v>
      </c>
    </row>
    <row r="1488" spans="2:26" ht="19.2" x14ac:dyDescent="0.45">
      <c r="B1488" s="1" t="s">
        <v>274</v>
      </c>
      <c r="C1488" s="1" t="s">
        <v>1</v>
      </c>
      <c r="D1488" s="4">
        <v>54</v>
      </c>
      <c r="I1488" t="str">
        <f>I1420</f>
        <v>ALTER TABLE TM_BC_KEY_PARTNER</v>
      </c>
      <c r="J1488" s="23"/>
      <c r="K1488" s="25" t="str">
        <f>CONCATENATE(B1488,",")</f>
        <v>FK_PROJECT_ID,</v>
      </c>
      <c r="L1488" s="12"/>
      <c r="M1488" s="18"/>
      <c r="N1488" s="5" t="str">
        <f t="shared" si="674"/>
        <v>FK_PROJECT_ID VARCHAR(54),</v>
      </c>
      <c r="O1488" s="1" t="s">
        <v>10</v>
      </c>
      <c r="P1488" t="s">
        <v>288</v>
      </c>
      <c r="Q1488" t="s">
        <v>2</v>
      </c>
      <c r="W1488" s="17" t="str">
        <f t="shared" si="670"/>
        <v>fkProjectId</v>
      </c>
      <c r="X1488" s="3" t="str">
        <f t="shared" si="671"/>
        <v>"fkProjectId":"",</v>
      </c>
      <c r="Y1488" s="22" t="str">
        <f t="shared" si="672"/>
        <v>public static String FK_PROJECT_ID="fkProjectId";</v>
      </c>
      <c r="Z1488" s="7" t="str">
        <f t="shared" si="673"/>
        <v>private String fkProjectId="";</v>
      </c>
    </row>
    <row r="1489" spans="2:26" ht="19.2" x14ac:dyDescent="0.45">
      <c r="B1489" s="1" t="s">
        <v>364</v>
      </c>
      <c r="C1489" s="1" t="s">
        <v>1</v>
      </c>
      <c r="D1489" s="4">
        <v>54</v>
      </c>
      <c r="I1489" t="str">
        <f>I1421</f>
        <v>ALTER TABLE TM_BC_KEY_PARTNER</v>
      </c>
      <c r="K1489" s="25" t="str">
        <f>CONCATENATE(B1489,",")</f>
        <v>SPRINT_STATUS,</v>
      </c>
      <c r="L1489" s="12"/>
      <c r="M1489" s="18"/>
      <c r="N1489" s="5" t="str">
        <f t="shared" si="674"/>
        <v>SPRINT_STATUS VARCHAR(54),</v>
      </c>
      <c r="O1489" s="1" t="s">
        <v>366</v>
      </c>
      <c r="P1489" t="s">
        <v>3</v>
      </c>
      <c r="W1489" s="17" t="str">
        <f t="shared" si="670"/>
        <v>sprintStatus</v>
      </c>
      <c r="X1489" s="3" t="str">
        <f t="shared" si="671"/>
        <v>"sprintStatus":"",</v>
      </c>
      <c r="Y1489" s="22" t="str">
        <f t="shared" si="672"/>
        <v>public static String SPRINT_STATUS="sprintStatus";</v>
      </c>
      <c r="Z1489" s="7" t="str">
        <f t="shared" si="673"/>
        <v>private String sprintStatus="";</v>
      </c>
    </row>
    <row r="1490" spans="2:26" ht="19.2" x14ac:dyDescent="0.45">
      <c r="B1490" s="1" t="s">
        <v>365</v>
      </c>
      <c r="C1490" s="1" t="s">
        <v>1</v>
      </c>
      <c r="D1490" s="4">
        <v>54</v>
      </c>
      <c r="I1490" t="str">
        <f>I1422</f>
        <v>ALTER TABLE TM_BC_KEY_PARTNER</v>
      </c>
      <c r="K1490" s="25" t="str">
        <f>CONCATENATE(B1490,",")</f>
        <v>SPRINT_COLOR,</v>
      </c>
      <c r="L1490" s="12"/>
      <c r="M1490" s="18"/>
      <c r="N1490" s="5" t="str">
        <f t="shared" si="674"/>
        <v>SPRINT_COLOR VARCHAR(54),</v>
      </c>
      <c r="O1490" s="1" t="s">
        <v>366</v>
      </c>
      <c r="P1490" t="s">
        <v>358</v>
      </c>
      <c r="W1490" s="17" t="str">
        <f t="shared" si="670"/>
        <v>sprintColor</v>
      </c>
      <c r="X1490" s="3" t="str">
        <f t="shared" si="671"/>
        <v>"sprintColor":"",</v>
      </c>
      <c r="Y1490" s="22" t="str">
        <f t="shared" si="672"/>
        <v>public static String SPRINT_COLOR="sprintColor";</v>
      </c>
      <c r="Z1490" s="7" t="str">
        <f t="shared" si="673"/>
        <v>private String sprintColor="";</v>
      </c>
    </row>
    <row r="1491" spans="2:26" ht="19.2" x14ac:dyDescent="0.45">
      <c r="B1491" s="1" t="s">
        <v>518</v>
      </c>
      <c r="C1491" s="1" t="s">
        <v>1</v>
      </c>
      <c r="D1491" s="4">
        <v>3333</v>
      </c>
      <c r="I1491" t="str">
        <f>I1422</f>
        <v>ALTER TABLE TM_BC_KEY_PARTNER</v>
      </c>
      <c r="K1491" s="25" t="s">
        <v>856</v>
      </c>
      <c r="L1491" s="12"/>
      <c r="M1491" s="18"/>
      <c r="N1491" s="5" t="str">
        <f>CONCATENATE(B1491," ",C1491,"(",D1491,")",",")</f>
        <v>BACKLOG_COUNT VARCHAR(3333),</v>
      </c>
      <c r="O1491" s="1" t="s">
        <v>354</v>
      </c>
      <c r="P1491" t="s">
        <v>214</v>
      </c>
      <c r="W1491" s="17" t="str">
        <f>CONCATENATE(,LOWER(O1491),UPPER(LEFT(P1491,1)),LOWER(RIGHT(P1491,LEN(P1491)-IF(LEN(P1491)&gt;0,1,LEN(P1491)))),UPPER(LEFT(Q1491,1)),LOWER(RIGHT(Q1491,LEN(Q1491)-IF(LEN(Q1491)&gt;0,1,LEN(Q1491)))),UPPER(LEFT(R1491,1)),LOWER(RIGHT(R1491,LEN(R1491)-IF(LEN(R1491)&gt;0,1,LEN(R1491)))),UPPER(LEFT(S1491,1)),LOWER(RIGHT(S1491,LEN(S1491)-IF(LEN(S1491)&gt;0,1,LEN(S1491)))),UPPER(LEFT(T1491,1)),LOWER(RIGHT(T1491,LEN(T1491)-IF(LEN(T1491)&gt;0,1,LEN(T1491)))),UPPER(LEFT(U1491,1)),LOWER(RIGHT(U1491,LEN(U1491)-IF(LEN(U1491)&gt;0,1,LEN(U1491)))),UPPER(LEFT(V1491,1)),LOWER(RIGHT(V1491,LEN(V1491)-IF(LEN(V1491)&gt;0,1,LEN(V1491)))))</f>
        <v>backlogCount</v>
      </c>
      <c r="X1491" s="3" t="str">
        <f>CONCATENATE("""",W1491,"""",":","""","""",",")</f>
        <v>"backlogCount":"",</v>
      </c>
      <c r="Y1491" s="22" t="str">
        <f>CONCATENATE("public static String ",,B1491,,"=","""",W1491,""";")</f>
        <v>public static String BACKLOG_COUNT="backlogCount";</v>
      </c>
      <c r="Z1491" s="7" t="str">
        <f>CONCATENATE("private String ",W1491,"=","""""",";")</f>
        <v>private String backlogCount="";</v>
      </c>
    </row>
    <row r="1492" spans="2:26" ht="19.2" x14ac:dyDescent="0.45">
      <c r="B1492" s="1" t="s">
        <v>363</v>
      </c>
      <c r="C1492" s="1" t="s">
        <v>1</v>
      </c>
      <c r="D1492" s="4">
        <v>3333</v>
      </c>
      <c r="I1492" t="str">
        <f>I1423</f>
        <v>ALTER TABLE TM_BC_KEY_PARTNER</v>
      </c>
      <c r="K1492" s="25" t="str">
        <f>CONCATENATE(B1492,"")</f>
        <v>SPRINT_DESCRIPTION</v>
      </c>
      <c r="L1492" s="12"/>
      <c r="M1492" s="18"/>
      <c r="N1492" s="5" t="str">
        <f>CONCATENATE(B1492," ",C1492,"(",D1492,")",",")</f>
        <v>SPRINT_DESCRIPTION VARCHAR(3333),</v>
      </c>
      <c r="O1492" s="1" t="s">
        <v>366</v>
      </c>
      <c r="P1492" t="s">
        <v>14</v>
      </c>
      <c r="W1492" s="17" t="str">
        <f>CONCATENATE(,LOWER(O1492),UPPER(LEFT(P1492,1)),LOWER(RIGHT(P1492,LEN(P1492)-IF(LEN(P1492)&gt;0,1,LEN(P1492)))),UPPER(LEFT(Q1492,1)),LOWER(RIGHT(Q1492,LEN(Q1492)-IF(LEN(Q1492)&gt;0,1,LEN(Q1492)))),UPPER(LEFT(R1492,1)),LOWER(RIGHT(R1492,LEN(R1492)-IF(LEN(R1492)&gt;0,1,LEN(R1492)))),UPPER(LEFT(S1492,1)),LOWER(RIGHT(S1492,LEN(S1492)-IF(LEN(S1492)&gt;0,1,LEN(S1492)))),UPPER(LEFT(T1492,1)),LOWER(RIGHT(T1492,LEN(T1492)-IF(LEN(T1492)&gt;0,1,LEN(T1492)))),UPPER(LEFT(U1492,1)),LOWER(RIGHT(U1492,LEN(U1492)-IF(LEN(U1492)&gt;0,1,LEN(U1492)))),UPPER(LEFT(V1492,1)),LOWER(RIGHT(V1492,LEN(V1492)-IF(LEN(V1492)&gt;0,1,LEN(V1492)))))</f>
        <v>sprintDescription</v>
      </c>
      <c r="X1492" s="3" t="str">
        <f>CONCATENATE("""",W1492,"""",":","""","""",",")</f>
        <v>"sprintDescription":"",</v>
      </c>
      <c r="Y1492" s="22" t="str">
        <f>CONCATENATE("public static String ",,B1492,,"=","""",W1492,""";")</f>
        <v>public static String SPRINT_DESCRIPTION="sprintDescription";</v>
      </c>
      <c r="Z1492" s="7" t="str">
        <f>CONCATENATE("private String ",W1492,"=","""""",";")</f>
        <v>private String sprintDescription="";</v>
      </c>
    </row>
    <row r="1493" spans="2:26" ht="19.2" x14ac:dyDescent="0.45">
      <c r="B1493" s="1"/>
      <c r="C1493" s="1"/>
      <c r="D1493" s="4"/>
      <c r="K1493" s="29" t="str">
        <f>CONCATENATE(" FROM TM_TASK_SPRINT "," T")</f>
        <v xml:space="preserve"> FROM TM_TASK_SPRINT  T</v>
      </c>
      <c r="L1493" s="12"/>
      <c r="M1493" s="18"/>
      <c r="O1493" s="1"/>
      <c r="W1493" s="17"/>
    </row>
    <row r="1496" spans="2:26" x14ac:dyDescent="0.3">
      <c r="B1496" s="2" t="s">
        <v>907</v>
      </c>
      <c r="I1496" t="str">
        <f>CONCATENATE("ALTER TABLE"," ",B1496)</f>
        <v>ALTER TABLE TM_TASK_LABEL_LIST_FOR_TASK</v>
      </c>
      <c r="J1496" t="s">
        <v>293</v>
      </c>
      <c r="K1496" s="26" t="str">
        <f>CONCATENATE(J1496," VIEW ",B1496," AS SELECT")</f>
        <v>create OR REPLACE VIEW TM_TASK_LABEL_LIST_FOR_TASK AS SELECT</v>
      </c>
      <c r="N1496" s="5" t="str">
        <f>CONCATENATE("CREATE TABLE ",B1496," ","(")</f>
        <v>CREATE TABLE TM_TASK_LABEL_LIST_FOR_TASK (</v>
      </c>
    </row>
    <row r="1497" spans="2:26" ht="19.2" x14ac:dyDescent="0.45">
      <c r="B1497" s="1" t="s">
        <v>2</v>
      </c>
      <c r="C1497" s="1" t="s">
        <v>1</v>
      </c>
      <c r="D1497" s="4">
        <v>30</v>
      </c>
      <c r="E1497" s="24" t="s">
        <v>113</v>
      </c>
      <c r="I1497" t="str">
        <f>I1496</f>
        <v>ALTER TABLE TM_TASK_LABEL_LIST_FOR_TASK</v>
      </c>
      <c r="K1497" s="25" t="str">
        <f t="shared" ref="K1497:K1502" si="675">CONCATENATE(B1497,",")</f>
        <v>ID,</v>
      </c>
      <c r="L1497" s="12"/>
      <c r="M1497" s="18" t="str">
        <f t="shared" ref="M1497:M1502" si="676">CONCATENATE(B1497,",")</f>
        <v>ID,</v>
      </c>
      <c r="N1497" s="5" t="str">
        <f>CONCATENATE(B1497," ",C1497,"(",D1497,") ",E1497," ,")</f>
        <v>ID VARCHAR(30) NOT NULL ,</v>
      </c>
      <c r="O1497" s="1" t="s">
        <v>2</v>
      </c>
      <c r="P1497" s="6"/>
      <c r="Q1497" s="6"/>
      <c r="R1497" s="6"/>
      <c r="S1497" s="6"/>
      <c r="T1497" s="6"/>
      <c r="U1497" s="6"/>
      <c r="V1497" s="6"/>
      <c r="W1497" s="17" t="str">
        <f t="shared" ref="W1497:W1503" si="677">CONCATENATE(,LOWER(O1497),UPPER(LEFT(P1497,1)),LOWER(RIGHT(P1497,LEN(P1497)-IF(LEN(P1497)&gt;0,1,LEN(P1497)))),UPPER(LEFT(Q1497,1)),LOWER(RIGHT(Q1497,LEN(Q1497)-IF(LEN(Q1497)&gt;0,1,LEN(Q1497)))),UPPER(LEFT(R1497,1)),LOWER(RIGHT(R1497,LEN(R1497)-IF(LEN(R1497)&gt;0,1,LEN(R1497)))),UPPER(LEFT(S1497,1)),LOWER(RIGHT(S1497,LEN(S1497)-IF(LEN(S1497)&gt;0,1,LEN(S1497)))),UPPER(LEFT(T1497,1)),LOWER(RIGHT(T1497,LEN(T1497)-IF(LEN(T1497)&gt;0,1,LEN(T1497)))),UPPER(LEFT(U1497,1)),LOWER(RIGHT(U1497,LEN(U1497)-IF(LEN(U1497)&gt;0,1,LEN(U1497)))),UPPER(LEFT(V1497,1)),LOWER(RIGHT(V1497,LEN(V1497)-IF(LEN(V1497)&gt;0,1,LEN(V1497)))))</f>
        <v>id</v>
      </c>
      <c r="X1497" s="3" t="str">
        <f t="shared" ref="X1497:X1503" si="678">CONCATENATE("""",W1497,"""",":","""","""",",")</f>
        <v>"id":"",</v>
      </c>
      <c r="Y1497" s="22" t="str">
        <f t="shared" ref="Y1497:Y1503" si="679">CONCATENATE("public static String ",,B1497,,"=","""",W1497,""";")</f>
        <v>public static String ID="id";</v>
      </c>
      <c r="Z1497" s="7" t="str">
        <f t="shared" ref="Z1497:Z1503" si="680">CONCATENATE("private String ",W1497,"=","""""",";")</f>
        <v>private String id="";</v>
      </c>
    </row>
    <row r="1498" spans="2:26" ht="19.2" x14ac:dyDescent="0.45">
      <c r="B1498" s="1" t="s">
        <v>3</v>
      </c>
      <c r="C1498" s="1" t="s">
        <v>1</v>
      </c>
      <c r="D1498" s="4">
        <v>10</v>
      </c>
      <c r="I1498" t="str">
        <f>I1497</f>
        <v>ALTER TABLE TM_TASK_LABEL_LIST_FOR_TASK</v>
      </c>
      <c r="K1498" s="25" t="str">
        <f t="shared" si="675"/>
        <v>STATUS,</v>
      </c>
      <c r="L1498" s="12"/>
      <c r="M1498" s="18" t="str">
        <f t="shared" si="676"/>
        <v>STATUS,</v>
      </c>
      <c r="N1498" s="5" t="str">
        <f t="shared" ref="N1498:N1505" si="681">CONCATENATE(B1498," ",C1498,"(",D1498,")",",")</f>
        <v>STATUS VARCHAR(10),</v>
      </c>
      <c r="O1498" s="1" t="s">
        <v>3</v>
      </c>
      <c r="W1498" s="17" t="str">
        <f t="shared" si="677"/>
        <v>status</v>
      </c>
      <c r="X1498" s="3" t="str">
        <f t="shared" si="678"/>
        <v>"status":"",</v>
      </c>
      <c r="Y1498" s="22" t="str">
        <f t="shared" si="679"/>
        <v>public static String STATUS="status";</v>
      </c>
      <c r="Z1498" s="7" t="str">
        <f t="shared" si="680"/>
        <v>private String status="";</v>
      </c>
    </row>
    <row r="1499" spans="2:26" ht="19.2" x14ac:dyDescent="0.45">
      <c r="B1499" s="1" t="s">
        <v>4</v>
      </c>
      <c r="C1499" s="1" t="s">
        <v>1</v>
      </c>
      <c r="D1499" s="4">
        <v>30</v>
      </c>
      <c r="I1499" t="str">
        <f>I1498</f>
        <v>ALTER TABLE TM_TASK_LABEL_LIST_FOR_TASK</v>
      </c>
      <c r="K1499" s="25" t="str">
        <f t="shared" si="675"/>
        <v>INSERT_DATE,</v>
      </c>
      <c r="L1499" s="12"/>
      <c r="M1499" s="18" t="str">
        <f t="shared" si="676"/>
        <v>INSERT_DATE,</v>
      </c>
      <c r="N1499" s="5" t="str">
        <f>CONCATENATE(B1499," ",C1499,"",D1499,"",",")</f>
        <v>INSERT_DATE VARCHAR30,</v>
      </c>
      <c r="O1499" s="1" t="s">
        <v>7</v>
      </c>
      <c r="P1499" t="s">
        <v>8</v>
      </c>
      <c r="W1499" s="17" t="str">
        <f t="shared" si="677"/>
        <v>insertDate</v>
      </c>
      <c r="X1499" s="3" t="str">
        <f t="shared" si="678"/>
        <v>"insertDate":"",</v>
      </c>
      <c r="Y1499" s="22" t="str">
        <f t="shared" si="679"/>
        <v>public static String INSERT_DATE="insertDate";</v>
      </c>
      <c r="Z1499" s="7" t="str">
        <f t="shared" si="680"/>
        <v>private String insertDate="";</v>
      </c>
    </row>
    <row r="1500" spans="2:26" ht="19.2" x14ac:dyDescent="0.45">
      <c r="B1500" s="1" t="s">
        <v>5</v>
      </c>
      <c r="C1500" s="1" t="s">
        <v>1</v>
      </c>
      <c r="D1500" s="4">
        <v>30</v>
      </c>
      <c r="I1500" t="str">
        <f>I1499</f>
        <v>ALTER TABLE TM_TASK_LABEL_LIST_FOR_TASK</v>
      </c>
      <c r="K1500" s="25" t="str">
        <f t="shared" si="675"/>
        <v>MODIFICATION_DATE,</v>
      </c>
      <c r="L1500" s="12"/>
      <c r="M1500" s="18" t="str">
        <f t="shared" si="676"/>
        <v>MODIFICATION_DATE,</v>
      </c>
      <c r="N1500" s="5" t="str">
        <f t="shared" si="681"/>
        <v>MODIFICATION_DATE VARCHAR(30),</v>
      </c>
      <c r="O1500" s="1" t="s">
        <v>9</v>
      </c>
      <c r="P1500" t="s">
        <v>8</v>
      </c>
      <c r="W1500" s="17" t="str">
        <f t="shared" si="677"/>
        <v>modificationDate</v>
      </c>
      <c r="X1500" s="3" t="str">
        <f t="shared" si="678"/>
        <v>"modificationDate":"",</v>
      </c>
      <c r="Y1500" s="22" t="str">
        <f t="shared" si="679"/>
        <v>public static String MODIFICATION_DATE="modificationDate";</v>
      </c>
      <c r="Z1500" s="7" t="str">
        <f t="shared" si="680"/>
        <v>private String modificationDate="";</v>
      </c>
    </row>
    <row r="1501" spans="2:26" ht="19.2" x14ac:dyDescent="0.45">
      <c r="B1501" s="1" t="s">
        <v>274</v>
      </c>
      <c r="C1501" s="1" t="s">
        <v>1</v>
      </c>
      <c r="D1501" s="4">
        <v>222</v>
      </c>
      <c r="I1501" t="str">
        <f>I1448</f>
        <v>ALTER TABLE TM_BC_SECTION</v>
      </c>
      <c r="K1501" s="25" t="str">
        <f t="shared" si="675"/>
        <v>FK_PROJECT_ID,</v>
      </c>
      <c r="L1501" s="12"/>
      <c r="M1501" s="18" t="str">
        <f t="shared" si="676"/>
        <v>FK_PROJECT_ID,</v>
      </c>
      <c r="N1501" s="5" t="str">
        <f t="shared" si="681"/>
        <v>FK_PROJECT_ID VARCHAR(222),</v>
      </c>
      <c r="O1501" s="1" t="s">
        <v>10</v>
      </c>
      <c r="P1501" t="s">
        <v>288</v>
      </c>
      <c r="Q1501" t="s">
        <v>2</v>
      </c>
      <c r="W1501" s="17" t="str">
        <f t="shared" si="677"/>
        <v>fkProjectId</v>
      </c>
      <c r="X1501" s="3" t="str">
        <f t="shared" si="678"/>
        <v>"fkProjectId":"",</v>
      </c>
      <c r="Y1501" s="22" t="str">
        <f t="shared" si="679"/>
        <v>public static String FK_PROJECT_ID="fkProjectId";</v>
      </c>
      <c r="Z1501" s="7" t="str">
        <f t="shared" si="680"/>
        <v>private String fkProjectId="";</v>
      </c>
    </row>
    <row r="1502" spans="2:26" ht="19.2" x14ac:dyDescent="0.45">
      <c r="B1502" s="1" t="s">
        <v>0</v>
      </c>
      <c r="C1502" s="1" t="s">
        <v>1</v>
      </c>
      <c r="D1502" s="4">
        <v>222</v>
      </c>
      <c r="I1502" t="str">
        <f>I1449</f>
        <v>ALTER TABLE TM_BC_SECTION</v>
      </c>
      <c r="J1502" s="23"/>
      <c r="K1502" s="25" t="str">
        <f t="shared" si="675"/>
        <v>NAME,</v>
      </c>
      <c r="L1502" s="12"/>
      <c r="M1502" s="18" t="str">
        <f t="shared" si="676"/>
        <v>NAME,</v>
      </c>
      <c r="N1502" s="5" t="str">
        <f t="shared" si="681"/>
        <v>NAME VARCHAR(222),</v>
      </c>
      <c r="O1502" s="1" t="s">
        <v>0</v>
      </c>
      <c r="W1502" s="17" t="str">
        <f t="shared" si="677"/>
        <v>name</v>
      </c>
      <c r="X1502" s="3" t="str">
        <f t="shared" si="678"/>
        <v>"name":"",</v>
      </c>
      <c r="Y1502" s="22" t="str">
        <f t="shared" si="679"/>
        <v>public static String NAME="name";</v>
      </c>
      <c r="Z1502" s="7" t="str">
        <f t="shared" si="680"/>
        <v>private String name="";</v>
      </c>
    </row>
    <row r="1503" spans="2:26" ht="19.2" x14ac:dyDescent="0.45">
      <c r="B1503" s="1" t="s">
        <v>518</v>
      </c>
      <c r="C1503" s="1" t="s">
        <v>1</v>
      </c>
      <c r="D1503" s="4">
        <v>3333</v>
      </c>
      <c r="I1503" t="str">
        <f>I1435</f>
        <v>ALTER TABLE TM_BC_KEY_RESOURCE</v>
      </c>
      <c r="K1503" s="25" t="s">
        <v>908</v>
      </c>
      <c r="L1503" s="12"/>
      <c r="M1503" s="18"/>
      <c r="N1503" s="5" t="str">
        <f t="shared" si="681"/>
        <v>BACKLOG_COUNT VARCHAR(3333),</v>
      </c>
      <c r="O1503" s="1" t="s">
        <v>354</v>
      </c>
      <c r="P1503" t="s">
        <v>214</v>
      </c>
      <c r="W1503" s="17" t="str">
        <f t="shared" si="677"/>
        <v>backlogCount</v>
      </c>
      <c r="X1503" s="3" t="str">
        <f t="shared" si="678"/>
        <v>"backlogCount":"",</v>
      </c>
      <c r="Y1503" s="22" t="str">
        <f t="shared" si="679"/>
        <v>public static String BACKLOG_COUNT="backlogCount";</v>
      </c>
      <c r="Z1503" s="7" t="str">
        <f t="shared" si="680"/>
        <v>private String backlogCount="";</v>
      </c>
    </row>
    <row r="1504" spans="2:26" ht="19.2" x14ac:dyDescent="0.45">
      <c r="B1504" s="1" t="s">
        <v>634</v>
      </c>
      <c r="C1504" s="1" t="s">
        <v>1</v>
      </c>
      <c r="D1504" s="4">
        <v>20</v>
      </c>
      <c r="I1504" t="str">
        <f>I1503</f>
        <v>ALTER TABLE TM_BC_KEY_RESOURCE</v>
      </c>
      <c r="J1504" t="str">
        <f>CONCATENATE(LEFT(CONCATENATE(" ADD "," ",N1504,";"),LEN(CONCATENATE(" ADD "," ",N1504,";"))-2),";")</f>
        <v xml:space="preserve"> ADD  IS_MENU VARCHAR(20);</v>
      </c>
      <c r="K1504" s="25" t="str">
        <f>CONCATENATE(B1504,",")</f>
        <v>IS_MENU,</v>
      </c>
      <c r="L1504" s="12"/>
      <c r="M1504" s="18" t="s">
        <v>635</v>
      </c>
      <c r="N1504" s="5" t="str">
        <f t="shared" si="681"/>
        <v>IS_MENU VARCHAR(20),</v>
      </c>
      <c r="O1504" s="1" t="s">
        <v>112</v>
      </c>
      <c r="P1504" t="s">
        <v>636</v>
      </c>
      <c r="W1504" s="17" t="str">
        <f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isMenu</v>
      </c>
      <c r="X1504" s="3" t="str">
        <f>CONCATENATE("""",W1504,"""",":","""","""",",")</f>
        <v>"isMenu":"",</v>
      </c>
      <c r="Y1504" s="22" t="str">
        <f>CONCATENATE("public static String ",,B1504,,"=","""",W1504,""";")</f>
        <v>public static String IS_MENU="isMenu";</v>
      </c>
      <c r="Z1504" s="7" t="str">
        <f>CONCATENATE("private String ",W1504,"=","""""",";")</f>
        <v>private String isMenu="";</v>
      </c>
    </row>
    <row r="1505" spans="2:26" ht="19.2" x14ac:dyDescent="0.45">
      <c r="B1505" s="1" t="s">
        <v>358</v>
      </c>
      <c r="C1505" s="1" t="s">
        <v>1</v>
      </c>
      <c r="D1505" s="4">
        <v>444</v>
      </c>
      <c r="K1505" s="25" t="str">
        <f>CONCATENATE(B1505,"")</f>
        <v>COLOR</v>
      </c>
      <c r="L1505" s="12"/>
      <c r="M1505" s="18"/>
      <c r="N1505" s="5" t="str">
        <f t="shared" si="681"/>
        <v>COLOR VARCHAR(444),</v>
      </c>
      <c r="O1505" s="1" t="s">
        <v>358</v>
      </c>
      <c r="W1505" s="17" t="str">
        <f>CONCATENATE(,LOWER(O1505),UPPER(LEFT(P1505,1)),LOWER(RIGHT(P1505,LEN(P1505)-IF(LEN(P1505)&gt;0,1,LEN(P1505)))),UPPER(LEFT(Q1505,1)),LOWER(RIGHT(Q1505,LEN(Q1505)-IF(LEN(Q1505)&gt;0,1,LEN(Q1505)))),UPPER(LEFT(R1505,1)),LOWER(RIGHT(R1505,LEN(R1505)-IF(LEN(R1505)&gt;0,1,LEN(R1505)))),UPPER(LEFT(S1505,1)),LOWER(RIGHT(S1505,LEN(S1505)-IF(LEN(S1505)&gt;0,1,LEN(S1505)))),UPPER(LEFT(T1505,1)),LOWER(RIGHT(T1505,LEN(T1505)-IF(LEN(T1505)&gt;0,1,LEN(T1505)))),UPPER(LEFT(U1505,1)),LOWER(RIGHT(U1505,LEN(U1505)-IF(LEN(U1505)&gt;0,1,LEN(U1505)))),UPPER(LEFT(V1505,1)),LOWER(RIGHT(V1505,LEN(V1505)-IF(LEN(V1505)&gt;0,1,LEN(V1505)))))</f>
        <v>color</v>
      </c>
      <c r="X1505" s="3" t="str">
        <f>CONCATENATE("""",W1505,"""",":","""","""",",")</f>
        <v>"color":"",</v>
      </c>
      <c r="Y1505" s="22" t="str">
        <f>CONCATENATE("public static String ",,B1505,,"=","""",W1505,""";")</f>
        <v>public static String COLOR="color";</v>
      </c>
      <c r="Z1505" s="7" t="str">
        <f>CONCATENATE("private String ",W1505,"=","""""",";")</f>
        <v>private String color="";</v>
      </c>
    </row>
    <row r="1506" spans="2:26" ht="19.2" x14ac:dyDescent="0.45">
      <c r="B1506" s="1"/>
      <c r="C1506" s="1"/>
      <c r="D1506" s="4"/>
      <c r="K1506" s="29" t="s">
        <v>909</v>
      </c>
      <c r="L1506" s="12"/>
      <c r="M1506" s="18"/>
      <c r="O1506" s="1"/>
      <c r="W1506" s="17"/>
    </row>
    <row r="1509" spans="2:26" x14ac:dyDescent="0.3">
      <c r="B1509" s="2" t="s">
        <v>910</v>
      </c>
      <c r="I1509" t="str">
        <f>CONCATENATE("ALTER TABLE"," ",B1509)</f>
        <v>ALTER TABLE TM_SERVICE_PROCESS</v>
      </c>
      <c r="J1509" t="s">
        <v>293</v>
      </c>
      <c r="K1509" s="26" t="str">
        <f>CONCATENATE(J1509," VIEW ",B1509," AS SELECT")</f>
        <v>create OR REPLACE VIEW TM_SERVICE_PROCESS AS SELECT</v>
      </c>
      <c r="N1509" s="5" t="str">
        <f>CONCATENATE("CREATE TABLE ",B1509," ","(")</f>
        <v>CREATE TABLE TM_SERVICE_PROCESS (</v>
      </c>
    </row>
    <row r="1510" spans="2:26" ht="19.2" x14ac:dyDescent="0.45">
      <c r="B1510" s="1" t="s">
        <v>2</v>
      </c>
      <c r="C1510" s="1" t="s">
        <v>1</v>
      </c>
      <c r="D1510" s="4">
        <v>30</v>
      </c>
      <c r="E1510" s="24" t="s">
        <v>113</v>
      </c>
      <c r="I1510" t="str">
        <f>CONCATENATE("ALTER TABLE"," ",B1510)</f>
        <v>ALTER TABLE ID</v>
      </c>
      <c r="K1510" s="25" t="str">
        <f t="shared" ref="K1510:K1515" si="682">CONCATENATE(B1510,",")</f>
        <v>ID,</v>
      </c>
      <c r="L1510" s="12"/>
      <c r="M1510" s="18" t="str">
        <f t="shared" ref="M1510:M1515" si="683">CONCATENATE(B1510,",")</f>
        <v>ID,</v>
      </c>
      <c r="N1510" s="5" t="str">
        <f>CONCATENATE(B1510," ",C1510,"(",D1510,") ",E1510," ,")</f>
        <v>ID VARCHAR(30) NOT NULL ,</v>
      </c>
      <c r="O1510" s="1" t="s">
        <v>2</v>
      </c>
      <c r="P1510" s="6"/>
      <c r="Q1510" s="6"/>
      <c r="R1510" s="6"/>
      <c r="S1510" s="6"/>
      <c r="T1510" s="6"/>
      <c r="U1510" s="6"/>
      <c r="V1510" s="6"/>
      <c r="W1510" s="17" t="str">
        <f t="shared" ref="W1510:W1517" si="684">CONCATENATE(,LOWER(O1510),UPPER(LEFT(P1510,1)),LOWER(RIGHT(P1510,LEN(P1510)-IF(LEN(P1510)&gt;0,1,LEN(P1510)))),UPPER(LEFT(Q1510,1)),LOWER(RIGHT(Q1510,LEN(Q1510)-IF(LEN(Q1510)&gt;0,1,LEN(Q1510)))),UPPER(LEFT(R1510,1)),LOWER(RIGHT(R1510,LEN(R1510)-IF(LEN(R1510)&gt;0,1,LEN(R1510)))),UPPER(LEFT(S1510,1)),LOWER(RIGHT(S1510,LEN(S1510)-IF(LEN(S1510)&gt;0,1,LEN(S1510)))),UPPER(LEFT(T1510,1)),LOWER(RIGHT(T1510,LEN(T1510)-IF(LEN(T1510)&gt;0,1,LEN(T1510)))),UPPER(LEFT(U1510,1)),LOWER(RIGHT(U1510,LEN(U1510)-IF(LEN(U1510)&gt;0,1,LEN(U1510)))),UPPER(LEFT(V1510,1)),LOWER(RIGHT(V1510,LEN(V1510)-IF(LEN(V1510)&gt;0,1,LEN(V1510)))))</f>
        <v>id</v>
      </c>
      <c r="X1510" s="3" t="str">
        <f t="shared" ref="X1510:X1517" si="685">CONCATENATE("""",W1510,"""",":","""","""",",")</f>
        <v>"id":"",</v>
      </c>
      <c r="Y1510" s="22" t="str">
        <f t="shared" ref="Y1510:Y1517" si="686">CONCATENATE("public static String ",,B1510,,"=","""",W1510,""";")</f>
        <v>public static String ID="id";</v>
      </c>
      <c r="Z1510" s="7" t="str">
        <f t="shared" ref="Z1510:Z1517" si="687">CONCATENATE("private String ",W1510,"=","""""",";")</f>
        <v>private String id="";</v>
      </c>
    </row>
    <row r="1511" spans="2:26" ht="19.2" x14ac:dyDescent="0.45">
      <c r="B1511" s="1" t="s">
        <v>3</v>
      </c>
      <c r="C1511" s="1" t="s">
        <v>1</v>
      </c>
      <c r="D1511" s="4">
        <v>10</v>
      </c>
      <c r="I1511" t="str">
        <f t="shared" ref="I1511:I1517" si="688">CONCATENATE("ALTER TABLE"," ",B1511)</f>
        <v>ALTER TABLE STATUS</v>
      </c>
      <c r="K1511" s="25" t="str">
        <f t="shared" si="682"/>
        <v>STATUS,</v>
      </c>
      <c r="L1511" s="12"/>
      <c r="M1511" s="18" t="str">
        <f t="shared" si="683"/>
        <v>STATUS,</v>
      </c>
      <c r="N1511" s="5" t="str">
        <f t="shared" ref="N1511:N1516" si="689">CONCATENATE(B1511," ",C1511,"(",D1511,")",",")</f>
        <v>STATUS VARCHAR(10),</v>
      </c>
      <c r="O1511" s="1" t="s">
        <v>3</v>
      </c>
      <c r="W1511" s="17" t="str">
        <f t="shared" si="684"/>
        <v>status</v>
      </c>
      <c r="X1511" s="3" t="str">
        <f t="shared" si="685"/>
        <v>"status":"",</v>
      </c>
      <c r="Y1511" s="22" t="str">
        <f t="shared" si="686"/>
        <v>public static String STATUS="status";</v>
      </c>
      <c r="Z1511" s="7" t="str">
        <f t="shared" si="687"/>
        <v>private String status="";</v>
      </c>
    </row>
    <row r="1512" spans="2:26" ht="19.2" x14ac:dyDescent="0.45">
      <c r="B1512" s="1" t="s">
        <v>4</v>
      </c>
      <c r="C1512" s="1" t="s">
        <v>1</v>
      </c>
      <c r="D1512" s="4">
        <v>30</v>
      </c>
      <c r="I1512" t="str">
        <f t="shared" si="688"/>
        <v>ALTER TABLE INSERT_DATE</v>
      </c>
      <c r="K1512" s="25" t="str">
        <f t="shared" si="682"/>
        <v>INSERT_DATE,</v>
      </c>
      <c r="L1512" s="12"/>
      <c r="M1512" s="18" t="str">
        <f t="shared" si="683"/>
        <v>INSERT_DATE,</v>
      </c>
      <c r="N1512" s="5" t="str">
        <f t="shared" si="689"/>
        <v>INSERT_DATE VARCHAR(30),</v>
      </c>
      <c r="O1512" s="1" t="s">
        <v>7</v>
      </c>
      <c r="P1512" t="s">
        <v>8</v>
      </c>
      <c r="W1512" s="17" t="str">
        <f t="shared" si="684"/>
        <v>insertDate</v>
      </c>
      <c r="X1512" s="3" t="str">
        <f t="shared" si="685"/>
        <v>"insertDate":"",</v>
      </c>
      <c r="Y1512" s="22" t="str">
        <f t="shared" si="686"/>
        <v>public static String INSERT_DATE="insertDate";</v>
      </c>
      <c r="Z1512" s="7" t="str">
        <f t="shared" si="687"/>
        <v>private String insertDate="";</v>
      </c>
    </row>
    <row r="1513" spans="2:26" ht="19.2" x14ac:dyDescent="0.45">
      <c r="B1513" s="1" t="s">
        <v>5</v>
      </c>
      <c r="C1513" s="1" t="s">
        <v>1</v>
      </c>
      <c r="D1513" s="4">
        <v>30</v>
      </c>
      <c r="I1513" t="str">
        <f t="shared" si="688"/>
        <v>ALTER TABLE MODIFICATION_DATE</v>
      </c>
      <c r="K1513" s="25" t="str">
        <f t="shared" si="682"/>
        <v>MODIFICATION_DATE,</v>
      </c>
      <c r="L1513" s="12"/>
      <c r="M1513" s="18" t="str">
        <f t="shared" si="683"/>
        <v>MODIFICATION_DATE,</v>
      </c>
      <c r="N1513" s="5" t="str">
        <f t="shared" si="689"/>
        <v>MODIFICATION_DATE VARCHAR(30),</v>
      </c>
      <c r="O1513" s="1" t="s">
        <v>9</v>
      </c>
      <c r="P1513" t="s">
        <v>8</v>
      </c>
      <c r="W1513" s="17" t="str">
        <f t="shared" si="684"/>
        <v>modificationDate</v>
      </c>
      <c r="X1513" s="3" t="str">
        <f t="shared" si="685"/>
        <v>"modificationDate":"",</v>
      </c>
      <c r="Y1513" s="22" t="str">
        <f t="shared" si="686"/>
        <v>public static String MODIFICATION_DATE="modificationDate";</v>
      </c>
      <c r="Z1513" s="7" t="str">
        <f t="shared" si="687"/>
        <v>private String modificationDate="";</v>
      </c>
    </row>
    <row r="1514" spans="2:26" ht="19.2" x14ac:dyDescent="0.45">
      <c r="B1514" s="1" t="s">
        <v>889</v>
      </c>
      <c r="C1514" s="1" t="s">
        <v>1</v>
      </c>
      <c r="D1514" s="4">
        <v>222</v>
      </c>
      <c r="I1514" t="str">
        <f t="shared" si="688"/>
        <v>ALTER TABLE FK_SERVICE_ID</v>
      </c>
      <c r="K1514" s="25" t="str">
        <f t="shared" si="682"/>
        <v>FK_SERVICE_ID,</v>
      </c>
      <c r="L1514" s="12"/>
      <c r="M1514" s="18" t="str">
        <f t="shared" si="683"/>
        <v>FK_SERVICE_ID,</v>
      </c>
      <c r="N1514" s="5" t="str">
        <f t="shared" si="689"/>
        <v>FK_SERVICE_ID VARCHAR(222),</v>
      </c>
      <c r="O1514" s="1" t="s">
        <v>10</v>
      </c>
      <c r="P1514" t="s">
        <v>891</v>
      </c>
      <c r="Q1514" t="s">
        <v>2</v>
      </c>
      <c r="W1514" s="17" t="str">
        <f t="shared" si="684"/>
        <v>fkServiceId</v>
      </c>
      <c r="X1514" s="3" t="str">
        <f t="shared" si="685"/>
        <v>"fkServiceId":"",</v>
      </c>
      <c r="Y1514" s="22" t="str">
        <f t="shared" si="686"/>
        <v>public static String FK_SERVICE_ID="fkServiceId";</v>
      </c>
      <c r="Z1514" s="7" t="str">
        <f t="shared" si="687"/>
        <v>private String fkServiceId="";</v>
      </c>
    </row>
    <row r="1515" spans="2:26" ht="19.2" x14ac:dyDescent="0.45">
      <c r="B1515" s="1" t="s">
        <v>887</v>
      </c>
      <c r="C1515" s="1" t="s">
        <v>1</v>
      </c>
      <c r="D1515" s="4">
        <v>222</v>
      </c>
      <c r="I1515" t="str">
        <f t="shared" si="688"/>
        <v>ALTER TABLE FK_SERVICE_GROUP_ID</v>
      </c>
      <c r="J1515" s="23"/>
      <c r="K1515" s="25" t="str">
        <f t="shared" si="682"/>
        <v>FK_SERVICE_GROUP_ID,</v>
      </c>
      <c r="L1515" s="12"/>
      <c r="M1515" s="18" t="str">
        <f t="shared" si="683"/>
        <v>FK_SERVICE_GROUP_ID,</v>
      </c>
      <c r="N1515" s="5" t="str">
        <f t="shared" si="689"/>
        <v>FK_SERVICE_GROUP_ID VARCHAR(222),</v>
      </c>
      <c r="O1515" s="1" t="s">
        <v>10</v>
      </c>
      <c r="P1515" t="s">
        <v>891</v>
      </c>
      <c r="Q1515" t="s">
        <v>890</v>
      </c>
      <c r="R1515" t="s">
        <v>2</v>
      </c>
      <c r="W1515" s="17" t="str">
        <f t="shared" si="684"/>
        <v>fkServiceGroupId</v>
      </c>
      <c r="X1515" s="3" t="str">
        <f t="shared" si="685"/>
        <v>"fkServiceGroupId":"",</v>
      </c>
      <c r="Y1515" s="22" t="str">
        <f t="shared" si="686"/>
        <v>public static String FK_SERVICE_GROUP_ID="fkServiceGroupId";</v>
      </c>
      <c r="Z1515" s="7" t="str">
        <f t="shared" si="687"/>
        <v>private String fkServiceGroupId="";</v>
      </c>
    </row>
    <row r="1516" spans="2:26" ht="19.2" x14ac:dyDescent="0.45">
      <c r="B1516" s="1" t="s">
        <v>913</v>
      </c>
      <c r="C1516" s="1" t="s">
        <v>1</v>
      </c>
      <c r="D1516" s="4">
        <v>2000</v>
      </c>
      <c r="I1516" t="s">
        <v>914</v>
      </c>
      <c r="J1516" t="str">
        <f>CONCATENATE(LEFT(CONCATENATE(" ADD "," ",N1516,";"),LEN(CONCATENATE(" ADD "," ",N1516,";"))-2),";")</f>
        <v xml:space="preserve"> ADD  PROCESS_NAME VARCHAR(2000);</v>
      </c>
      <c r="K1516" s="25" t="s">
        <v>908</v>
      </c>
      <c r="L1516" s="12"/>
      <c r="M1516" s="18"/>
      <c r="N1516" s="5" t="str">
        <f t="shared" si="689"/>
        <v>PROCESS_NAME VARCHAR(2000),</v>
      </c>
      <c r="O1516" s="1" t="s">
        <v>912</v>
      </c>
      <c r="P1516" t="s">
        <v>0</v>
      </c>
      <c r="W1516" s="17" t="str">
        <f>CONCATENATE(,LOWER(O1516),UPPER(LEFT(P1516,1)),LOWER(RIGHT(P1516,LEN(P1516)-IF(LEN(P1516)&gt;0,1,LEN(P1516)))),UPPER(LEFT(Q1516,1)),LOWER(RIGHT(Q1516,LEN(Q1516)-IF(LEN(Q1516)&gt;0,1,LEN(Q1516)))),UPPER(LEFT(R1516,1)),LOWER(RIGHT(R1516,LEN(R1516)-IF(LEN(R1516)&gt;0,1,LEN(R1516)))),UPPER(LEFT(S1516,1)),LOWER(RIGHT(S1516,LEN(S1516)-IF(LEN(S1516)&gt;0,1,LEN(S1516)))),UPPER(LEFT(T1516,1)),LOWER(RIGHT(T1516,LEN(T1516)-IF(LEN(T1516)&gt;0,1,LEN(T1516)))),UPPER(LEFT(U1516,1)),LOWER(RIGHT(U1516,LEN(U1516)-IF(LEN(U1516)&gt;0,1,LEN(U1516)))),UPPER(LEFT(V1516,1)),LOWER(RIGHT(V1516,LEN(V1516)-IF(LEN(V1516)&gt;0,1,LEN(V1516)))))</f>
        <v>processName</v>
      </c>
      <c r="X1516" s="3" t="str">
        <f>CONCATENATE("""",W1516,"""",":","""","""",",")</f>
        <v>"processName":"",</v>
      </c>
      <c r="Y1516" s="22" t="str">
        <f>CONCATENATE("public static String ",,B1516,,"=","""",W1516,""";")</f>
        <v>public static String PROCESS_NAME="processName";</v>
      </c>
      <c r="Z1516" s="7" t="str">
        <f>CONCATENATE("private String ",W1516,"=","""""",";")</f>
        <v>private String processName="";</v>
      </c>
    </row>
    <row r="1517" spans="2:26" ht="19.2" x14ac:dyDescent="0.45">
      <c r="B1517" s="1" t="s">
        <v>911</v>
      </c>
      <c r="C1517" s="1" t="s">
        <v>903</v>
      </c>
      <c r="D1517" s="4"/>
      <c r="I1517" t="str">
        <f t="shared" si="688"/>
        <v>ALTER TABLE PROCESS_DESC</v>
      </c>
      <c r="K1517" s="25" t="s">
        <v>908</v>
      </c>
      <c r="L1517" s="12"/>
      <c r="M1517" s="18"/>
      <c r="N1517" s="5" t="str">
        <f>CONCATENATE(B1517," ",C1517,"",D1517,"",",")</f>
        <v>PROCESS_DESC LONGBLOB,</v>
      </c>
      <c r="O1517" s="1" t="s">
        <v>912</v>
      </c>
      <c r="P1517" t="s">
        <v>818</v>
      </c>
      <c r="W1517" s="17" t="str">
        <f t="shared" si="684"/>
        <v>processDesc</v>
      </c>
      <c r="X1517" s="3" t="str">
        <f t="shared" si="685"/>
        <v>"processDesc":"",</v>
      </c>
      <c r="Y1517" s="22" t="str">
        <f t="shared" si="686"/>
        <v>public static String PROCESS_DESC="processDesc";</v>
      </c>
      <c r="Z1517" s="7" t="str">
        <f t="shared" si="687"/>
        <v>private String processDesc="";</v>
      </c>
    </row>
    <row r="1518" spans="2:26" ht="19.2" x14ac:dyDescent="0.45">
      <c r="B1518" s="1"/>
      <c r="C1518" s="1"/>
      <c r="D1518" s="4"/>
      <c r="K1518" s="29" t="s">
        <v>909</v>
      </c>
      <c r="L1518" s="12"/>
      <c r="M1518" s="18"/>
      <c r="N1518" s="33" t="s">
        <v>130</v>
      </c>
      <c r="O1518" s="1"/>
      <c r="W1518" s="17"/>
    </row>
    <row r="1519" spans="2:26" x14ac:dyDescent="0.3">
      <c r="N1519" s="31" t="s">
        <v>126</v>
      </c>
    </row>
    <row r="1522" spans="2:26" x14ac:dyDescent="0.3">
      <c r="B1522" s="2" t="s">
        <v>915</v>
      </c>
      <c r="I1522" t="str">
        <f t="shared" ref="I1522:I1528" si="690">CONCATENATE("ALTER TABLE"," ",B1522)</f>
        <v>ALTER TABLE TM_SERVICE_PROCESS_AND_STORY_CARD</v>
      </c>
      <c r="J1522" t="s">
        <v>293</v>
      </c>
      <c r="K1522" s="26" t="str">
        <f>CONCATENATE(J1522," VIEW ",B1522," AS SELECT")</f>
        <v>create OR REPLACE VIEW TM_SERVICE_PROCESS_AND_STORY_CARD AS SELECT</v>
      </c>
      <c r="N1522" s="5" t="str">
        <f>CONCATENATE("CREATE TABLE ",B1522," ","(")</f>
        <v>CREATE TABLE TM_SERVICE_PROCESS_AND_STORY_CARD (</v>
      </c>
    </row>
    <row r="1523" spans="2:26" ht="19.2" x14ac:dyDescent="0.45">
      <c r="B1523" s="1" t="s">
        <v>2</v>
      </c>
      <c r="C1523" s="1" t="s">
        <v>1</v>
      </c>
      <c r="D1523" s="4">
        <v>30</v>
      </c>
      <c r="E1523" s="24" t="s">
        <v>113</v>
      </c>
      <c r="I1523" t="str">
        <f t="shared" si="690"/>
        <v>ALTER TABLE ID</v>
      </c>
      <c r="K1523" s="25" t="str">
        <f t="shared" ref="K1523:K1528" si="691">CONCATENATE(B1523,",")</f>
        <v>ID,</v>
      </c>
      <c r="L1523" s="12"/>
      <c r="M1523" s="18" t="str">
        <f t="shared" ref="M1523:M1528" si="692">CONCATENATE(B1523,",")</f>
        <v>ID,</v>
      </c>
      <c r="N1523" s="5" t="str">
        <f>CONCATENATE(B1523," ",C1523,"(",D1523,") ",E1523," ,")</f>
        <v>ID VARCHAR(30) NOT NULL ,</v>
      </c>
      <c r="O1523" s="1" t="s">
        <v>2</v>
      </c>
      <c r="P1523" s="6"/>
      <c r="Q1523" s="6"/>
      <c r="R1523" s="6"/>
      <c r="S1523" s="6"/>
      <c r="T1523" s="6"/>
      <c r="U1523" s="6"/>
      <c r="V1523" s="6"/>
      <c r="W1523" s="17" t="str">
        <f t="shared" ref="W1523:W1529" si="693"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id</v>
      </c>
      <c r="X1523" s="3" t="str">
        <f t="shared" ref="X1523:X1529" si="694">CONCATENATE("""",W1523,"""",":","""","""",",")</f>
        <v>"id":"",</v>
      </c>
      <c r="Y1523" s="22" t="str">
        <f t="shared" ref="Y1523:Y1529" si="695">CONCATENATE("public static String ",,B1523,,"=","""",W1523,""";")</f>
        <v>public static String ID="id";</v>
      </c>
      <c r="Z1523" s="7" t="str">
        <f t="shared" ref="Z1523:Z1529" si="696">CONCATENATE("private String ",W1523,"=","""""",";")</f>
        <v>private String id="";</v>
      </c>
    </row>
    <row r="1524" spans="2:26" ht="19.2" x14ac:dyDescent="0.45">
      <c r="B1524" s="1" t="s">
        <v>3</v>
      </c>
      <c r="C1524" s="1" t="s">
        <v>1</v>
      </c>
      <c r="D1524" s="4">
        <v>10</v>
      </c>
      <c r="I1524" t="str">
        <f t="shared" si="690"/>
        <v>ALTER TABLE STATUS</v>
      </c>
      <c r="K1524" s="25" t="str">
        <f t="shared" si="691"/>
        <v>STATUS,</v>
      </c>
      <c r="L1524" s="12"/>
      <c r="M1524" s="18" t="str">
        <f t="shared" si="692"/>
        <v>STATUS,</v>
      </c>
      <c r="N1524" s="5" t="str">
        <f t="shared" ref="N1524:N1529" si="697">CONCATENATE(B1524," ",C1524,"(",D1524,")",",")</f>
        <v>STATUS VARCHAR(10),</v>
      </c>
      <c r="O1524" s="1" t="s">
        <v>3</v>
      </c>
      <c r="W1524" s="17" t="str">
        <f t="shared" si="693"/>
        <v>status</v>
      </c>
      <c r="X1524" s="3" t="str">
        <f t="shared" si="694"/>
        <v>"status":"",</v>
      </c>
      <c r="Y1524" s="22" t="str">
        <f t="shared" si="695"/>
        <v>public static String STATUS="status";</v>
      </c>
      <c r="Z1524" s="7" t="str">
        <f t="shared" si="696"/>
        <v>private String status="";</v>
      </c>
    </row>
    <row r="1525" spans="2:26" ht="19.2" x14ac:dyDescent="0.45">
      <c r="B1525" s="1" t="s">
        <v>4</v>
      </c>
      <c r="C1525" s="1" t="s">
        <v>1</v>
      </c>
      <c r="D1525" s="4">
        <v>30</v>
      </c>
      <c r="I1525" t="str">
        <f t="shared" si="690"/>
        <v>ALTER TABLE INSERT_DATE</v>
      </c>
      <c r="K1525" s="25" t="str">
        <f t="shared" si="691"/>
        <v>INSERT_DATE,</v>
      </c>
      <c r="L1525" s="12"/>
      <c r="M1525" s="18" t="str">
        <f t="shared" si="692"/>
        <v>INSERT_DATE,</v>
      </c>
      <c r="N1525" s="5" t="str">
        <f t="shared" si="697"/>
        <v>INSERT_DATE VARCHAR(30),</v>
      </c>
      <c r="O1525" s="1" t="s">
        <v>7</v>
      </c>
      <c r="P1525" t="s">
        <v>8</v>
      </c>
      <c r="W1525" s="17" t="str">
        <f t="shared" si="693"/>
        <v>insertDate</v>
      </c>
      <c r="X1525" s="3" t="str">
        <f t="shared" si="694"/>
        <v>"insertDate":"",</v>
      </c>
      <c r="Y1525" s="22" t="str">
        <f t="shared" si="695"/>
        <v>public static String INSERT_DATE="insertDate";</v>
      </c>
      <c r="Z1525" s="7" t="str">
        <f t="shared" si="696"/>
        <v>private String insertDate="";</v>
      </c>
    </row>
    <row r="1526" spans="2:26" ht="19.2" x14ac:dyDescent="0.45">
      <c r="B1526" s="1" t="s">
        <v>5</v>
      </c>
      <c r="C1526" s="1" t="s">
        <v>1</v>
      </c>
      <c r="D1526" s="4">
        <v>30</v>
      </c>
      <c r="I1526" t="str">
        <f t="shared" si="690"/>
        <v>ALTER TABLE MODIFICATION_DATE</v>
      </c>
      <c r="K1526" s="25" t="str">
        <f t="shared" si="691"/>
        <v>MODIFICATION_DATE,</v>
      </c>
      <c r="L1526" s="12"/>
      <c r="M1526" s="18" t="str">
        <f t="shared" si="692"/>
        <v>MODIFICATION_DATE,</v>
      </c>
      <c r="N1526" s="5" t="str">
        <f t="shared" si="697"/>
        <v>MODIFICATION_DATE VARCHAR(30),</v>
      </c>
      <c r="O1526" s="1" t="s">
        <v>9</v>
      </c>
      <c r="P1526" t="s">
        <v>8</v>
      </c>
      <c r="W1526" s="17" t="str">
        <f t="shared" si="693"/>
        <v>modificationDate</v>
      </c>
      <c r="X1526" s="3" t="str">
        <f t="shared" si="694"/>
        <v>"modificationDate":"",</v>
      </c>
      <c r="Y1526" s="22" t="str">
        <f t="shared" si="695"/>
        <v>public static String MODIFICATION_DATE="modificationDate";</v>
      </c>
      <c r="Z1526" s="7" t="str">
        <f t="shared" si="696"/>
        <v>private String modificationDate="";</v>
      </c>
    </row>
    <row r="1527" spans="2:26" ht="19.2" x14ac:dyDescent="0.45">
      <c r="B1527" s="1" t="s">
        <v>916</v>
      </c>
      <c r="C1527" s="1" t="s">
        <v>1</v>
      </c>
      <c r="D1527" s="4">
        <v>222</v>
      </c>
      <c r="I1527" t="str">
        <f t="shared" si="690"/>
        <v>ALTER TABLE FK_SERVICE_PROCESS_ID</v>
      </c>
      <c r="K1527" s="25" t="str">
        <f t="shared" si="691"/>
        <v>FK_SERVICE_PROCESS_ID,</v>
      </c>
      <c r="L1527" s="12"/>
      <c r="M1527" s="18" t="str">
        <f t="shared" si="692"/>
        <v>FK_SERVICE_PROCESS_ID,</v>
      </c>
      <c r="N1527" s="5" t="str">
        <f t="shared" si="697"/>
        <v>FK_SERVICE_PROCESS_ID VARCHAR(222),</v>
      </c>
      <c r="O1527" s="1" t="s">
        <v>10</v>
      </c>
      <c r="P1527" t="s">
        <v>891</v>
      </c>
      <c r="Q1527" t="s">
        <v>912</v>
      </c>
      <c r="R1527" t="s">
        <v>2</v>
      </c>
      <c r="W1527" s="17" t="str">
        <f t="shared" si="693"/>
        <v>fkServiceProcessId</v>
      </c>
      <c r="X1527" s="3" t="str">
        <f t="shared" si="694"/>
        <v>"fkServiceProcessId":"",</v>
      </c>
      <c r="Y1527" s="22" t="str">
        <f t="shared" si="695"/>
        <v>public static String FK_SERVICE_PROCESS_ID="fkServiceProcessId";</v>
      </c>
      <c r="Z1527" s="7" t="str">
        <f t="shared" si="696"/>
        <v>private String fkServiceProcessId="";</v>
      </c>
    </row>
    <row r="1528" spans="2:26" ht="19.2" x14ac:dyDescent="0.45">
      <c r="B1528" s="1" t="s">
        <v>274</v>
      </c>
      <c r="C1528" s="1" t="s">
        <v>1</v>
      </c>
      <c r="D1528" s="4">
        <v>222</v>
      </c>
      <c r="I1528" t="str">
        <f t="shared" si="690"/>
        <v>ALTER TABLE FK_PROJECT_ID</v>
      </c>
      <c r="J1528" s="23"/>
      <c r="K1528" s="25" t="str">
        <f t="shared" si="691"/>
        <v>FK_PROJECT_ID,</v>
      </c>
      <c r="L1528" s="12"/>
      <c r="M1528" s="18" t="str">
        <f t="shared" si="692"/>
        <v>FK_PROJECT_ID,</v>
      </c>
      <c r="N1528" s="5" t="str">
        <f t="shared" si="697"/>
        <v>FK_PROJECT_ID VARCHAR(222),</v>
      </c>
      <c r="O1528" s="1" t="s">
        <v>10</v>
      </c>
      <c r="P1528" t="s">
        <v>288</v>
      </c>
      <c r="Q1528" t="s">
        <v>2</v>
      </c>
      <c r="W1528" s="17" t="str">
        <f t="shared" si="693"/>
        <v>fkProjectId</v>
      </c>
      <c r="X1528" s="3" t="str">
        <f t="shared" si="694"/>
        <v>"fkProjectId":"",</v>
      </c>
      <c r="Y1528" s="22" t="str">
        <f t="shared" si="695"/>
        <v>public static String FK_PROJECT_ID="fkProjectId";</v>
      </c>
      <c r="Z1528" s="7" t="str">
        <f t="shared" si="696"/>
        <v>private String fkProjectId="";</v>
      </c>
    </row>
    <row r="1529" spans="2:26" ht="19.2" x14ac:dyDescent="0.45">
      <c r="B1529" s="1" t="s">
        <v>367</v>
      </c>
      <c r="C1529" s="1" t="s">
        <v>1</v>
      </c>
      <c r="D1529" s="4">
        <v>222</v>
      </c>
      <c r="I1529" t="s">
        <v>914</v>
      </c>
      <c r="J1529" t="str">
        <f>CONCATENATE(LEFT(CONCATENATE(" ADD "," ",N1529,";"),LEN(CONCATENATE(" ADD "," ",N1529,";"))-2),";")</f>
        <v xml:space="preserve"> ADD  FK_BACKLOG_ID VARCHAR(222);</v>
      </c>
      <c r="K1529" s="25" t="s">
        <v>908</v>
      </c>
      <c r="L1529" s="12"/>
      <c r="M1529" s="18"/>
      <c r="N1529" s="5" t="str">
        <f t="shared" si="697"/>
        <v>FK_BACKLOG_ID VARCHAR(222),</v>
      </c>
      <c r="O1529" s="1" t="s">
        <v>10</v>
      </c>
      <c r="P1529" t="s">
        <v>354</v>
      </c>
      <c r="Q1529" t="s">
        <v>2</v>
      </c>
      <c r="W1529" s="17" t="str">
        <f t="shared" si="693"/>
        <v>fkBacklogId</v>
      </c>
      <c r="X1529" s="3" t="str">
        <f t="shared" si="694"/>
        <v>"fkBacklogId":"",</v>
      </c>
      <c r="Y1529" s="22" t="str">
        <f t="shared" si="695"/>
        <v>public static String FK_BACKLOG_ID="fkBacklogId";</v>
      </c>
      <c r="Z1529" s="7" t="str">
        <f t="shared" si="696"/>
        <v>private String fkBacklogId="";</v>
      </c>
    </row>
    <row r="1530" spans="2:26" ht="19.2" x14ac:dyDescent="0.45">
      <c r="B1530" s="1"/>
      <c r="C1530" s="1"/>
      <c r="D1530" s="4"/>
      <c r="K1530" s="29" t="s">
        <v>909</v>
      </c>
      <c r="L1530" s="12"/>
      <c r="M1530" s="18"/>
      <c r="N1530" s="33" t="s">
        <v>130</v>
      </c>
      <c r="O1530" s="1"/>
      <c r="W1530" s="17"/>
    </row>
    <row r="1531" spans="2:26" x14ac:dyDescent="0.3">
      <c r="N1531" s="31" t="s">
        <v>126</v>
      </c>
    </row>
    <row r="1536" spans="2:26" x14ac:dyDescent="0.3">
      <c r="B1536" s="2" t="s">
        <v>930</v>
      </c>
      <c r="I1536" t="str">
        <f t="shared" ref="I1536:I1542" si="698">CONCATENATE("ALTER TABLE"," ",B1536)</f>
        <v>ALTER TABLE TM_ACTIVITY_GROUP</v>
      </c>
      <c r="J1536" t="s">
        <v>293</v>
      </c>
      <c r="K1536" s="26" t="str">
        <f>CONCATENATE(J1536," VIEW ",B1536," AS SELECT")</f>
        <v>create OR REPLACE VIEW TM_ACTIVITY_GROUP AS SELECT</v>
      </c>
      <c r="N1536" s="5" t="str">
        <f>CONCATENATE("CREATE TABLE ",B1536," ","(")</f>
        <v>CREATE TABLE TM_ACTIVITY_GROUP (</v>
      </c>
    </row>
    <row r="1537" spans="2:26" ht="19.2" x14ac:dyDescent="0.45">
      <c r="B1537" s="1" t="s">
        <v>2</v>
      </c>
      <c r="C1537" s="1" t="s">
        <v>1</v>
      </c>
      <c r="D1537" s="4">
        <v>30</v>
      </c>
      <c r="E1537" s="24" t="s">
        <v>113</v>
      </c>
      <c r="I1537" t="str">
        <f t="shared" si="698"/>
        <v>ALTER TABLE ID</v>
      </c>
      <c r="K1537" s="25" t="str">
        <f t="shared" ref="K1537:K1542" si="699">CONCATENATE(B1537,",")</f>
        <v>ID,</v>
      </c>
      <c r="L1537" s="12"/>
      <c r="M1537" s="18" t="str">
        <f t="shared" ref="M1537:M1542" si="700">CONCATENATE(B1537,",")</f>
        <v>ID,</v>
      </c>
      <c r="N1537" s="5" t="str">
        <f>CONCATENATE(B1537," ",C1537,"(",D1537,") ",E1537," ,")</f>
        <v>ID VARCHAR(30) NOT NULL ,</v>
      </c>
      <c r="O1537" s="1" t="s">
        <v>2</v>
      </c>
      <c r="P1537" s="6"/>
      <c r="Q1537" s="6"/>
      <c r="R1537" s="6"/>
      <c r="S1537" s="6"/>
      <c r="T1537" s="6"/>
      <c r="U1537" s="6"/>
      <c r="V1537" s="6"/>
      <c r="W1537" s="17" t="str">
        <f t="shared" ref="W1537:W1542" si="701">CONCATENATE(,LOWER(O1537),UPPER(LEFT(P1537,1)),LOWER(RIGHT(P1537,LEN(P1537)-IF(LEN(P1537)&gt;0,1,LEN(P1537)))),UPPER(LEFT(Q1537,1)),LOWER(RIGHT(Q1537,LEN(Q1537)-IF(LEN(Q1537)&gt;0,1,LEN(Q1537)))),UPPER(LEFT(R1537,1)),LOWER(RIGHT(R1537,LEN(R1537)-IF(LEN(R1537)&gt;0,1,LEN(R1537)))),UPPER(LEFT(S1537,1)),LOWER(RIGHT(S1537,LEN(S1537)-IF(LEN(S1537)&gt;0,1,LEN(S1537)))),UPPER(LEFT(T1537,1)),LOWER(RIGHT(T1537,LEN(T1537)-IF(LEN(T1537)&gt;0,1,LEN(T1537)))),UPPER(LEFT(U1537,1)),LOWER(RIGHT(U1537,LEN(U1537)-IF(LEN(U1537)&gt;0,1,LEN(U1537)))),UPPER(LEFT(V1537,1)),LOWER(RIGHT(V1537,LEN(V1537)-IF(LEN(V1537)&gt;0,1,LEN(V1537)))))</f>
        <v>id</v>
      </c>
      <c r="X1537" s="3" t="str">
        <f t="shared" ref="X1537:X1542" si="702">CONCATENATE("""",W1537,"""",":","""","""",",")</f>
        <v>"id":"",</v>
      </c>
      <c r="Y1537" s="22" t="str">
        <f t="shared" ref="Y1537:Y1542" si="703">CONCATENATE("public static String ",,B1537,,"=","""",W1537,""";")</f>
        <v>public static String ID="id";</v>
      </c>
      <c r="Z1537" s="7" t="str">
        <f t="shared" ref="Z1537:Z1542" si="704">CONCATENATE("private String ",W1537,"=","""""",";")</f>
        <v>private String id="";</v>
      </c>
    </row>
    <row r="1538" spans="2:26" ht="19.2" x14ac:dyDescent="0.45">
      <c r="B1538" s="1" t="s">
        <v>3</v>
      </c>
      <c r="C1538" s="1" t="s">
        <v>1</v>
      </c>
      <c r="D1538" s="4">
        <v>10</v>
      </c>
      <c r="I1538" t="str">
        <f t="shared" si="698"/>
        <v>ALTER TABLE STATUS</v>
      </c>
      <c r="K1538" s="25" t="str">
        <f t="shared" si="699"/>
        <v>STATUS,</v>
      </c>
      <c r="L1538" s="12"/>
      <c r="M1538" s="18" t="str">
        <f t="shared" si="700"/>
        <v>STATUS,</v>
      </c>
      <c r="N1538" s="5" t="str">
        <f t="shared" ref="N1538:N1542" si="705">CONCATENATE(B1538," ",C1538,"(",D1538,")",",")</f>
        <v>STATUS VARCHAR(10),</v>
      </c>
      <c r="O1538" s="1" t="s">
        <v>3</v>
      </c>
      <c r="W1538" s="17" t="str">
        <f t="shared" si="701"/>
        <v>status</v>
      </c>
      <c r="X1538" s="3" t="str">
        <f t="shared" si="702"/>
        <v>"status":"",</v>
      </c>
      <c r="Y1538" s="22" t="str">
        <f t="shared" si="703"/>
        <v>public static String STATUS="status";</v>
      </c>
      <c r="Z1538" s="7" t="str">
        <f t="shared" si="704"/>
        <v>private String status="";</v>
      </c>
    </row>
    <row r="1539" spans="2:26" ht="19.2" x14ac:dyDescent="0.45">
      <c r="B1539" s="1" t="s">
        <v>4</v>
      </c>
      <c r="C1539" s="1" t="s">
        <v>1</v>
      </c>
      <c r="D1539" s="4">
        <v>30</v>
      </c>
      <c r="I1539" t="str">
        <f t="shared" si="698"/>
        <v>ALTER TABLE INSERT_DATE</v>
      </c>
      <c r="K1539" s="25" t="str">
        <f t="shared" si="699"/>
        <v>INSERT_DATE,</v>
      </c>
      <c r="L1539" s="12"/>
      <c r="M1539" s="18" t="str">
        <f t="shared" si="700"/>
        <v>INSERT_DATE,</v>
      </c>
      <c r="N1539" s="5" t="str">
        <f t="shared" si="705"/>
        <v>INSERT_DATE VARCHAR(30),</v>
      </c>
      <c r="O1539" s="1" t="s">
        <v>7</v>
      </c>
      <c r="P1539" t="s">
        <v>8</v>
      </c>
      <c r="W1539" s="17" t="str">
        <f t="shared" si="701"/>
        <v>insertDate</v>
      </c>
      <c r="X1539" s="3" t="str">
        <f t="shared" si="702"/>
        <v>"insertDate":"",</v>
      </c>
      <c r="Y1539" s="22" t="str">
        <f t="shared" si="703"/>
        <v>public static String INSERT_DATE="insertDate";</v>
      </c>
      <c r="Z1539" s="7" t="str">
        <f t="shared" si="704"/>
        <v>private String insertDate="";</v>
      </c>
    </row>
    <row r="1540" spans="2:26" ht="19.2" x14ac:dyDescent="0.45">
      <c r="B1540" s="1" t="s">
        <v>5</v>
      </c>
      <c r="C1540" s="1" t="s">
        <v>1</v>
      </c>
      <c r="D1540" s="4">
        <v>30</v>
      </c>
      <c r="I1540" t="str">
        <f t="shared" si="698"/>
        <v>ALTER TABLE MODIFICATION_DATE</v>
      </c>
      <c r="K1540" s="25" t="str">
        <f t="shared" si="699"/>
        <v>MODIFICATION_DATE,</v>
      </c>
      <c r="L1540" s="12"/>
      <c r="M1540" s="18" t="str">
        <f t="shared" si="700"/>
        <v>MODIFICATION_DATE,</v>
      </c>
      <c r="N1540" s="5" t="str">
        <f t="shared" si="705"/>
        <v>MODIFICATION_DATE VARCHAR(30),</v>
      </c>
      <c r="O1540" s="1" t="s">
        <v>9</v>
      </c>
      <c r="P1540" t="s">
        <v>8</v>
      </c>
      <c r="W1540" s="17" t="str">
        <f t="shared" si="701"/>
        <v>modificationDate</v>
      </c>
      <c r="X1540" s="3" t="str">
        <f t="shared" si="702"/>
        <v>"modificationDate":"",</v>
      </c>
      <c r="Y1540" s="22" t="str">
        <f t="shared" si="703"/>
        <v>public static String MODIFICATION_DATE="modificationDate";</v>
      </c>
      <c r="Z1540" s="7" t="str">
        <f t="shared" si="704"/>
        <v>private String modificationDate="";</v>
      </c>
    </row>
    <row r="1541" spans="2:26" ht="19.2" x14ac:dyDescent="0.45">
      <c r="B1541" s="1" t="s">
        <v>883</v>
      </c>
      <c r="C1541" s="1" t="s">
        <v>1</v>
      </c>
      <c r="D1541" s="4">
        <v>500</v>
      </c>
      <c r="I1541" t="str">
        <f t="shared" si="698"/>
        <v>ALTER TABLE GROUP_NAME</v>
      </c>
      <c r="K1541" s="25" t="str">
        <f t="shared" si="699"/>
        <v>GROUP_NAME,</v>
      </c>
      <c r="L1541" s="12"/>
      <c r="M1541" s="18" t="str">
        <f t="shared" si="700"/>
        <v>GROUP_NAME,</v>
      </c>
      <c r="N1541" s="5" t="str">
        <f t="shared" si="705"/>
        <v>GROUP_NAME VARCHAR(500),</v>
      </c>
      <c r="O1541" s="1" t="s">
        <v>890</v>
      </c>
      <c r="P1541" t="s">
        <v>0</v>
      </c>
      <c r="W1541" s="17" t="str">
        <f t="shared" si="701"/>
        <v>groupName</v>
      </c>
      <c r="X1541" s="3" t="str">
        <f t="shared" si="702"/>
        <v>"groupName":"",</v>
      </c>
      <c r="Y1541" s="22" t="str">
        <f t="shared" si="703"/>
        <v>public static String GROUP_NAME="groupName";</v>
      </c>
      <c r="Z1541" s="7" t="str">
        <f t="shared" si="704"/>
        <v>private String groupName="";</v>
      </c>
    </row>
    <row r="1542" spans="2:26" ht="19.2" x14ac:dyDescent="0.45">
      <c r="B1542" s="1" t="s">
        <v>14</v>
      </c>
      <c r="C1542" s="1" t="s">
        <v>701</v>
      </c>
      <c r="D1542" s="4"/>
      <c r="I1542" t="str">
        <f t="shared" si="698"/>
        <v>ALTER TABLE DESCRIPTION</v>
      </c>
      <c r="J1542" s="23"/>
      <c r="K1542" s="25" t="str">
        <f t="shared" si="699"/>
        <v>DESCRIPTION,</v>
      </c>
      <c r="L1542" s="12"/>
      <c r="M1542" s="18" t="str">
        <f t="shared" si="700"/>
        <v>DESCRIPTION,</v>
      </c>
      <c r="N1542" s="5" t="str">
        <f>CONCATENATE(B1542," ",C1542,"",D1542,"",",")</f>
        <v>DESCRIPTION TEXT,</v>
      </c>
      <c r="O1542" s="1" t="s">
        <v>14</v>
      </c>
      <c r="W1542" s="17" t="str">
        <f t="shared" si="701"/>
        <v>description</v>
      </c>
      <c r="X1542" s="3" t="str">
        <f t="shared" si="702"/>
        <v>"description":"",</v>
      </c>
      <c r="Y1542" s="22" t="str">
        <f t="shared" si="703"/>
        <v>public static String DESCRIPTION="description";</v>
      </c>
      <c r="Z1542" s="7" t="str">
        <f t="shared" si="704"/>
        <v>private String description="";</v>
      </c>
    </row>
    <row r="1543" spans="2:26" ht="19.2" x14ac:dyDescent="0.45">
      <c r="B1543" s="1"/>
      <c r="C1543" s="1"/>
      <c r="D1543" s="4"/>
      <c r="K1543" s="29" t="s">
        <v>909</v>
      </c>
      <c r="L1543" s="12"/>
      <c r="M1543" s="18"/>
      <c r="N1543" s="33" t="s">
        <v>130</v>
      </c>
      <c r="O1543" s="1"/>
      <c r="W1543" s="17"/>
    </row>
    <row r="1544" spans="2:26" x14ac:dyDescent="0.3">
      <c r="N1544" s="31" t="s">
        <v>126</v>
      </c>
    </row>
    <row r="1548" spans="2:26" x14ac:dyDescent="0.3">
      <c r="B1548" s="2" t="s">
        <v>931</v>
      </c>
      <c r="I1548" t="str">
        <f t="shared" ref="I1548:I1556" si="706">CONCATENATE("ALTER TABLE"," ",B1548)</f>
        <v>ALTER TABLE TM_ACTIVITY_DIAGRAM</v>
      </c>
      <c r="J1548" t="s">
        <v>293</v>
      </c>
      <c r="K1548" s="26" t="str">
        <f>CONCATENATE(J1548," VIEW ",B1548," AS SELECT")</f>
        <v>create OR REPLACE VIEW TM_ACTIVITY_DIAGRAM AS SELECT</v>
      </c>
      <c r="N1548" s="5" t="str">
        <f>CONCATENATE("CREATE TABLE ",B1548," ","(")</f>
        <v>CREATE TABLE TM_ACTIVITY_DIAGRAM (</v>
      </c>
    </row>
    <row r="1549" spans="2:26" ht="19.2" x14ac:dyDescent="0.45">
      <c r="B1549" s="1" t="s">
        <v>2</v>
      </c>
      <c r="C1549" s="1" t="s">
        <v>1</v>
      </c>
      <c r="D1549" s="4">
        <v>30</v>
      </c>
      <c r="E1549" s="24" t="s">
        <v>113</v>
      </c>
      <c r="I1549" t="str">
        <f t="shared" si="706"/>
        <v>ALTER TABLE ID</v>
      </c>
      <c r="K1549" s="25" t="str">
        <f t="shared" ref="K1549:K1556" si="707">CONCATENATE(B1549,",")</f>
        <v>ID,</v>
      </c>
      <c r="L1549" s="12"/>
      <c r="M1549" s="18" t="str">
        <f t="shared" ref="M1549:M1556" si="708">CONCATENATE(B1549,",")</f>
        <v>ID,</v>
      </c>
      <c r="N1549" s="5" t="str">
        <f>CONCATENATE(B1549," ",C1549,"(",D1549,") ",E1549," ,")</f>
        <v>ID VARCHAR(30) NOT NULL ,</v>
      </c>
      <c r="O1549" s="1" t="s">
        <v>2</v>
      </c>
      <c r="P1549" s="6"/>
      <c r="Q1549" s="6"/>
      <c r="R1549" s="6"/>
      <c r="S1549" s="6"/>
      <c r="T1549" s="6"/>
      <c r="U1549" s="6"/>
      <c r="V1549" s="6"/>
      <c r="W1549" s="17" t="str">
        <f t="shared" ref="W1549:W1556" si="709">CONCATENATE(,LOWER(O1549),UPPER(LEFT(P1549,1)),LOWER(RIGHT(P1549,LEN(P1549)-IF(LEN(P1549)&gt;0,1,LEN(P1549)))),UPPER(LEFT(Q1549,1)),LOWER(RIGHT(Q1549,LEN(Q1549)-IF(LEN(Q1549)&gt;0,1,LEN(Q1549)))),UPPER(LEFT(R1549,1)),LOWER(RIGHT(R1549,LEN(R1549)-IF(LEN(R1549)&gt;0,1,LEN(R1549)))),UPPER(LEFT(S1549,1)),LOWER(RIGHT(S1549,LEN(S1549)-IF(LEN(S1549)&gt;0,1,LEN(S1549)))),UPPER(LEFT(T1549,1)),LOWER(RIGHT(T1549,LEN(T1549)-IF(LEN(T1549)&gt;0,1,LEN(T1549)))),UPPER(LEFT(U1549,1)),LOWER(RIGHT(U1549,LEN(U1549)-IF(LEN(U1549)&gt;0,1,LEN(U1549)))),UPPER(LEFT(V1549,1)),LOWER(RIGHT(V1549,LEN(V1549)-IF(LEN(V1549)&gt;0,1,LEN(V1549)))))</f>
        <v>id</v>
      </c>
      <c r="X1549" s="3" t="str">
        <f t="shared" ref="X1549:X1556" si="710">CONCATENATE("""",W1549,"""",":","""","""",",")</f>
        <v>"id":"",</v>
      </c>
      <c r="Y1549" s="22" t="str">
        <f t="shared" ref="Y1549:Y1556" si="711">CONCATENATE("public static String ",,B1549,,"=","""",W1549,""";")</f>
        <v>public static String ID="id";</v>
      </c>
      <c r="Z1549" s="7" t="str">
        <f t="shared" ref="Z1549:Z1556" si="712">CONCATENATE("private String ",W1549,"=","""""",";")</f>
        <v>private String id="";</v>
      </c>
    </row>
    <row r="1550" spans="2:26" ht="19.2" x14ac:dyDescent="0.45">
      <c r="B1550" s="1" t="s">
        <v>3</v>
      </c>
      <c r="C1550" s="1" t="s">
        <v>1</v>
      </c>
      <c r="D1550" s="4">
        <v>10</v>
      </c>
      <c r="I1550" t="str">
        <f t="shared" si="706"/>
        <v>ALTER TABLE STATUS</v>
      </c>
      <c r="K1550" s="25" t="str">
        <f t="shared" si="707"/>
        <v>STATUS,</v>
      </c>
      <c r="L1550" s="12"/>
      <c r="M1550" s="18" t="str">
        <f t="shared" si="708"/>
        <v>STATUS,</v>
      </c>
      <c r="N1550" s="5" t="str">
        <f t="shared" ref="N1550:N1556" si="713">CONCATENATE(B1550," ",C1550,"(",D1550,")",",")</f>
        <v>STATUS VARCHAR(10),</v>
      </c>
      <c r="O1550" s="1" t="s">
        <v>3</v>
      </c>
      <c r="W1550" s="17" t="str">
        <f t="shared" si="709"/>
        <v>status</v>
      </c>
      <c r="X1550" s="3" t="str">
        <f t="shared" si="710"/>
        <v>"status":"",</v>
      </c>
      <c r="Y1550" s="22" t="str">
        <f t="shared" si="711"/>
        <v>public static String STATUS="status";</v>
      </c>
      <c r="Z1550" s="7" t="str">
        <f t="shared" si="712"/>
        <v>private String status="";</v>
      </c>
    </row>
    <row r="1551" spans="2:26" ht="19.2" x14ac:dyDescent="0.45">
      <c r="B1551" s="1" t="s">
        <v>4</v>
      </c>
      <c r="C1551" s="1" t="s">
        <v>1</v>
      </c>
      <c r="D1551" s="4">
        <v>30</v>
      </c>
      <c r="I1551" t="str">
        <f t="shared" si="706"/>
        <v>ALTER TABLE INSERT_DATE</v>
      </c>
      <c r="K1551" s="25" t="str">
        <f t="shared" si="707"/>
        <v>INSERT_DATE,</v>
      </c>
      <c r="L1551" s="12"/>
      <c r="M1551" s="18" t="str">
        <f t="shared" si="708"/>
        <v>INSERT_DATE,</v>
      </c>
      <c r="N1551" s="5" t="str">
        <f t="shared" si="713"/>
        <v>INSERT_DATE VARCHAR(30),</v>
      </c>
      <c r="O1551" s="1" t="s">
        <v>7</v>
      </c>
      <c r="P1551" t="s">
        <v>8</v>
      </c>
      <c r="W1551" s="17" t="str">
        <f t="shared" si="709"/>
        <v>insertDate</v>
      </c>
      <c r="X1551" s="3" t="str">
        <f t="shared" si="710"/>
        <v>"insertDate":"",</v>
      </c>
      <c r="Y1551" s="22" t="str">
        <f t="shared" si="711"/>
        <v>public static String INSERT_DATE="insertDate";</v>
      </c>
      <c r="Z1551" s="7" t="str">
        <f t="shared" si="712"/>
        <v>private String insertDate="";</v>
      </c>
    </row>
    <row r="1552" spans="2:26" ht="19.2" x14ac:dyDescent="0.45">
      <c r="B1552" s="1" t="s">
        <v>5</v>
      </c>
      <c r="C1552" s="1" t="s">
        <v>1</v>
      </c>
      <c r="D1552" s="4">
        <v>30</v>
      </c>
      <c r="I1552" t="str">
        <f t="shared" si="706"/>
        <v>ALTER TABLE MODIFICATION_DATE</v>
      </c>
      <c r="K1552" s="25" t="str">
        <f t="shared" si="707"/>
        <v>MODIFICATION_DATE,</v>
      </c>
      <c r="L1552" s="12"/>
      <c r="M1552" s="18" t="str">
        <f t="shared" si="708"/>
        <v>MODIFICATION_DATE,</v>
      </c>
      <c r="N1552" s="5" t="str">
        <f t="shared" si="713"/>
        <v>MODIFICATION_DATE VARCHAR(30),</v>
      </c>
      <c r="O1552" s="1" t="s">
        <v>9</v>
      </c>
      <c r="P1552" t="s">
        <v>8</v>
      </c>
      <c r="W1552" s="17" t="str">
        <f t="shared" si="709"/>
        <v>modificationDate</v>
      </c>
      <c r="X1552" s="3" t="str">
        <f t="shared" si="710"/>
        <v>"modificationDate":"",</v>
      </c>
      <c r="Y1552" s="22" t="str">
        <f t="shared" si="711"/>
        <v>public static String MODIFICATION_DATE="modificationDate";</v>
      </c>
      <c r="Z1552" s="7" t="str">
        <f t="shared" si="712"/>
        <v>private String modificationDate="";</v>
      </c>
    </row>
    <row r="1553" spans="2:26" ht="19.2" x14ac:dyDescent="0.45">
      <c r="B1553" s="1" t="s">
        <v>932</v>
      </c>
      <c r="C1553" s="1" t="s">
        <v>1</v>
      </c>
      <c r="D1553" s="4">
        <v>500</v>
      </c>
      <c r="I1553" t="str">
        <f t="shared" si="706"/>
        <v>ALTER TABLE DIAGRAM_NAME</v>
      </c>
      <c r="K1553" s="25" t="str">
        <f t="shared" si="707"/>
        <v>DIAGRAM_NAME,</v>
      </c>
      <c r="L1553" s="12"/>
      <c r="M1553" s="18" t="str">
        <f t="shared" si="708"/>
        <v>DIAGRAM_NAME,</v>
      </c>
      <c r="N1553" s="5" t="str">
        <f t="shared" si="713"/>
        <v>DIAGRAM_NAME VARCHAR(500),</v>
      </c>
      <c r="O1553" s="1" t="s">
        <v>953</v>
      </c>
      <c r="P1553" t="s">
        <v>0</v>
      </c>
      <c r="W1553" s="17" t="str">
        <f t="shared" si="709"/>
        <v>diagramName</v>
      </c>
      <c r="X1553" s="3" t="str">
        <f t="shared" si="710"/>
        <v>"diagramName":"",</v>
      </c>
      <c r="Y1553" s="22" t="str">
        <f t="shared" si="711"/>
        <v>public static String DIAGRAM_NAME="diagramName";</v>
      </c>
      <c r="Z1553" s="7" t="str">
        <f t="shared" si="712"/>
        <v>private String diagramName="";</v>
      </c>
    </row>
    <row r="1554" spans="2:26" ht="19.2" x14ac:dyDescent="0.45">
      <c r="B1554" s="1" t="s">
        <v>274</v>
      </c>
      <c r="C1554" s="1" t="s">
        <v>1</v>
      </c>
      <c r="D1554" s="4">
        <v>300</v>
      </c>
      <c r="I1554" t="str">
        <f t="shared" si="706"/>
        <v>ALTER TABLE FK_PROJECT_ID</v>
      </c>
      <c r="J1554" s="23"/>
      <c r="K1554" s="25" t="str">
        <f t="shared" si="707"/>
        <v>FK_PROJECT_ID,</v>
      </c>
      <c r="L1554" s="12"/>
      <c r="M1554" s="18" t="str">
        <f t="shared" si="708"/>
        <v>FK_PROJECT_ID,</v>
      </c>
      <c r="N1554" s="5" t="str">
        <f t="shared" si="713"/>
        <v>FK_PROJECT_ID VARCHAR(300),</v>
      </c>
      <c r="O1554" s="1" t="s">
        <v>10</v>
      </c>
      <c r="P1554" t="s">
        <v>288</v>
      </c>
      <c r="Q1554" t="s">
        <v>2</v>
      </c>
      <c r="W1554" s="17" t="str">
        <f t="shared" si="709"/>
        <v>fkProjectId</v>
      </c>
      <c r="X1554" s="3" t="str">
        <f t="shared" si="710"/>
        <v>"fkProjectId":"",</v>
      </c>
      <c r="Y1554" s="22" t="str">
        <f t="shared" si="711"/>
        <v>public static String FK_PROJECT_ID="fkProjectId";</v>
      </c>
      <c r="Z1554" s="7" t="str">
        <f t="shared" si="712"/>
        <v>private String fkProjectId="";</v>
      </c>
    </row>
    <row r="1555" spans="2:26" ht="19.2" x14ac:dyDescent="0.45">
      <c r="B1555" s="1" t="s">
        <v>933</v>
      </c>
      <c r="C1555" s="1" t="s">
        <v>1</v>
      </c>
      <c r="D1555" s="4">
        <v>300</v>
      </c>
      <c r="I1555" t="str">
        <f t="shared" ref="I1555" si="714">CONCATENATE("ALTER TABLE"," ",B1555)</f>
        <v>ALTER TABLE FK_ACTIVITY_GROUP_ID</v>
      </c>
      <c r="J1555" s="23"/>
      <c r="K1555" s="25" t="str">
        <f t="shared" ref="K1555" si="715">CONCATENATE(B1555,",")</f>
        <v>FK_ACTIVITY_GROUP_ID,</v>
      </c>
      <c r="L1555" s="12"/>
      <c r="M1555" s="18" t="str">
        <f t="shared" ref="M1555" si="716">CONCATENATE(B1555,",")</f>
        <v>FK_ACTIVITY_GROUP_ID,</v>
      </c>
      <c r="N1555" s="5" t="str">
        <f t="shared" ref="N1555" si="717">CONCATENATE(B1555," ",C1555,"(",D1555,")",",")</f>
        <v>FK_ACTIVITY_GROUP_ID VARCHAR(300),</v>
      </c>
      <c r="O1555" s="1" t="s">
        <v>10</v>
      </c>
      <c r="P1555" t="s">
        <v>954</v>
      </c>
      <c r="Q1555" t="s">
        <v>890</v>
      </c>
      <c r="R1555" t="s">
        <v>2</v>
      </c>
      <c r="W1555" s="17" t="str">
        <f t="shared" ref="W1555" si="718">CONCATENATE(,LOWER(O1555),UPPER(LEFT(P1555,1)),LOWER(RIGHT(P1555,LEN(P1555)-IF(LEN(P1555)&gt;0,1,LEN(P1555)))),UPPER(LEFT(Q1555,1)),LOWER(RIGHT(Q1555,LEN(Q1555)-IF(LEN(Q1555)&gt;0,1,LEN(Q1555)))),UPPER(LEFT(R1555,1)),LOWER(RIGHT(R1555,LEN(R1555)-IF(LEN(R1555)&gt;0,1,LEN(R1555)))),UPPER(LEFT(S1555,1)),LOWER(RIGHT(S1555,LEN(S1555)-IF(LEN(S1555)&gt;0,1,LEN(S1555)))),UPPER(LEFT(T1555,1)),LOWER(RIGHT(T1555,LEN(T1555)-IF(LEN(T1555)&gt;0,1,LEN(T1555)))),UPPER(LEFT(U1555,1)),LOWER(RIGHT(U1555,LEN(U1555)-IF(LEN(U1555)&gt;0,1,LEN(U1555)))),UPPER(LEFT(V1555,1)),LOWER(RIGHT(V1555,LEN(V1555)-IF(LEN(V1555)&gt;0,1,LEN(V1555)))))</f>
        <v>fkActivityGroupId</v>
      </c>
      <c r="X1555" s="3" t="str">
        <f t="shared" ref="X1555" si="719">CONCATENATE("""",W1555,"""",":","""","""",",")</f>
        <v>"fkActivityGroupId":"",</v>
      </c>
      <c r="Y1555" s="22" t="str">
        <f t="shared" ref="Y1555" si="720">CONCATENATE("public static String ",,B1555,,"=","""",W1555,""";")</f>
        <v>public static String FK_ACTIVITY_GROUP_ID="fkActivityGroupId";</v>
      </c>
      <c r="Z1555" s="7" t="str">
        <f t="shared" ref="Z1555" si="721">CONCATENATE("private String ",W1555,"=","""""",";")</f>
        <v>private String fkActivityGroupId="";</v>
      </c>
    </row>
    <row r="1556" spans="2:26" ht="19.2" x14ac:dyDescent="0.45">
      <c r="B1556" s="1" t="s">
        <v>14</v>
      </c>
      <c r="C1556" s="1" t="s">
        <v>701</v>
      </c>
      <c r="D1556" s="4"/>
      <c r="I1556" t="str">
        <f t="shared" si="706"/>
        <v>ALTER TABLE DESCRIPTION</v>
      </c>
      <c r="J1556" s="23"/>
      <c r="K1556" s="25" t="str">
        <f t="shared" si="707"/>
        <v>DESCRIPTION,</v>
      </c>
      <c r="L1556" s="12"/>
      <c r="M1556" s="18" t="str">
        <f t="shared" si="708"/>
        <v>DESCRIPTION,</v>
      </c>
      <c r="N1556" s="5" t="str">
        <f>CONCATENATE(B1556," ",C1556,"",D1556,"",",")</f>
        <v>DESCRIPTION TEXT,</v>
      </c>
      <c r="O1556" s="1" t="s">
        <v>14</v>
      </c>
      <c r="W1556" s="17" t="str">
        <f t="shared" si="709"/>
        <v>description</v>
      </c>
      <c r="X1556" s="3" t="str">
        <f t="shared" si="710"/>
        <v>"description":"",</v>
      </c>
      <c r="Y1556" s="22" t="str">
        <f t="shared" si="711"/>
        <v>public static String DESCRIPTION="description";</v>
      </c>
      <c r="Z1556" s="7" t="str">
        <f t="shared" si="712"/>
        <v>private String description="";</v>
      </c>
    </row>
    <row r="1557" spans="2:26" ht="19.2" x14ac:dyDescent="0.45">
      <c r="B1557" s="1"/>
      <c r="C1557" s="1"/>
      <c r="D1557" s="4"/>
      <c r="K1557" s="29" t="s">
        <v>909</v>
      </c>
      <c r="L1557" s="12"/>
      <c r="M1557" s="18"/>
      <c r="N1557" s="33" t="s">
        <v>130</v>
      </c>
      <c r="O1557" s="1"/>
      <c r="W1557" s="17"/>
    </row>
    <row r="1558" spans="2:26" x14ac:dyDescent="0.3">
      <c r="N1558" s="31" t="s">
        <v>126</v>
      </c>
    </row>
    <row r="1561" spans="2:26" x14ac:dyDescent="0.3">
      <c r="B1561" s="2" t="s">
        <v>934</v>
      </c>
      <c r="I1561" t="str">
        <f t="shared" ref="I1561:I1568" si="722">CONCATENATE("ALTER TABLE"," ",B1561)</f>
        <v>ALTER TABLE TM_ACTIVITY_FIGURE_CARD</v>
      </c>
      <c r="J1561" t="s">
        <v>293</v>
      </c>
      <c r="K1561" s="26" t="str">
        <f>CONCATENATE(J1561," VIEW ",B1561," AS SELECT")</f>
        <v>create OR REPLACE VIEW TM_ACTIVITY_FIGURE_CARD AS SELECT</v>
      </c>
      <c r="N1561" s="5" t="str">
        <f>CONCATENATE("CREATE TABLE ",B1561," ","(")</f>
        <v>CREATE TABLE TM_ACTIVITY_FIGURE_CARD (</v>
      </c>
    </row>
    <row r="1562" spans="2:26" ht="19.2" x14ac:dyDescent="0.45">
      <c r="B1562" s="1" t="s">
        <v>2</v>
      </c>
      <c r="C1562" s="1" t="s">
        <v>1</v>
      </c>
      <c r="D1562" s="4">
        <v>30</v>
      </c>
      <c r="E1562" s="24" t="s">
        <v>113</v>
      </c>
      <c r="I1562" t="str">
        <f t="shared" si="722"/>
        <v>ALTER TABLE ID</v>
      </c>
      <c r="K1562" s="25" t="str">
        <f t="shared" ref="K1562:K1568" si="723">CONCATENATE(B1562,",")</f>
        <v>ID,</v>
      </c>
      <c r="L1562" s="12"/>
      <c r="M1562" s="18" t="str">
        <f t="shared" ref="M1562:M1568" si="724">CONCATENATE(B1562,",")</f>
        <v>ID,</v>
      </c>
      <c r="N1562" s="5" t="str">
        <f>CONCATENATE(B1562," ",C1562,"(",D1562,") ",E1562," ,")</f>
        <v>ID VARCHAR(30) NOT NULL ,</v>
      </c>
      <c r="O1562" s="1" t="s">
        <v>2</v>
      </c>
      <c r="P1562" s="6"/>
      <c r="Q1562" s="6"/>
      <c r="R1562" s="6"/>
      <c r="S1562" s="6"/>
      <c r="T1562" s="6"/>
      <c r="U1562" s="6"/>
      <c r="V1562" s="6"/>
      <c r="W1562" s="17" t="str">
        <f t="shared" ref="W1562:W1568" si="725"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id</v>
      </c>
      <c r="X1562" s="3" t="str">
        <f t="shared" ref="X1562:X1568" si="726">CONCATENATE("""",W1562,"""",":","""","""",",")</f>
        <v>"id":"",</v>
      </c>
      <c r="Y1562" s="22" t="str">
        <f t="shared" ref="Y1562:Y1568" si="727">CONCATENATE("public static String ",,B1562,,"=","""",W1562,""";")</f>
        <v>public static String ID="id";</v>
      </c>
      <c r="Z1562" s="7" t="str">
        <f t="shared" ref="Z1562:Z1568" si="728">CONCATENATE("private String ",W1562,"=","""""",";")</f>
        <v>private String id="";</v>
      </c>
    </row>
    <row r="1563" spans="2:26" ht="19.2" x14ac:dyDescent="0.45">
      <c r="B1563" s="1" t="s">
        <v>3</v>
      </c>
      <c r="C1563" s="1" t="s">
        <v>1</v>
      </c>
      <c r="D1563" s="4">
        <v>10</v>
      </c>
      <c r="I1563" t="str">
        <f t="shared" si="722"/>
        <v>ALTER TABLE STATUS</v>
      </c>
      <c r="K1563" s="25" t="str">
        <f t="shared" si="723"/>
        <v>STATUS,</v>
      </c>
      <c r="L1563" s="12"/>
      <c r="M1563" s="18" t="str">
        <f t="shared" si="724"/>
        <v>STATUS,</v>
      </c>
      <c r="N1563" s="5" t="str">
        <f t="shared" ref="N1563:N1568" si="729">CONCATENATE(B1563," ",C1563,"(",D1563,")",",")</f>
        <v>STATUS VARCHAR(10),</v>
      </c>
      <c r="O1563" s="1" t="s">
        <v>3</v>
      </c>
      <c r="W1563" s="17" t="str">
        <f t="shared" si="725"/>
        <v>status</v>
      </c>
      <c r="X1563" s="3" t="str">
        <f t="shared" si="726"/>
        <v>"status":"",</v>
      </c>
      <c r="Y1563" s="22" t="str">
        <f t="shared" si="727"/>
        <v>public static String STATUS="status";</v>
      </c>
      <c r="Z1563" s="7" t="str">
        <f t="shared" si="728"/>
        <v>private String status="";</v>
      </c>
    </row>
    <row r="1564" spans="2:26" ht="19.2" x14ac:dyDescent="0.45">
      <c r="B1564" s="1" t="s">
        <v>4</v>
      </c>
      <c r="C1564" s="1" t="s">
        <v>1</v>
      </c>
      <c r="D1564" s="4">
        <v>30</v>
      </c>
      <c r="I1564" t="str">
        <f t="shared" si="722"/>
        <v>ALTER TABLE INSERT_DATE</v>
      </c>
      <c r="K1564" s="25" t="str">
        <f t="shared" si="723"/>
        <v>INSERT_DATE,</v>
      </c>
      <c r="L1564" s="12"/>
      <c r="M1564" s="18" t="str">
        <f t="shared" si="724"/>
        <v>INSERT_DATE,</v>
      </c>
      <c r="N1564" s="5" t="str">
        <f t="shared" si="729"/>
        <v>INSERT_DATE VARCHAR(30),</v>
      </c>
      <c r="O1564" s="1" t="s">
        <v>7</v>
      </c>
      <c r="P1564" t="s">
        <v>8</v>
      </c>
      <c r="W1564" s="17" t="str">
        <f t="shared" si="725"/>
        <v>insertDate</v>
      </c>
      <c r="X1564" s="3" t="str">
        <f t="shared" si="726"/>
        <v>"insertDate":"",</v>
      </c>
      <c r="Y1564" s="22" t="str">
        <f t="shared" si="727"/>
        <v>public static String INSERT_DATE="insertDate";</v>
      </c>
      <c r="Z1564" s="7" t="str">
        <f t="shared" si="728"/>
        <v>private String insertDate="";</v>
      </c>
    </row>
    <row r="1565" spans="2:26" ht="19.2" x14ac:dyDescent="0.45">
      <c r="B1565" s="1" t="s">
        <v>5</v>
      </c>
      <c r="C1565" s="1" t="s">
        <v>1</v>
      </c>
      <c r="D1565" s="4">
        <v>30</v>
      </c>
      <c r="I1565" t="str">
        <f t="shared" si="722"/>
        <v>ALTER TABLE MODIFICATION_DATE</v>
      </c>
      <c r="K1565" s="25" t="str">
        <f t="shared" si="723"/>
        <v>MODIFICATION_DATE,</v>
      </c>
      <c r="L1565" s="12"/>
      <c r="M1565" s="18" t="str">
        <f t="shared" si="724"/>
        <v>MODIFICATION_DATE,</v>
      </c>
      <c r="N1565" s="5" t="str">
        <f t="shared" si="729"/>
        <v>MODIFICATION_DATE VARCHAR(30),</v>
      </c>
      <c r="O1565" s="1" t="s">
        <v>9</v>
      </c>
      <c r="P1565" t="s">
        <v>8</v>
      </c>
      <c r="W1565" s="17" t="str">
        <f t="shared" si="725"/>
        <v>modificationDate</v>
      </c>
      <c r="X1565" s="3" t="str">
        <f t="shared" si="726"/>
        <v>"modificationDate":"",</v>
      </c>
      <c r="Y1565" s="22" t="str">
        <f t="shared" si="727"/>
        <v>public static String MODIFICATION_DATE="modificationDate";</v>
      </c>
      <c r="Z1565" s="7" t="str">
        <f t="shared" si="728"/>
        <v>private String modificationDate="";</v>
      </c>
    </row>
    <row r="1566" spans="2:26" ht="19.2" x14ac:dyDescent="0.45">
      <c r="B1566" s="1" t="s">
        <v>935</v>
      </c>
      <c r="C1566" s="1" t="s">
        <v>1</v>
      </c>
      <c r="D1566" s="4">
        <v>500</v>
      </c>
      <c r="I1566" t="str">
        <f t="shared" si="722"/>
        <v>ALTER TABLE CARD_NAME</v>
      </c>
      <c r="K1566" s="25" t="str">
        <f t="shared" si="723"/>
        <v>CARD_NAME,</v>
      </c>
      <c r="L1566" s="12"/>
      <c r="M1566" s="18" t="str">
        <f t="shared" si="724"/>
        <v>CARD_NAME,</v>
      </c>
      <c r="N1566" s="5" t="str">
        <f t="shared" si="729"/>
        <v>CARD_NAME VARCHAR(500),</v>
      </c>
      <c r="O1566" s="1" t="s">
        <v>955</v>
      </c>
      <c r="P1566" t="s">
        <v>0</v>
      </c>
      <c r="W1566" s="17" t="str">
        <f t="shared" si="725"/>
        <v>cardName</v>
      </c>
      <c r="X1566" s="3" t="str">
        <f t="shared" si="726"/>
        <v>"cardName":"",</v>
      </c>
      <c r="Y1566" s="22" t="str">
        <f t="shared" si="727"/>
        <v>public static String CARD_NAME="cardName";</v>
      </c>
      <c r="Z1566" s="7" t="str">
        <f t="shared" si="728"/>
        <v>private String cardName="";</v>
      </c>
    </row>
    <row r="1567" spans="2:26" ht="19.2" x14ac:dyDescent="0.45">
      <c r="B1567" s="1" t="s">
        <v>949</v>
      </c>
      <c r="C1567" s="1" t="s">
        <v>701</v>
      </c>
      <c r="D1567" s="4"/>
      <c r="I1567" t="str">
        <f t="shared" si="722"/>
        <v>ALTER TABLE CARD_DESCRIPTION</v>
      </c>
      <c r="J1567" s="23"/>
      <c r="K1567" s="25" t="str">
        <f t="shared" si="723"/>
        <v>CARD_DESCRIPTION,</v>
      </c>
      <c r="L1567" s="12"/>
      <c r="M1567" s="18" t="str">
        <f t="shared" si="724"/>
        <v>CARD_DESCRIPTION,</v>
      </c>
      <c r="N1567" s="5" t="str">
        <f>CONCATENATE(B1567," ",C1567,"",D1567,"",",")</f>
        <v>CARD_DESCRIPTION TEXT,</v>
      </c>
      <c r="O1567" s="1" t="s">
        <v>955</v>
      </c>
      <c r="P1567" t="s">
        <v>14</v>
      </c>
      <c r="W1567" s="17" t="str">
        <f t="shared" si="725"/>
        <v>cardDescription</v>
      </c>
      <c r="X1567" s="3" t="str">
        <f t="shared" si="726"/>
        <v>"cardDescription":"",</v>
      </c>
      <c r="Y1567" s="22" t="str">
        <f t="shared" si="727"/>
        <v>public static String CARD_DESCRIPTION="cardDescription";</v>
      </c>
      <c r="Z1567" s="7" t="str">
        <f t="shared" si="728"/>
        <v>private String cardDescription="";</v>
      </c>
    </row>
    <row r="1568" spans="2:26" ht="19.2" x14ac:dyDescent="0.45">
      <c r="B1568" s="1" t="s">
        <v>936</v>
      </c>
      <c r="C1568" s="1" t="s">
        <v>1</v>
      </c>
      <c r="D1568" s="4">
        <v>30</v>
      </c>
      <c r="I1568" t="str">
        <f t="shared" si="722"/>
        <v>ALTER TABLE CARD_TYPE</v>
      </c>
      <c r="J1568" s="23"/>
      <c r="K1568" s="25" t="str">
        <f t="shared" si="723"/>
        <v>CARD_TYPE,</v>
      </c>
      <c r="L1568" s="12"/>
      <c r="M1568" s="18" t="str">
        <f t="shared" si="724"/>
        <v>CARD_TYPE,</v>
      </c>
      <c r="N1568" s="5" t="str">
        <f t="shared" si="729"/>
        <v>CARD_TYPE VARCHAR(30),</v>
      </c>
      <c r="O1568" s="1" t="s">
        <v>955</v>
      </c>
      <c r="P1568" t="s">
        <v>51</v>
      </c>
      <c r="W1568" s="17" t="str">
        <f t="shared" si="725"/>
        <v>cardType</v>
      </c>
      <c r="X1568" s="3" t="str">
        <f t="shared" si="726"/>
        <v>"cardType":"",</v>
      </c>
      <c r="Y1568" s="22" t="str">
        <f t="shared" si="727"/>
        <v>public static String CARD_TYPE="cardType";</v>
      </c>
      <c r="Z1568" s="7" t="str">
        <f t="shared" si="728"/>
        <v>private String cardType="";</v>
      </c>
    </row>
    <row r="1569" spans="2:26" ht="19.2" x14ac:dyDescent="0.45">
      <c r="B1569" s="1"/>
      <c r="C1569" s="1"/>
      <c r="D1569" s="4"/>
      <c r="K1569" s="29" t="s">
        <v>909</v>
      </c>
      <c r="L1569" s="12"/>
      <c r="M1569" s="18"/>
      <c r="N1569" s="33" t="s">
        <v>130</v>
      </c>
      <c r="O1569" s="1"/>
      <c r="W1569" s="17"/>
    </row>
    <row r="1570" spans="2:26" x14ac:dyDescent="0.3">
      <c r="N1570" s="31" t="s">
        <v>126</v>
      </c>
    </row>
    <row r="1574" spans="2:26" x14ac:dyDescent="0.3">
      <c r="B1574" s="2" t="s">
        <v>937</v>
      </c>
      <c r="I1574" t="str">
        <f t="shared" ref="I1574:I1584" si="730">CONCATENATE("ALTER TABLE"," ",B1574)</f>
        <v>ALTER TABLE TM_ACTIVITY_LANE</v>
      </c>
      <c r="J1574" t="s">
        <v>293</v>
      </c>
      <c r="K1574" s="26" t="str">
        <f>CONCATENATE(J1574," VIEW ",B1574," AS SELECT")</f>
        <v>create OR REPLACE VIEW TM_ACTIVITY_LANE AS SELECT</v>
      </c>
      <c r="N1574" s="5" t="str">
        <f>CONCATENATE("CREATE TABLE ",B1574," ","(")</f>
        <v>CREATE TABLE TM_ACTIVITY_LANE (</v>
      </c>
    </row>
    <row r="1575" spans="2:26" ht="19.2" x14ac:dyDescent="0.45">
      <c r="B1575" s="1" t="s">
        <v>2</v>
      </c>
      <c r="C1575" s="1" t="s">
        <v>1</v>
      </c>
      <c r="D1575" s="4">
        <v>30</v>
      </c>
      <c r="E1575" s="24" t="s">
        <v>113</v>
      </c>
      <c r="I1575" t="str">
        <f t="shared" si="730"/>
        <v>ALTER TABLE ID</v>
      </c>
      <c r="K1575" s="25" t="str">
        <f t="shared" ref="K1575:K1584" si="731">CONCATENATE(B1575,",")</f>
        <v>ID,</v>
      </c>
      <c r="L1575" s="12"/>
      <c r="M1575" s="18" t="str">
        <f t="shared" ref="M1575:M1584" si="732">CONCATENATE(B1575,",")</f>
        <v>ID,</v>
      </c>
      <c r="N1575" s="5" t="str">
        <f>CONCATENATE(B1575," ",C1575,"(",D1575,") ",E1575," ,")</f>
        <v>ID VARCHAR(30) NOT NULL ,</v>
      </c>
      <c r="O1575" s="1" t="s">
        <v>2</v>
      </c>
      <c r="P1575" s="6"/>
      <c r="Q1575" s="6"/>
      <c r="R1575" s="6"/>
      <c r="S1575" s="6"/>
      <c r="T1575" s="6"/>
      <c r="U1575" s="6"/>
      <c r="V1575" s="6"/>
      <c r="W1575" s="17" t="str">
        <f t="shared" ref="W1575:W1584" si="733">CONCATENATE(,LOWER(O1575),UPPER(LEFT(P1575,1)),LOWER(RIGHT(P1575,LEN(P1575)-IF(LEN(P1575)&gt;0,1,LEN(P1575)))),UPPER(LEFT(Q1575,1)),LOWER(RIGHT(Q1575,LEN(Q1575)-IF(LEN(Q1575)&gt;0,1,LEN(Q1575)))),UPPER(LEFT(R1575,1)),LOWER(RIGHT(R1575,LEN(R1575)-IF(LEN(R1575)&gt;0,1,LEN(R1575)))),UPPER(LEFT(S1575,1)),LOWER(RIGHT(S1575,LEN(S1575)-IF(LEN(S1575)&gt;0,1,LEN(S1575)))),UPPER(LEFT(T1575,1)),LOWER(RIGHT(T1575,LEN(T1575)-IF(LEN(T1575)&gt;0,1,LEN(T1575)))),UPPER(LEFT(U1575,1)),LOWER(RIGHT(U1575,LEN(U1575)-IF(LEN(U1575)&gt;0,1,LEN(U1575)))),UPPER(LEFT(V1575,1)),LOWER(RIGHT(V1575,LEN(V1575)-IF(LEN(V1575)&gt;0,1,LEN(V1575)))))</f>
        <v>id</v>
      </c>
      <c r="X1575" s="3" t="str">
        <f t="shared" ref="X1575:X1584" si="734">CONCATENATE("""",W1575,"""",":","""","""",",")</f>
        <v>"id":"",</v>
      </c>
      <c r="Y1575" s="22" t="str">
        <f t="shared" ref="Y1575:Y1584" si="735">CONCATENATE("public static String ",,B1575,,"=","""",W1575,""";")</f>
        <v>public static String ID="id";</v>
      </c>
      <c r="Z1575" s="7" t="str">
        <f t="shared" ref="Z1575:Z1584" si="736">CONCATENATE("private String ",W1575,"=","""""",";")</f>
        <v>private String id="";</v>
      </c>
    </row>
    <row r="1576" spans="2:26" ht="19.2" x14ac:dyDescent="0.45">
      <c r="B1576" s="1" t="s">
        <v>3</v>
      </c>
      <c r="C1576" s="1" t="s">
        <v>1</v>
      </c>
      <c r="D1576" s="4">
        <v>10</v>
      </c>
      <c r="I1576" t="str">
        <f t="shared" si="730"/>
        <v>ALTER TABLE STATUS</v>
      </c>
      <c r="K1576" s="25" t="str">
        <f t="shared" si="731"/>
        <v>STATUS,</v>
      </c>
      <c r="L1576" s="12"/>
      <c r="M1576" s="18" t="str">
        <f t="shared" si="732"/>
        <v>STATUS,</v>
      </c>
      <c r="N1576" s="5" t="str">
        <f t="shared" ref="N1576:N1584" si="737">CONCATENATE(B1576," ",C1576,"(",D1576,")",",")</f>
        <v>STATUS VARCHAR(10),</v>
      </c>
      <c r="O1576" s="1" t="s">
        <v>3</v>
      </c>
      <c r="W1576" s="17" t="str">
        <f t="shared" si="733"/>
        <v>status</v>
      </c>
      <c r="X1576" s="3" t="str">
        <f t="shared" si="734"/>
        <v>"status":"",</v>
      </c>
      <c r="Y1576" s="22" t="str">
        <f t="shared" si="735"/>
        <v>public static String STATUS="status";</v>
      </c>
      <c r="Z1576" s="7" t="str">
        <f t="shared" si="736"/>
        <v>private String status="";</v>
      </c>
    </row>
    <row r="1577" spans="2:26" ht="19.2" x14ac:dyDescent="0.45">
      <c r="B1577" s="1" t="s">
        <v>4</v>
      </c>
      <c r="C1577" s="1" t="s">
        <v>1</v>
      </c>
      <c r="D1577" s="4">
        <v>30</v>
      </c>
      <c r="I1577" t="str">
        <f t="shared" si="730"/>
        <v>ALTER TABLE INSERT_DATE</v>
      </c>
      <c r="K1577" s="25" t="str">
        <f t="shared" si="731"/>
        <v>INSERT_DATE,</v>
      </c>
      <c r="L1577" s="12"/>
      <c r="M1577" s="18" t="str">
        <f t="shared" si="732"/>
        <v>INSERT_DATE,</v>
      </c>
      <c r="N1577" s="5" t="str">
        <f t="shared" si="737"/>
        <v>INSERT_DATE VARCHAR(30),</v>
      </c>
      <c r="O1577" s="1" t="s">
        <v>7</v>
      </c>
      <c r="P1577" t="s">
        <v>8</v>
      </c>
      <c r="W1577" s="17" t="str">
        <f t="shared" si="733"/>
        <v>insertDate</v>
      </c>
      <c r="X1577" s="3" t="str">
        <f t="shared" si="734"/>
        <v>"insertDate":"",</v>
      </c>
      <c r="Y1577" s="22" t="str">
        <f t="shared" si="735"/>
        <v>public static String INSERT_DATE="insertDate";</v>
      </c>
      <c r="Z1577" s="7" t="str">
        <f t="shared" si="736"/>
        <v>private String insertDate="";</v>
      </c>
    </row>
    <row r="1578" spans="2:26" ht="19.2" x14ac:dyDescent="0.45">
      <c r="B1578" s="1" t="s">
        <v>5</v>
      </c>
      <c r="C1578" s="1" t="s">
        <v>1</v>
      </c>
      <c r="D1578" s="4">
        <v>30</v>
      </c>
      <c r="I1578" t="str">
        <f t="shared" si="730"/>
        <v>ALTER TABLE MODIFICATION_DATE</v>
      </c>
      <c r="K1578" s="25" t="str">
        <f t="shared" si="731"/>
        <v>MODIFICATION_DATE,</v>
      </c>
      <c r="L1578" s="12"/>
      <c r="M1578" s="18" t="str">
        <f t="shared" si="732"/>
        <v>MODIFICATION_DATE,</v>
      </c>
      <c r="N1578" s="5" t="str">
        <f t="shared" si="737"/>
        <v>MODIFICATION_DATE VARCHAR(30),</v>
      </c>
      <c r="O1578" s="1" t="s">
        <v>9</v>
      </c>
      <c r="P1578" t="s">
        <v>8</v>
      </c>
      <c r="W1578" s="17" t="str">
        <f t="shared" si="733"/>
        <v>modificationDate</v>
      </c>
      <c r="X1578" s="3" t="str">
        <f t="shared" si="734"/>
        <v>"modificationDate":"",</v>
      </c>
      <c r="Y1578" s="22" t="str">
        <f t="shared" si="735"/>
        <v>public static String MODIFICATION_DATE="modificationDate";</v>
      </c>
      <c r="Z1578" s="7" t="str">
        <f t="shared" si="736"/>
        <v>private String modificationDate="";</v>
      </c>
    </row>
    <row r="1579" spans="2:26" ht="19.2" x14ac:dyDescent="0.45">
      <c r="B1579" s="41" t="s">
        <v>939</v>
      </c>
      <c r="C1579" s="1" t="s">
        <v>1</v>
      </c>
      <c r="D1579" s="4">
        <v>10</v>
      </c>
      <c r="I1579" t="str">
        <f t="shared" si="730"/>
        <v>ALTER TABLE COL_COUNT</v>
      </c>
      <c r="K1579" s="25" t="str">
        <f t="shared" si="731"/>
        <v>COL_COUNT,</v>
      </c>
      <c r="L1579" s="12"/>
      <c r="M1579" s="18" t="str">
        <f t="shared" si="732"/>
        <v>COL_COUNT,</v>
      </c>
      <c r="N1579" s="5" t="str">
        <f t="shared" si="737"/>
        <v>COL_COUNT VARCHAR(10),</v>
      </c>
      <c r="O1579" s="1" t="s">
        <v>956</v>
      </c>
      <c r="P1579" t="s">
        <v>214</v>
      </c>
      <c r="W1579" s="17" t="str">
        <f t="shared" si="733"/>
        <v>colCount</v>
      </c>
      <c r="X1579" s="3" t="str">
        <f t="shared" si="734"/>
        <v>"colCount":"",</v>
      </c>
      <c r="Y1579" s="22" t="str">
        <f t="shared" si="735"/>
        <v>public static String COL_COUNT="colCount";</v>
      </c>
      <c r="Z1579" s="7" t="str">
        <f t="shared" si="736"/>
        <v>private String colCount="";</v>
      </c>
    </row>
    <row r="1580" spans="2:26" ht="19.2" x14ac:dyDescent="0.45">
      <c r="B1580" s="41" t="s">
        <v>940</v>
      </c>
      <c r="C1580" s="1" t="s">
        <v>1</v>
      </c>
      <c r="D1580" s="4">
        <v>50</v>
      </c>
      <c r="I1580" t="str">
        <f t="shared" ref="I1580:I1582" si="738">CONCATENATE("ALTER TABLE"," ",B1580)</f>
        <v>ALTER TABLE FK_ACTIVITY_DIAGRAM_ID</v>
      </c>
      <c r="K1580" s="25" t="str">
        <f t="shared" ref="K1580:K1582" si="739">CONCATENATE(B1580,",")</f>
        <v>FK_ACTIVITY_DIAGRAM_ID,</v>
      </c>
      <c r="L1580" s="12"/>
      <c r="M1580" s="18" t="str">
        <f t="shared" ref="M1580:M1582" si="740">CONCATENATE(B1580,",")</f>
        <v>FK_ACTIVITY_DIAGRAM_ID,</v>
      </c>
      <c r="N1580" s="5" t="str">
        <f t="shared" ref="N1580:N1582" si="741">CONCATENATE(B1580," ",C1580,"(",D1580,")",",")</f>
        <v>FK_ACTIVITY_DIAGRAM_ID VARCHAR(50),</v>
      </c>
      <c r="O1580" s="1" t="s">
        <v>10</v>
      </c>
      <c r="P1580" t="s">
        <v>954</v>
      </c>
      <c r="Q1580" t="s">
        <v>953</v>
      </c>
      <c r="R1580" t="s">
        <v>2</v>
      </c>
      <c r="W1580" s="17" t="str">
        <f t="shared" ref="W1580:W1582" si="742">CONCATENATE(,LOWER(O1580),UPPER(LEFT(P1580,1)),LOWER(RIGHT(P1580,LEN(P1580)-IF(LEN(P1580)&gt;0,1,LEN(P1580)))),UPPER(LEFT(Q1580,1)),LOWER(RIGHT(Q1580,LEN(Q1580)-IF(LEN(Q1580)&gt;0,1,LEN(Q1580)))),UPPER(LEFT(R1580,1)),LOWER(RIGHT(R1580,LEN(R1580)-IF(LEN(R1580)&gt;0,1,LEN(R1580)))),UPPER(LEFT(S1580,1)),LOWER(RIGHT(S1580,LEN(S1580)-IF(LEN(S1580)&gt;0,1,LEN(S1580)))),UPPER(LEFT(T1580,1)),LOWER(RIGHT(T1580,LEN(T1580)-IF(LEN(T1580)&gt;0,1,LEN(T1580)))),UPPER(LEFT(U1580,1)),LOWER(RIGHT(U1580,LEN(U1580)-IF(LEN(U1580)&gt;0,1,LEN(U1580)))),UPPER(LEFT(V1580,1)),LOWER(RIGHT(V1580,LEN(V1580)-IF(LEN(V1580)&gt;0,1,LEN(V1580)))))</f>
        <v>fkActivityDiagramId</v>
      </c>
      <c r="X1580" s="3" t="str">
        <f t="shared" ref="X1580:X1582" si="743">CONCATENATE("""",W1580,"""",":","""","""",",")</f>
        <v>"fkActivityDiagramId":"",</v>
      </c>
      <c r="Y1580" s="22" t="str">
        <f t="shared" ref="Y1580:Y1582" si="744">CONCATENATE("public static String ",,B1580,,"=","""",W1580,""";")</f>
        <v>public static String FK_ACTIVITY_DIAGRAM_ID="fkActivityDiagramId";</v>
      </c>
      <c r="Z1580" s="7" t="str">
        <f t="shared" ref="Z1580:Z1582" si="745">CONCATENATE("private String ",W1580,"=","""""",";")</f>
        <v>private String fkActivityDiagramId="";</v>
      </c>
    </row>
    <row r="1581" spans="2:26" ht="19.2" x14ac:dyDescent="0.45">
      <c r="B1581" s="41" t="s">
        <v>933</v>
      </c>
      <c r="C1581" s="1" t="s">
        <v>1</v>
      </c>
      <c r="D1581" s="4">
        <v>50</v>
      </c>
      <c r="I1581" t="str">
        <f t="shared" si="738"/>
        <v>ALTER TABLE FK_ACTIVITY_GROUP_ID</v>
      </c>
      <c r="J1581" s="23"/>
      <c r="K1581" s="25" t="str">
        <f t="shared" si="739"/>
        <v>FK_ACTIVITY_GROUP_ID,</v>
      </c>
      <c r="L1581" s="12"/>
      <c r="M1581" s="18" t="str">
        <f t="shared" si="740"/>
        <v>FK_ACTIVITY_GROUP_ID,</v>
      </c>
      <c r="N1581" s="5" t="str">
        <f t="shared" si="741"/>
        <v>FK_ACTIVITY_GROUP_ID VARCHAR(50),</v>
      </c>
      <c r="O1581" s="1" t="s">
        <v>10</v>
      </c>
      <c r="P1581" t="s">
        <v>954</v>
      </c>
      <c r="Q1581" t="s">
        <v>890</v>
      </c>
      <c r="R1581" t="s">
        <v>2</v>
      </c>
      <c r="W1581" s="17" t="str">
        <f t="shared" si="742"/>
        <v>fkActivityGroupId</v>
      </c>
      <c r="X1581" s="3" t="str">
        <f t="shared" si="743"/>
        <v>"fkActivityGroupId":"",</v>
      </c>
      <c r="Y1581" s="22" t="str">
        <f t="shared" si="744"/>
        <v>public static String FK_ACTIVITY_GROUP_ID="fkActivityGroupId";</v>
      </c>
      <c r="Z1581" s="7" t="str">
        <f t="shared" si="745"/>
        <v>private String fkActivityGroupId="";</v>
      </c>
    </row>
    <row r="1582" spans="2:26" ht="19.2" x14ac:dyDescent="0.45">
      <c r="B1582" s="41" t="s">
        <v>258</v>
      </c>
      <c r="C1582" s="1" t="s">
        <v>1</v>
      </c>
      <c r="D1582" s="4">
        <v>30</v>
      </c>
      <c r="I1582" t="str">
        <f t="shared" si="738"/>
        <v>ALTER TABLE ORDER_NO</v>
      </c>
      <c r="J1582" s="23"/>
      <c r="K1582" s="25" t="str">
        <f t="shared" si="739"/>
        <v>ORDER_NO,</v>
      </c>
      <c r="L1582" s="12"/>
      <c r="M1582" s="18" t="str">
        <f t="shared" si="740"/>
        <v>ORDER_NO,</v>
      </c>
      <c r="N1582" s="5" t="str">
        <f t="shared" si="741"/>
        <v>ORDER_NO VARCHAR(30),</v>
      </c>
      <c r="O1582" s="1" t="s">
        <v>259</v>
      </c>
      <c r="P1582" t="s">
        <v>173</v>
      </c>
      <c r="W1582" s="17" t="str">
        <f t="shared" si="742"/>
        <v>orderNo</v>
      </c>
      <c r="X1582" s="3" t="str">
        <f t="shared" si="743"/>
        <v>"orderNo":"",</v>
      </c>
      <c r="Y1582" s="22" t="str">
        <f t="shared" si="744"/>
        <v>public static String ORDER_NO="orderNo";</v>
      </c>
      <c r="Z1582" s="7" t="str">
        <f t="shared" si="745"/>
        <v>private String orderNo="";</v>
      </c>
    </row>
    <row r="1583" spans="2:26" ht="19.2" x14ac:dyDescent="0.45">
      <c r="B1583" s="41" t="s">
        <v>765</v>
      </c>
      <c r="C1583" s="1" t="s">
        <v>1</v>
      </c>
      <c r="D1583" s="4">
        <v>10</v>
      </c>
      <c r="I1583" t="str">
        <f t="shared" si="730"/>
        <v>ALTER TABLE ROW_COUNT</v>
      </c>
      <c r="K1583" s="25" t="str">
        <f t="shared" si="731"/>
        <v>ROW_COUNT,</v>
      </c>
      <c r="L1583" s="12"/>
      <c r="M1583" s="18" t="str">
        <f t="shared" si="732"/>
        <v>ROW_COUNT,</v>
      </c>
      <c r="N1583" s="5" t="str">
        <f t="shared" si="737"/>
        <v>ROW_COUNT VARCHAR(10),</v>
      </c>
      <c r="O1583" s="1" t="s">
        <v>766</v>
      </c>
      <c r="P1583" t="s">
        <v>214</v>
      </c>
      <c r="W1583" s="17" t="str">
        <f t="shared" si="733"/>
        <v>rowCount</v>
      </c>
      <c r="X1583" s="3" t="str">
        <f t="shared" si="734"/>
        <v>"rowCount":"",</v>
      </c>
      <c r="Y1583" s="22" t="str">
        <f t="shared" si="735"/>
        <v>public static String ROW_COUNT="rowCount";</v>
      </c>
      <c r="Z1583" s="7" t="str">
        <f t="shared" si="736"/>
        <v>private String rowCount="";</v>
      </c>
    </row>
    <row r="1584" spans="2:26" ht="19.2" x14ac:dyDescent="0.45">
      <c r="B1584" s="41" t="s">
        <v>938</v>
      </c>
      <c r="C1584" s="1" t="s">
        <v>1</v>
      </c>
      <c r="D1584" s="4">
        <v>10</v>
      </c>
      <c r="I1584" t="str">
        <f t="shared" si="730"/>
        <v>ALTER TABLE LANE_NAME</v>
      </c>
      <c r="J1584" s="23"/>
      <c r="K1584" s="25" t="str">
        <f t="shared" si="731"/>
        <v>LANE_NAME,</v>
      </c>
      <c r="L1584" s="12"/>
      <c r="M1584" s="18" t="str">
        <f t="shared" si="732"/>
        <v>LANE_NAME,</v>
      </c>
      <c r="N1584" s="5" t="str">
        <f t="shared" si="737"/>
        <v>LANE_NAME VARCHAR(10),</v>
      </c>
      <c r="O1584" s="1" t="s">
        <v>957</v>
      </c>
      <c r="P1584" t="s">
        <v>0</v>
      </c>
      <c r="W1584" s="17" t="str">
        <f t="shared" si="733"/>
        <v>laneName</v>
      </c>
      <c r="X1584" s="3" t="str">
        <f t="shared" si="734"/>
        <v>"laneName":"",</v>
      </c>
      <c r="Y1584" s="22" t="str">
        <f t="shared" si="735"/>
        <v>public static String LANE_NAME="laneName";</v>
      </c>
      <c r="Z1584" s="7" t="str">
        <f t="shared" si="736"/>
        <v>private String laneName="";</v>
      </c>
    </row>
    <row r="1585" spans="2:26" ht="19.2" x14ac:dyDescent="0.45">
      <c r="B1585" s="1"/>
      <c r="C1585" s="1"/>
      <c r="D1585" s="4"/>
      <c r="K1585" s="29" t="s">
        <v>909</v>
      </c>
      <c r="L1585" s="12"/>
      <c r="M1585" s="18"/>
      <c r="N1585" s="33" t="s">
        <v>130</v>
      </c>
      <c r="O1585" s="1"/>
      <c r="W1585" s="17"/>
    </row>
    <row r="1586" spans="2:26" x14ac:dyDescent="0.3">
      <c r="N1586" s="31" t="s">
        <v>126</v>
      </c>
    </row>
    <row r="1587" spans="2:26" x14ac:dyDescent="0.3">
      <c r="B1587" s="40"/>
    </row>
    <row r="1588" spans="2:26" x14ac:dyDescent="0.3">
      <c r="B1588" s="40"/>
    </row>
    <row r="1589" spans="2:26" x14ac:dyDescent="0.3">
      <c r="B1589" s="2" t="s">
        <v>941</v>
      </c>
      <c r="I1589" t="str">
        <f t="shared" ref="I1589:I1597" si="746">CONCATENATE("ALTER TABLE"," ",B1589)</f>
        <v>ALTER TABLE TM_ACTIVITY_FIGURE_RELATION</v>
      </c>
      <c r="J1589" t="s">
        <v>293</v>
      </c>
      <c r="K1589" s="26" t="str">
        <f>CONCATENATE(J1589," VIEW ",B1589," AS SELECT")</f>
        <v>create OR REPLACE VIEW TM_ACTIVITY_FIGURE_RELATION AS SELECT</v>
      </c>
      <c r="N1589" s="5" t="str">
        <f>CONCATENATE("CREATE TABLE ",B1589," ","(")</f>
        <v>CREATE TABLE TM_ACTIVITY_FIGURE_RELATION (</v>
      </c>
    </row>
    <row r="1590" spans="2:26" ht="19.2" x14ac:dyDescent="0.45">
      <c r="B1590" s="1" t="s">
        <v>2</v>
      </c>
      <c r="C1590" s="1" t="s">
        <v>1</v>
      </c>
      <c r="D1590" s="4">
        <v>30</v>
      </c>
      <c r="E1590" s="24" t="s">
        <v>113</v>
      </c>
      <c r="I1590" t="str">
        <f t="shared" si="746"/>
        <v>ALTER TABLE ID</v>
      </c>
      <c r="K1590" s="25" t="str">
        <f t="shared" ref="K1590:K1597" si="747">CONCATENATE(B1590,",")</f>
        <v>ID,</v>
      </c>
      <c r="L1590" s="12"/>
      <c r="M1590" s="18" t="str">
        <f t="shared" ref="M1590:M1597" si="748">CONCATENATE(B1590,",")</f>
        <v>ID,</v>
      </c>
      <c r="N1590" s="5" t="str">
        <f>CONCATENATE(B1590," ",C1590,"(",D1590,") ",E1590," ,")</f>
        <v>ID VARCHAR(30) NOT NULL ,</v>
      </c>
      <c r="O1590" s="1" t="s">
        <v>2</v>
      </c>
      <c r="P1590" s="6"/>
      <c r="Q1590" s="6"/>
      <c r="R1590" s="6"/>
      <c r="S1590" s="6"/>
      <c r="T1590" s="6"/>
      <c r="U1590" s="6"/>
      <c r="V1590" s="6"/>
      <c r="W1590" s="17" t="str">
        <f t="shared" ref="W1590:W1597" si="749">CONCATENATE(,LOWER(O1590),UPPER(LEFT(P1590,1)),LOWER(RIGHT(P1590,LEN(P1590)-IF(LEN(P1590)&gt;0,1,LEN(P1590)))),UPPER(LEFT(Q1590,1)),LOWER(RIGHT(Q1590,LEN(Q1590)-IF(LEN(Q1590)&gt;0,1,LEN(Q1590)))),UPPER(LEFT(R1590,1)),LOWER(RIGHT(R1590,LEN(R1590)-IF(LEN(R1590)&gt;0,1,LEN(R1590)))),UPPER(LEFT(S1590,1)),LOWER(RIGHT(S1590,LEN(S1590)-IF(LEN(S1590)&gt;0,1,LEN(S1590)))),UPPER(LEFT(T1590,1)),LOWER(RIGHT(T1590,LEN(T1590)-IF(LEN(T1590)&gt;0,1,LEN(T1590)))),UPPER(LEFT(U1590,1)),LOWER(RIGHT(U1590,LEN(U1590)-IF(LEN(U1590)&gt;0,1,LEN(U1590)))),UPPER(LEFT(V1590,1)),LOWER(RIGHT(V1590,LEN(V1590)-IF(LEN(V1590)&gt;0,1,LEN(V1590)))))</f>
        <v>id</v>
      </c>
      <c r="X1590" s="3" t="str">
        <f t="shared" ref="X1590:X1597" si="750">CONCATENATE("""",W1590,"""",":","""","""",",")</f>
        <v>"id":"",</v>
      </c>
      <c r="Y1590" s="22" t="str">
        <f t="shared" ref="Y1590:Y1597" si="751">CONCATENATE("public static String ",,B1590,,"=","""",W1590,""";")</f>
        <v>public static String ID="id";</v>
      </c>
      <c r="Z1590" s="7" t="str">
        <f t="shared" ref="Z1590:Z1597" si="752">CONCATENATE("private String ",W1590,"=","""""",";")</f>
        <v>private String id="";</v>
      </c>
    </row>
    <row r="1591" spans="2:26" ht="19.2" x14ac:dyDescent="0.45">
      <c r="B1591" s="1" t="s">
        <v>3</v>
      </c>
      <c r="C1591" s="1" t="s">
        <v>1</v>
      </c>
      <c r="D1591" s="4">
        <v>10</v>
      </c>
      <c r="I1591" t="str">
        <f t="shared" si="746"/>
        <v>ALTER TABLE STATUS</v>
      </c>
      <c r="K1591" s="25" t="str">
        <f t="shared" si="747"/>
        <v>STATUS,</v>
      </c>
      <c r="L1591" s="12"/>
      <c r="M1591" s="18" t="str">
        <f t="shared" si="748"/>
        <v>STATUS,</v>
      </c>
      <c r="N1591" s="5" t="str">
        <f t="shared" ref="N1591:N1597" si="753">CONCATENATE(B1591," ",C1591,"(",D1591,")",",")</f>
        <v>STATUS VARCHAR(10),</v>
      </c>
      <c r="O1591" s="1" t="s">
        <v>3</v>
      </c>
      <c r="W1591" s="17" t="str">
        <f t="shared" si="749"/>
        <v>status</v>
      </c>
      <c r="X1591" s="3" t="str">
        <f t="shared" si="750"/>
        <v>"status":"",</v>
      </c>
      <c r="Y1591" s="22" t="str">
        <f t="shared" si="751"/>
        <v>public static String STATUS="status";</v>
      </c>
      <c r="Z1591" s="7" t="str">
        <f t="shared" si="752"/>
        <v>private String status="";</v>
      </c>
    </row>
    <row r="1592" spans="2:26" ht="19.2" x14ac:dyDescent="0.45">
      <c r="B1592" s="1" t="s">
        <v>4</v>
      </c>
      <c r="C1592" s="1" t="s">
        <v>1</v>
      </c>
      <c r="D1592" s="4">
        <v>30</v>
      </c>
      <c r="I1592" t="str">
        <f t="shared" si="746"/>
        <v>ALTER TABLE INSERT_DATE</v>
      </c>
      <c r="K1592" s="25" t="str">
        <f t="shared" si="747"/>
        <v>INSERT_DATE,</v>
      </c>
      <c r="L1592" s="12"/>
      <c r="M1592" s="18" t="str">
        <f t="shared" si="748"/>
        <v>INSERT_DATE,</v>
      </c>
      <c r="N1592" s="5" t="str">
        <f t="shared" si="753"/>
        <v>INSERT_DATE VARCHAR(30),</v>
      </c>
      <c r="O1592" s="1" t="s">
        <v>7</v>
      </c>
      <c r="P1592" t="s">
        <v>8</v>
      </c>
      <c r="W1592" s="17" t="str">
        <f t="shared" si="749"/>
        <v>insertDate</v>
      </c>
      <c r="X1592" s="3" t="str">
        <f t="shared" si="750"/>
        <v>"insertDate":"",</v>
      </c>
      <c r="Y1592" s="22" t="str">
        <f t="shared" si="751"/>
        <v>public static String INSERT_DATE="insertDate";</v>
      </c>
      <c r="Z1592" s="7" t="str">
        <f t="shared" si="752"/>
        <v>private String insertDate="";</v>
      </c>
    </row>
    <row r="1593" spans="2:26" ht="19.2" x14ac:dyDescent="0.45">
      <c r="B1593" s="1" t="s">
        <v>5</v>
      </c>
      <c r="C1593" s="1" t="s">
        <v>1</v>
      </c>
      <c r="D1593" s="4">
        <v>30</v>
      </c>
      <c r="I1593" t="str">
        <f t="shared" si="746"/>
        <v>ALTER TABLE MODIFICATION_DATE</v>
      </c>
      <c r="K1593" s="25" t="str">
        <f t="shared" si="747"/>
        <v>MODIFICATION_DATE,</v>
      </c>
      <c r="L1593" s="12"/>
      <c r="M1593" s="18" t="str">
        <f t="shared" si="748"/>
        <v>MODIFICATION_DATE,</v>
      </c>
      <c r="N1593" s="5" t="str">
        <f t="shared" si="753"/>
        <v>MODIFICATION_DATE VARCHAR(30),</v>
      </c>
      <c r="O1593" s="1" t="s">
        <v>9</v>
      </c>
      <c r="P1593" t="s">
        <v>8</v>
      </c>
      <c r="W1593" s="17" t="str">
        <f t="shared" si="749"/>
        <v>modificationDate</v>
      </c>
      <c r="X1593" s="3" t="str">
        <f t="shared" si="750"/>
        <v>"modificationDate":"",</v>
      </c>
      <c r="Y1593" s="22" t="str">
        <f t="shared" si="751"/>
        <v>public static String MODIFICATION_DATE="modificationDate";</v>
      </c>
      <c r="Z1593" s="7" t="str">
        <f t="shared" si="752"/>
        <v>private String modificationDate="";</v>
      </c>
    </row>
    <row r="1594" spans="2:26" ht="19.2" x14ac:dyDescent="0.45">
      <c r="B1594" s="41" t="s">
        <v>942</v>
      </c>
      <c r="C1594" s="1" t="s">
        <v>1</v>
      </c>
      <c r="D1594" s="4">
        <v>32</v>
      </c>
      <c r="I1594" t="str">
        <f t="shared" si="746"/>
        <v>ALTER TABLE FK_FROM_FIGURE_ID</v>
      </c>
      <c r="K1594" s="25" t="str">
        <f t="shared" si="747"/>
        <v>FK_FROM_FIGURE_ID,</v>
      </c>
      <c r="L1594" s="12"/>
      <c r="M1594" s="18" t="str">
        <f t="shared" si="748"/>
        <v>FK_FROM_FIGURE_ID,</v>
      </c>
      <c r="N1594" s="5" t="str">
        <f t="shared" si="753"/>
        <v>FK_FROM_FIGURE_ID VARCHAR(32),</v>
      </c>
      <c r="O1594" s="1" t="s">
        <v>10</v>
      </c>
      <c r="P1594" t="s">
        <v>663</v>
      </c>
      <c r="Q1594" t="s">
        <v>958</v>
      </c>
      <c r="R1594" t="s">
        <v>2</v>
      </c>
      <c r="W1594" s="17" t="str">
        <f t="shared" si="749"/>
        <v>fkFromFigureId</v>
      </c>
      <c r="X1594" s="3" t="str">
        <f t="shared" si="750"/>
        <v>"fkFromFigureId":"",</v>
      </c>
      <c r="Y1594" s="22" t="str">
        <f t="shared" si="751"/>
        <v>public static String FK_FROM_FIGURE_ID="fkFromFigureId";</v>
      </c>
      <c r="Z1594" s="7" t="str">
        <f t="shared" si="752"/>
        <v>private String fkFromFigureId="";</v>
      </c>
    </row>
    <row r="1595" spans="2:26" ht="19.2" x14ac:dyDescent="0.45">
      <c r="B1595" s="41" t="s">
        <v>943</v>
      </c>
      <c r="C1595" s="1" t="s">
        <v>1</v>
      </c>
      <c r="D1595" s="4">
        <v>32</v>
      </c>
      <c r="I1595" t="str">
        <f t="shared" si="746"/>
        <v>ALTER TABLE FK_TO_FIGURE_ID</v>
      </c>
      <c r="K1595" s="25" t="str">
        <f t="shared" si="747"/>
        <v>FK_TO_FIGURE_ID,</v>
      </c>
      <c r="L1595" s="12"/>
      <c r="M1595" s="18" t="str">
        <f t="shared" si="748"/>
        <v>FK_TO_FIGURE_ID,</v>
      </c>
      <c r="N1595" s="5" t="str">
        <f t="shared" si="753"/>
        <v>FK_TO_FIGURE_ID VARCHAR(32),</v>
      </c>
      <c r="O1595" s="1" t="s">
        <v>10</v>
      </c>
      <c r="P1595" t="s">
        <v>811</v>
      </c>
      <c r="Q1595" t="s">
        <v>958</v>
      </c>
      <c r="R1595" t="s">
        <v>2</v>
      </c>
      <c r="W1595" s="17" t="str">
        <f t="shared" si="749"/>
        <v>fkToFigureId</v>
      </c>
      <c r="X1595" s="3" t="str">
        <f t="shared" si="750"/>
        <v>"fkToFigureId":"",</v>
      </c>
      <c r="Y1595" s="22" t="str">
        <f t="shared" si="751"/>
        <v>public static String FK_TO_FIGURE_ID="fkToFigureId";</v>
      </c>
      <c r="Z1595" s="7" t="str">
        <f t="shared" si="752"/>
        <v>private String fkToFigureId="";</v>
      </c>
    </row>
    <row r="1596" spans="2:26" ht="19.2" x14ac:dyDescent="0.45">
      <c r="B1596" s="41" t="s">
        <v>944</v>
      </c>
      <c r="C1596" s="1" t="s">
        <v>1</v>
      </c>
      <c r="D1596" s="4">
        <v>300</v>
      </c>
      <c r="I1596" t="str">
        <f t="shared" si="746"/>
        <v>ALTER TABLE RELATION_NAME</v>
      </c>
      <c r="J1596" s="23"/>
      <c r="K1596" s="25" t="str">
        <f t="shared" si="747"/>
        <v>RELATION_NAME,</v>
      </c>
      <c r="L1596" s="12"/>
      <c r="M1596" s="18" t="str">
        <f t="shared" si="748"/>
        <v>RELATION_NAME,</v>
      </c>
      <c r="N1596" s="5" t="str">
        <f t="shared" si="753"/>
        <v>RELATION_NAME VARCHAR(300),</v>
      </c>
      <c r="O1596" s="1" t="s">
        <v>445</v>
      </c>
      <c r="P1596" t="s">
        <v>0</v>
      </c>
      <c r="W1596" s="17" t="str">
        <f t="shared" si="749"/>
        <v>relationName</v>
      </c>
      <c r="X1596" s="3" t="str">
        <f t="shared" si="750"/>
        <v>"relationName":"",</v>
      </c>
      <c r="Y1596" s="22" t="str">
        <f t="shared" si="751"/>
        <v>public static String RELATION_NAME="relationName";</v>
      </c>
      <c r="Z1596" s="7" t="str">
        <f t="shared" si="752"/>
        <v>private String relationName="";</v>
      </c>
    </row>
    <row r="1597" spans="2:26" ht="19.2" x14ac:dyDescent="0.45">
      <c r="B1597" s="41" t="s">
        <v>945</v>
      </c>
      <c r="C1597" s="1" t="s">
        <v>1</v>
      </c>
      <c r="D1597" s="4">
        <v>100</v>
      </c>
      <c r="I1597" t="str">
        <f t="shared" si="746"/>
        <v>ALTER TABLE RELATION_COLOR</v>
      </c>
      <c r="J1597" s="23"/>
      <c r="K1597" s="25" t="str">
        <f t="shared" si="747"/>
        <v>RELATION_COLOR,</v>
      </c>
      <c r="L1597" s="12"/>
      <c r="M1597" s="18" t="str">
        <f t="shared" si="748"/>
        <v>RELATION_COLOR,</v>
      </c>
      <c r="N1597" s="5" t="str">
        <f t="shared" si="753"/>
        <v>RELATION_COLOR VARCHAR(100),</v>
      </c>
      <c r="O1597" s="1" t="s">
        <v>445</v>
      </c>
      <c r="P1597" t="s">
        <v>358</v>
      </c>
      <c r="W1597" s="17" t="str">
        <f t="shared" si="749"/>
        <v>relationColor</v>
      </c>
      <c r="X1597" s="3" t="str">
        <f t="shared" si="750"/>
        <v>"relationColor":"",</v>
      </c>
      <c r="Y1597" s="22" t="str">
        <f t="shared" si="751"/>
        <v>public static String RELATION_COLOR="relationColor";</v>
      </c>
      <c r="Z1597" s="7" t="str">
        <f t="shared" si="752"/>
        <v>private String relationColor="";</v>
      </c>
    </row>
    <row r="1598" spans="2:26" ht="19.2" x14ac:dyDescent="0.45">
      <c r="B1598" s="1"/>
      <c r="C1598" s="1"/>
      <c r="D1598" s="4"/>
      <c r="K1598" s="29" t="s">
        <v>909</v>
      </c>
      <c r="L1598" s="12"/>
      <c r="M1598" s="18"/>
      <c r="N1598" s="33" t="s">
        <v>130</v>
      </c>
      <c r="O1598" s="1"/>
      <c r="W1598" s="17"/>
    </row>
    <row r="1599" spans="2:26" x14ac:dyDescent="0.3">
      <c r="N1599" s="31" t="s">
        <v>126</v>
      </c>
    </row>
    <row r="1600" spans="2:26" x14ac:dyDescent="0.3">
      <c r="B1600" s="40"/>
    </row>
    <row r="1601" spans="2:26" x14ac:dyDescent="0.3">
      <c r="B1601" s="2" t="s">
        <v>946</v>
      </c>
      <c r="I1601" t="str">
        <f t="shared" ref="I1601:I1611" si="754">CONCATENATE("ALTER TABLE"," ",B1601)</f>
        <v>ALTER TABLE TM_ACTIVITY_LANE_FIGURE</v>
      </c>
      <c r="J1601" t="s">
        <v>293</v>
      </c>
      <c r="K1601" s="26" t="str">
        <f>CONCATENATE(J1601," VIEW ",B1601," AS SELECT")</f>
        <v>create OR REPLACE VIEW TM_ACTIVITY_LANE_FIGURE AS SELECT</v>
      </c>
      <c r="N1601" s="5" t="str">
        <f>CONCATENATE("CREATE TABLE ",B1601," ","(")</f>
        <v>CREATE TABLE TM_ACTIVITY_LANE_FIGURE (</v>
      </c>
    </row>
    <row r="1602" spans="2:26" ht="19.2" x14ac:dyDescent="0.45">
      <c r="B1602" s="1" t="s">
        <v>2</v>
      </c>
      <c r="C1602" s="1" t="s">
        <v>1</v>
      </c>
      <c r="D1602" s="4">
        <v>30</v>
      </c>
      <c r="E1602" s="24" t="s">
        <v>113</v>
      </c>
      <c r="I1602" t="str">
        <f t="shared" si="754"/>
        <v>ALTER TABLE ID</v>
      </c>
      <c r="K1602" s="25" t="str">
        <f t="shared" ref="K1602:K1611" si="755">CONCATENATE(B1602,",")</f>
        <v>ID,</v>
      </c>
      <c r="L1602" s="12"/>
      <c r="M1602" s="18" t="str">
        <f t="shared" ref="M1602:M1611" si="756">CONCATENATE(B1602,",")</f>
        <v>ID,</v>
      </c>
      <c r="N1602" s="5" t="str">
        <f>CONCATENATE(B1602," ",C1602,"(",D1602,") ",E1602," ,")</f>
        <v>ID VARCHAR(30) NOT NULL ,</v>
      </c>
      <c r="O1602" s="1" t="s">
        <v>2</v>
      </c>
      <c r="P1602" s="6"/>
      <c r="Q1602" s="6"/>
      <c r="R1602" s="6"/>
      <c r="S1602" s="6"/>
      <c r="T1602" s="6"/>
      <c r="U1602" s="6"/>
      <c r="V1602" s="6"/>
      <c r="W1602" s="17" t="str">
        <f t="shared" ref="W1602:W1611" si="757">CONCATENATE(,LOWER(O1602),UPPER(LEFT(P1602,1)),LOWER(RIGHT(P1602,LEN(P1602)-IF(LEN(P1602)&gt;0,1,LEN(P1602)))),UPPER(LEFT(Q1602,1)),LOWER(RIGHT(Q1602,LEN(Q1602)-IF(LEN(Q1602)&gt;0,1,LEN(Q1602)))),UPPER(LEFT(R1602,1)),LOWER(RIGHT(R1602,LEN(R1602)-IF(LEN(R1602)&gt;0,1,LEN(R1602)))),UPPER(LEFT(S1602,1)),LOWER(RIGHT(S1602,LEN(S1602)-IF(LEN(S1602)&gt;0,1,LEN(S1602)))),UPPER(LEFT(T1602,1)),LOWER(RIGHT(T1602,LEN(T1602)-IF(LEN(T1602)&gt;0,1,LEN(T1602)))),UPPER(LEFT(U1602,1)),LOWER(RIGHT(U1602,LEN(U1602)-IF(LEN(U1602)&gt;0,1,LEN(U1602)))),UPPER(LEFT(V1602,1)),LOWER(RIGHT(V1602,LEN(V1602)-IF(LEN(V1602)&gt;0,1,LEN(V1602)))))</f>
        <v>id</v>
      </c>
      <c r="X1602" s="3" t="str">
        <f t="shared" ref="X1602:X1611" si="758">CONCATENATE("""",W1602,"""",":","""","""",",")</f>
        <v>"id":"",</v>
      </c>
      <c r="Y1602" s="22" t="str">
        <f t="shared" ref="Y1602:Y1611" si="759">CONCATENATE("public static String ",,B1602,,"=","""",W1602,""";")</f>
        <v>public static String ID="id";</v>
      </c>
      <c r="Z1602" s="7" t="str">
        <f t="shared" ref="Z1602:Z1611" si="760">CONCATENATE("private String ",W1602,"=","""""",";")</f>
        <v>private String id="";</v>
      </c>
    </row>
    <row r="1603" spans="2:26" ht="19.2" x14ac:dyDescent="0.45">
      <c r="B1603" s="1" t="s">
        <v>3</v>
      </c>
      <c r="C1603" s="1" t="s">
        <v>1</v>
      </c>
      <c r="D1603" s="4">
        <v>10</v>
      </c>
      <c r="I1603" t="str">
        <f t="shared" si="754"/>
        <v>ALTER TABLE STATUS</v>
      </c>
      <c r="K1603" s="25" t="str">
        <f t="shared" si="755"/>
        <v>STATUS,</v>
      </c>
      <c r="L1603" s="12"/>
      <c r="M1603" s="18" t="str">
        <f t="shared" si="756"/>
        <v>STATUS,</v>
      </c>
      <c r="N1603" s="5" t="str">
        <f t="shared" ref="N1603:N1611" si="761">CONCATENATE(B1603," ",C1603,"(",D1603,")",",")</f>
        <v>STATUS VARCHAR(10),</v>
      </c>
      <c r="O1603" s="1" t="s">
        <v>3</v>
      </c>
      <c r="W1603" s="17" t="str">
        <f t="shared" si="757"/>
        <v>status</v>
      </c>
      <c r="X1603" s="3" t="str">
        <f t="shared" si="758"/>
        <v>"status":"",</v>
      </c>
      <c r="Y1603" s="22" t="str">
        <f t="shared" si="759"/>
        <v>public static String STATUS="status";</v>
      </c>
      <c r="Z1603" s="7" t="str">
        <f t="shared" si="760"/>
        <v>private String status="";</v>
      </c>
    </row>
    <row r="1604" spans="2:26" ht="19.2" x14ac:dyDescent="0.45">
      <c r="B1604" s="1" t="s">
        <v>4</v>
      </c>
      <c r="C1604" s="1" t="s">
        <v>1</v>
      </c>
      <c r="D1604" s="4">
        <v>30</v>
      </c>
      <c r="I1604" t="str">
        <f t="shared" si="754"/>
        <v>ALTER TABLE INSERT_DATE</v>
      </c>
      <c r="K1604" s="25" t="str">
        <f t="shared" si="755"/>
        <v>INSERT_DATE,</v>
      </c>
      <c r="L1604" s="12"/>
      <c r="M1604" s="18" t="str">
        <f t="shared" si="756"/>
        <v>INSERT_DATE,</v>
      </c>
      <c r="N1604" s="5" t="str">
        <f t="shared" si="761"/>
        <v>INSERT_DATE VARCHAR(30),</v>
      </c>
      <c r="O1604" s="1" t="s">
        <v>7</v>
      </c>
      <c r="P1604" t="s">
        <v>8</v>
      </c>
      <c r="W1604" s="17" t="str">
        <f t="shared" si="757"/>
        <v>insertDate</v>
      </c>
      <c r="X1604" s="3" t="str">
        <f t="shared" si="758"/>
        <v>"insertDate":"",</v>
      </c>
      <c r="Y1604" s="22" t="str">
        <f t="shared" si="759"/>
        <v>public static String INSERT_DATE="insertDate";</v>
      </c>
      <c r="Z1604" s="7" t="str">
        <f t="shared" si="760"/>
        <v>private String insertDate="";</v>
      </c>
    </row>
    <row r="1605" spans="2:26" ht="19.2" x14ac:dyDescent="0.45">
      <c r="B1605" s="1" t="s">
        <v>5</v>
      </c>
      <c r="C1605" s="1" t="s">
        <v>1</v>
      </c>
      <c r="D1605" s="4">
        <v>30</v>
      </c>
      <c r="I1605" t="str">
        <f t="shared" si="754"/>
        <v>ALTER TABLE MODIFICATION_DATE</v>
      </c>
      <c r="K1605" s="25" t="str">
        <f t="shared" si="755"/>
        <v>MODIFICATION_DATE,</v>
      </c>
      <c r="L1605" s="12"/>
      <c r="M1605" s="18" t="str">
        <f t="shared" si="756"/>
        <v>MODIFICATION_DATE,</v>
      </c>
      <c r="N1605" s="5" t="str">
        <f t="shared" si="761"/>
        <v>MODIFICATION_DATE VARCHAR(30),</v>
      </c>
      <c r="O1605" s="1" t="s">
        <v>9</v>
      </c>
      <c r="P1605" t="s">
        <v>8</v>
      </c>
      <c r="W1605" s="17" t="str">
        <f t="shared" si="757"/>
        <v>modificationDate</v>
      </c>
      <c r="X1605" s="3" t="str">
        <f t="shared" si="758"/>
        <v>"modificationDate":"",</v>
      </c>
      <c r="Y1605" s="22" t="str">
        <f t="shared" si="759"/>
        <v>public static String MODIFICATION_DATE="modificationDate";</v>
      </c>
      <c r="Z1605" s="7" t="str">
        <f t="shared" si="760"/>
        <v>private String modificationDate="";</v>
      </c>
    </row>
    <row r="1606" spans="2:26" ht="19.2" x14ac:dyDescent="0.45">
      <c r="B1606" s="41" t="s">
        <v>947</v>
      </c>
      <c r="C1606" s="1" t="s">
        <v>1</v>
      </c>
      <c r="D1606" s="4">
        <v>32</v>
      </c>
      <c r="I1606" t="str">
        <f t="shared" si="754"/>
        <v>ALTER TABLE FK_FIGURE_ID</v>
      </c>
      <c r="K1606" s="25" t="str">
        <f t="shared" si="755"/>
        <v>FK_FIGURE_ID,</v>
      </c>
      <c r="L1606" s="12"/>
      <c r="M1606" s="18" t="str">
        <f t="shared" si="756"/>
        <v>FK_FIGURE_ID,</v>
      </c>
      <c r="N1606" s="5" t="str">
        <f t="shared" si="761"/>
        <v>FK_FIGURE_ID VARCHAR(32),</v>
      </c>
      <c r="O1606" s="1" t="s">
        <v>10</v>
      </c>
      <c r="P1606" t="s">
        <v>958</v>
      </c>
      <c r="Q1606" t="s">
        <v>2</v>
      </c>
      <c r="W1606" s="17" t="str">
        <f t="shared" si="757"/>
        <v>fkFigureId</v>
      </c>
      <c r="X1606" s="3" t="str">
        <f t="shared" si="758"/>
        <v>"fkFigureId":"",</v>
      </c>
      <c r="Y1606" s="22" t="str">
        <f t="shared" si="759"/>
        <v>public static String FK_FIGURE_ID="fkFigureId";</v>
      </c>
      <c r="Z1606" s="7" t="str">
        <f t="shared" si="760"/>
        <v>private String fkFigureId="";</v>
      </c>
    </row>
    <row r="1607" spans="2:26" ht="19.2" x14ac:dyDescent="0.45">
      <c r="B1607" s="41" t="s">
        <v>948</v>
      </c>
      <c r="C1607" s="1" t="s">
        <v>1</v>
      </c>
      <c r="D1607" s="4">
        <v>32</v>
      </c>
      <c r="I1607" t="str">
        <f t="shared" ref="I1607:I1609" si="762">CONCATENATE("ALTER TABLE"," ",B1607)</f>
        <v>ALTER TABLE FK_LANE_ID</v>
      </c>
      <c r="K1607" s="25" t="str">
        <f t="shared" ref="K1607:K1609" si="763">CONCATENATE(B1607,",")</f>
        <v>FK_LANE_ID,</v>
      </c>
      <c r="L1607" s="12"/>
      <c r="M1607" s="18" t="str">
        <f t="shared" ref="M1607:M1609" si="764">CONCATENATE(B1607,",")</f>
        <v>FK_LANE_ID,</v>
      </c>
      <c r="N1607" s="5" t="str">
        <f t="shared" ref="N1607:N1609" si="765">CONCATENATE(B1607," ",C1607,"(",D1607,")",",")</f>
        <v>FK_LANE_ID VARCHAR(32),</v>
      </c>
      <c r="O1607" s="1" t="s">
        <v>10</v>
      </c>
      <c r="P1607" t="s">
        <v>957</v>
      </c>
      <c r="Q1607" t="s">
        <v>2</v>
      </c>
      <c r="W1607" s="17" t="str">
        <f t="shared" ref="W1607:W1609" si="766">CONCATENATE(,LOWER(O1607),UPPER(LEFT(P1607,1)),LOWER(RIGHT(P1607,LEN(P1607)-IF(LEN(P1607)&gt;0,1,LEN(P1607)))),UPPER(LEFT(Q1607,1)),LOWER(RIGHT(Q1607,LEN(Q1607)-IF(LEN(Q1607)&gt;0,1,LEN(Q1607)))),UPPER(LEFT(R1607,1)),LOWER(RIGHT(R1607,LEN(R1607)-IF(LEN(R1607)&gt;0,1,LEN(R1607)))),UPPER(LEFT(S1607,1)),LOWER(RIGHT(S1607,LEN(S1607)-IF(LEN(S1607)&gt;0,1,LEN(S1607)))),UPPER(LEFT(T1607,1)),LOWER(RIGHT(T1607,LEN(T1607)-IF(LEN(T1607)&gt;0,1,LEN(T1607)))),UPPER(LEFT(U1607,1)),LOWER(RIGHT(U1607,LEN(U1607)-IF(LEN(U1607)&gt;0,1,LEN(U1607)))),UPPER(LEFT(V1607,1)),LOWER(RIGHT(V1607,LEN(V1607)-IF(LEN(V1607)&gt;0,1,LEN(V1607)))))</f>
        <v>fkLaneId</v>
      </c>
      <c r="X1607" s="3" t="str">
        <f t="shared" ref="X1607:X1609" si="767">CONCATENATE("""",W1607,"""",":","""","""",",")</f>
        <v>"fkLaneId":"",</v>
      </c>
      <c r="Y1607" s="22" t="str">
        <f t="shared" ref="Y1607:Y1609" si="768">CONCATENATE("public static String ",,B1607,,"=","""",W1607,""";")</f>
        <v>public static String FK_LANE_ID="fkLaneId";</v>
      </c>
      <c r="Z1607" s="7" t="str">
        <f t="shared" ref="Z1607:Z1609" si="769">CONCATENATE("private String ",W1607,"=","""""",";")</f>
        <v>private String fkLaneId="";</v>
      </c>
    </row>
    <row r="1608" spans="2:26" ht="19.2" x14ac:dyDescent="0.45">
      <c r="B1608" s="41" t="s">
        <v>950</v>
      </c>
      <c r="C1608" s="1" t="s">
        <v>1</v>
      </c>
      <c r="D1608" s="4">
        <v>32</v>
      </c>
      <c r="I1608" t="str">
        <f t="shared" si="762"/>
        <v>ALTER TABLE FK__SC_BACKLOG_ID</v>
      </c>
      <c r="J1608" s="23"/>
      <c r="K1608" s="25" t="str">
        <f t="shared" si="763"/>
        <v>FK__SC_BACKLOG_ID,</v>
      </c>
      <c r="L1608" s="12"/>
      <c r="M1608" s="18" t="str">
        <f t="shared" si="764"/>
        <v>FK__SC_BACKLOG_ID,</v>
      </c>
      <c r="N1608" s="5" t="str">
        <f t="shared" si="765"/>
        <v>FK__SC_BACKLOG_ID VARCHAR(32),</v>
      </c>
      <c r="O1608" s="1" t="s">
        <v>10</v>
      </c>
      <c r="Q1608" t="s">
        <v>959</v>
      </c>
      <c r="R1608" t="s">
        <v>354</v>
      </c>
      <c r="S1608" t="s">
        <v>2</v>
      </c>
      <c r="W1608" s="17" t="str">
        <f t="shared" si="766"/>
        <v>fkScBacklogId</v>
      </c>
      <c r="X1608" s="3" t="str">
        <f t="shared" si="767"/>
        <v>"fkScBacklogId":"",</v>
      </c>
      <c r="Y1608" s="22" t="str">
        <f t="shared" si="768"/>
        <v>public static String FK__SC_BACKLOG_ID="fkScBacklogId";</v>
      </c>
      <c r="Z1608" s="7" t="str">
        <f t="shared" si="769"/>
        <v>private String fkScBacklogId="";</v>
      </c>
    </row>
    <row r="1609" spans="2:26" ht="19.2" x14ac:dyDescent="0.45">
      <c r="B1609" s="41" t="s">
        <v>951</v>
      </c>
      <c r="C1609" s="1" t="s">
        <v>1</v>
      </c>
      <c r="D1609" s="4">
        <v>32</v>
      </c>
      <c r="I1609" t="str">
        <f t="shared" si="762"/>
        <v>ALTER TABLE FK_SC_PROJECT_ID</v>
      </c>
      <c r="J1609" s="23"/>
      <c r="K1609" s="25" t="str">
        <f t="shared" si="763"/>
        <v>FK_SC_PROJECT_ID,</v>
      </c>
      <c r="L1609" s="12"/>
      <c r="M1609" s="18" t="str">
        <f t="shared" si="764"/>
        <v>FK_SC_PROJECT_ID,</v>
      </c>
      <c r="N1609" s="5" t="str">
        <f t="shared" si="765"/>
        <v>FK_SC_PROJECT_ID VARCHAR(32),</v>
      </c>
      <c r="O1609" s="1" t="s">
        <v>10</v>
      </c>
      <c r="P1609" t="s">
        <v>959</v>
      </c>
      <c r="Q1609" t="s">
        <v>288</v>
      </c>
      <c r="R1609" t="s">
        <v>2</v>
      </c>
      <c r="W1609" s="17" t="str">
        <f t="shared" si="766"/>
        <v>fkScProjectId</v>
      </c>
      <c r="X1609" s="3" t="str">
        <f t="shared" si="767"/>
        <v>"fkScProjectId":"",</v>
      </c>
      <c r="Y1609" s="22" t="str">
        <f t="shared" si="768"/>
        <v>public static String FK_SC_PROJECT_ID="fkScProjectId";</v>
      </c>
      <c r="Z1609" s="7" t="str">
        <f t="shared" si="769"/>
        <v>private String fkScProjectId="";</v>
      </c>
    </row>
    <row r="1610" spans="2:26" ht="19.2" x14ac:dyDescent="0.45">
      <c r="B1610" s="41" t="s">
        <v>952</v>
      </c>
      <c r="C1610" s="1" t="s">
        <v>701</v>
      </c>
      <c r="D1610" s="4"/>
      <c r="I1610" t="str">
        <f t="shared" si="754"/>
        <v>ALTER TABLE GENERAL_CSS</v>
      </c>
      <c r="J1610" s="23"/>
      <c r="K1610" s="25" t="str">
        <f t="shared" si="755"/>
        <v>GENERAL_CSS,</v>
      </c>
      <c r="L1610" s="12"/>
      <c r="M1610" s="18" t="str">
        <f t="shared" si="756"/>
        <v>GENERAL_CSS,</v>
      </c>
      <c r="N1610" s="5" t="str">
        <f>CONCATENATE(B1610," ",C1610,"",D1610,"",",")</f>
        <v>GENERAL_CSS TEXT,</v>
      </c>
      <c r="O1610" s="1" t="s">
        <v>470</v>
      </c>
      <c r="P1610" t="s">
        <v>554</v>
      </c>
      <c r="W1610" s="17" t="str">
        <f t="shared" si="757"/>
        <v>generalCss</v>
      </c>
      <c r="X1610" s="3" t="str">
        <f t="shared" si="758"/>
        <v>"generalCss":"",</v>
      </c>
      <c r="Y1610" s="22" t="str">
        <f t="shared" si="759"/>
        <v>public static String GENERAL_CSS="generalCss";</v>
      </c>
      <c r="Z1610" s="7" t="str">
        <f t="shared" si="760"/>
        <v>private String generalCss="";</v>
      </c>
    </row>
    <row r="1611" spans="2:26" ht="19.2" x14ac:dyDescent="0.45">
      <c r="B1611" s="41" t="s">
        <v>258</v>
      </c>
      <c r="C1611" s="1" t="s">
        <v>1</v>
      </c>
      <c r="D1611" s="4">
        <v>100</v>
      </c>
      <c r="I1611" t="str">
        <f t="shared" si="754"/>
        <v>ALTER TABLE ORDER_NO</v>
      </c>
      <c r="J1611" s="23"/>
      <c r="K1611" s="25" t="str">
        <f t="shared" si="755"/>
        <v>ORDER_NO,</v>
      </c>
      <c r="L1611" s="12"/>
      <c r="M1611" s="18" t="str">
        <f t="shared" si="756"/>
        <v>ORDER_NO,</v>
      </c>
      <c r="N1611" s="5" t="str">
        <f t="shared" si="761"/>
        <v>ORDER_NO VARCHAR(100),</v>
      </c>
      <c r="O1611" s="1" t="s">
        <v>259</v>
      </c>
      <c r="P1611" t="s">
        <v>173</v>
      </c>
      <c r="W1611" s="17" t="str">
        <f t="shared" si="757"/>
        <v>orderNo</v>
      </c>
      <c r="X1611" s="3" t="str">
        <f t="shared" si="758"/>
        <v>"orderNo":"",</v>
      </c>
      <c r="Y1611" s="22" t="str">
        <f t="shared" si="759"/>
        <v>public static String ORDER_NO="orderNo";</v>
      </c>
      <c r="Z1611" s="7" t="str">
        <f t="shared" si="760"/>
        <v>private String orderNo="";</v>
      </c>
    </row>
    <row r="1612" spans="2:26" ht="19.2" x14ac:dyDescent="0.45">
      <c r="B1612" s="1"/>
      <c r="C1612" s="1"/>
      <c r="D1612" s="4"/>
      <c r="K1612" s="29" t="s">
        <v>909</v>
      </c>
      <c r="L1612" s="12"/>
      <c r="M1612" s="18"/>
      <c r="N1612" s="33" t="s">
        <v>130</v>
      </c>
      <c r="O1612" s="1"/>
      <c r="W1612" s="17"/>
    </row>
    <row r="1613" spans="2:26" x14ac:dyDescent="0.3">
      <c r="N1613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2020-10-28T10:54:38Z</dcterms:modified>
</cp:coreProperties>
</file>