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6928Pj2025.1\Downloads\"/>
    </mc:Choice>
  </mc:AlternateContent>
  <xr:revisionPtr revIDLastSave="0" documentId="8_{AC56F027-3EFC-412C-A64E-909E55E0339F}" xr6:coauthVersionLast="47" xr6:coauthVersionMax="47" xr10:uidLastSave="{00000000-0000-0000-0000-000000000000}"/>
  <bookViews>
    <workbookView xWindow="0" yWindow="0" windowWidth="28800" windowHeight="12225" xr2:uid="{712C4C46-C2B5-41C9-BCE3-9C918E3FEBD9}"/>
  </bookViews>
  <sheets>
    <sheet name="Funcao_SE" sheetId="1" r:id="rId1"/>
    <sheet name="SE_Aninhad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G21" i="1" s="1"/>
  <c r="F22" i="1"/>
  <c r="G22" i="1" s="1"/>
  <c r="F23" i="1"/>
  <c r="F19" i="1"/>
  <c r="G19" i="1" s="1"/>
  <c r="D20" i="1"/>
  <c r="E20" i="1" s="1"/>
  <c r="D21" i="1"/>
  <c r="E21" i="1" s="1"/>
  <c r="D22" i="1"/>
  <c r="E22" i="1" s="1"/>
  <c r="D23" i="1"/>
  <c r="E23" i="1" s="1"/>
  <c r="D19" i="1"/>
  <c r="E19" i="1" s="1"/>
  <c r="G23" i="1" l="1"/>
  <c r="G20" i="1"/>
  <c r="D11" i="1"/>
  <c r="D12" i="1"/>
  <c r="D13" i="1"/>
  <c r="D14" i="1"/>
  <c r="D15" i="1"/>
  <c r="C4" i="2"/>
  <c r="C5" i="2"/>
  <c r="C6" i="2"/>
  <c r="C7" i="2"/>
  <c r="C3" i="2"/>
  <c r="C4" i="1" l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3" i="1"/>
  <c r="D3" i="1" s="1"/>
  <c r="E3" i="1" s="1"/>
  <c r="Q4" i="1"/>
  <c r="R4" i="1" s="1"/>
  <c r="Q5" i="1"/>
  <c r="R5" i="1" s="1"/>
  <c r="Q6" i="1"/>
  <c r="R6" i="1" s="1"/>
  <c r="Q3" i="1"/>
  <c r="R3" i="1" s="1"/>
</calcChain>
</file>

<file path=xl/sharedStrings.xml><?xml version="1.0" encoding="utf-8"?>
<sst xmlns="http://schemas.openxmlformats.org/spreadsheetml/2006/main" count="67" uniqueCount="53">
  <si>
    <t>VENDAS</t>
  </si>
  <si>
    <t>DESCONTOS</t>
  </si>
  <si>
    <t>BOLETIM</t>
  </si>
  <si>
    <t>Produto</t>
  </si>
  <si>
    <t>Preço</t>
  </si>
  <si>
    <t>Per_Desc.</t>
  </si>
  <si>
    <t>Desconto</t>
  </si>
  <si>
    <t>Pço_Novo</t>
  </si>
  <si>
    <t>Valor</t>
  </si>
  <si>
    <t>Percentual</t>
  </si>
  <si>
    <t>1º_Bim.</t>
  </si>
  <si>
    <t>2º_Bim.</t>
  </si>
  <si>
    <t>3º_Bim.</t>
  </si>
  <si>
    <t>4º_Bim.</t>
  </si>
  <si>
    <t>5º_Bim.</t>
  </si>
  <si>
    <t>MÉDIA</t>
  </si>
  <si>
    <t>CONCEITO</t>
  </si>
  <si>
    <t>PC Desktop</t>
  </si>
  <si>
    <t>&gt;= 2500</t>
  </si>
  <si>
    <t>Disciplina1</t>
  </si>
  <si>
    <t>Centrífuga</t>
  </si>
  <si>
    <t>&lt;2500</t>
  </si>
  <si>
    <t>Disciplina2</t>
  </si>
  <si>
    <t>Sofá</t>
  </si>
  <si>
    <t>Disciplina3</t>
  </si>
  <si>
    <t>Tanquinho</t>
  </si>
  <si>
    <t>Disciplina4</t>
  </si>
  <si>
    <t>Cama + Colchão</t>
  </si>
  <si>
    <t>BÔNUS GANHO</t>
  </si>
  <si>
    <t>Usuário</t>
  </si>
  <si>
    <t>Pontuaçao</t>
  </si>
  <si>
    <t>Idade</t>
  </si>
  <si>
    <t>Bônus</t>
  </si>
  <si>
    <t>Kaio</t>
  </si>
  <si>
    <t>Vinícius</t>
  </si>
  <si>
    <t>Antônio</t>
  </si>
  <si>
    <t>Ezequiel</t>
  </si>
  <si>
    <t>Metas</t>
  </si>
  <si>
    <t>Vendas</t>
  </si>
  <si>
    <t>Conta</t>
  </si>
  <si>
    <t>Tx_Com.</t>
  </si>
  <si>
    <t>%Bonus</t>
  </si>
  <si>
    <t>Guilherme</t>
  </si>
  <si>
    <t>Valores</t>
  </si>
  <si>
    <t>TOTAL</t>
  </si>
  <si>
    <t>Funcionários</t>
  </si>
  <si>
    <t>Contas</t>
  </si>
  <si>
    <t>Comissão</t>
  </si>
  <si>
    <t>Ven+Com+Cont</t>
  </si>
  <si>
    <t>Bônus2</t>
  </si>
  <si>
    <t>PRAZO DE ENTRADA E DESCONTOS</t>
  </si>
  <si>
    <t>Cliente</t>
  </si>
  <si>
    <t>PrazoPgto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</si>
</sst>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9" fontId="0" fillId="0" borderId="1" xfId="2" applyFont="1" applyBorder="1" applyAlignment="1">
      <alignment horizontal="center"/>
    </xf>
    <xf numFmtId="9" fontId="0" fillId="0" borderId="1" xfId="2" applyFont="1" applyBorder="1"/>
    <xf numFmtId="0" fontId="2" fillId="0" borderId="0" xfId="0" applyFont="1" applyAlignment="1">
      <alignment horizontal="center"/>
    </xf>
    <xf numFmtId="44" fontId="0" fillId="0" borderId="0" xfId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8" tint="-0.499984740745262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D6E9-91B2-4511-BF04-60E16A9793D1}">
  <dimension ref="A1:R23"/>
  <sheetViews>
    <sheetView tabSelected="1" workbookViewId="0">
      <selection activeCell="D15" sqref="D15"/>
    </sheetView>
  </sheetViews>
  <sheetFormatPr defaultRowHeight="15"/>
  <cols>
    <col min="1" max="1" width="14.85546875" bestFit="1" customWidth="1"/>
    <col min="2" max="2" width="12.28515625" bestFit="1" customWidth="1"/>
    <col min="3" max="3" width="12.140625" bestFit="1" customWidth="1"/>
    <col min="4" max="4" width="12.5703125" bestFit="1" customWidth="1"/>
    <col min="5" max="5" width="15" bestFit="1" customWidth="1"/>
    <col min="6" max="6" width="12.42578125" bestFit="1" customWidth="1"/>
    <col min="7" max="7" width="10.5703125" bestFit="1" customWidth="1"/>
    <col min="9" max="9" width="10.5703125" bestFit="1" customWidth="1"/>
    <col min="11" max="11" width="10.5703125" bestFit="1" customWidth="1"/>
    <col min="12" max="13" width="8" bestFit="1" customWidth="1"/>
    <col min="14" max="14" width="8.5703125" bestFit="1" customWidth="1"/>
    <col min="15" max="15" width="8" bestFit="1" customWidth="1"/>
    <col min="18" max="18" width="10.5703125" bestFit="1" customWidth="1"/>
  </cols>
  <sheetData>
    <row r="1" spans="1:18">
      <c r="A1" s="12" t="s">
        <v>0</v>
      </c>
      <c r="B1" s="13"/>
      <c r="C1" s="13"/>
      <c r="D1" s="13"/>
      <c r="E1" s="14"/>
      <c r="F1" s="10"/>
      <c r="H1" s="17" t="s">
        <v>1</v>
      </c>
      <c r="I1" s="17"/>
      <c r="K1" s="16" t="s">
        <v>2</v>
      </c>
      <c r="L1" s="16"/>
      <c r="M1" s="16"/>
      <c r="N1" s="16"/>
      <c r="O1" s="16"/>
      <c r="P1" s="16"/>
      <c r="Q1" s="16"/>
      <c r="R1" s="16"/>
    </row>
    <row r="2" spans="1:18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10"/>
      <c r="H2" s="4" t="s">
        <v>8</v>
      </c>
      <c r="I2" s="4" t="s">
        <v>9</v>
      </c>
      <c r="K2" s="1"/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1:18">
      <c r="A3" s="4" t="s">
        <v>17</v>
      </c>
      <c r="B3" s="7">
        <v>4000</v>
      </c>
      <c r="C3" s="8">
        <f>IF(B3&gt;=2500,$I$3,$I$4)</f>
        <v>0.2</v>
      </c>
      <c r="D3" s="7">
        <f>PRODUCT(B3,C3)</f>
        <v>800</v>
      </c>
      <c r="E3" s="7">
        <f>B3-D3</f>
        <v>3200</v>
      </c>
      <c r="F3" s="11"/>
      <c r="H3" s="1" t="s">
        <v>18</v>
      </c>
      <c r="I3" s="5">
        <v>0.2</v>
      </c>
      <c r="K3" s="2" t="s">
        <v>19</v>
      </c>
      <c r="L3" s="3">
        <v>2</v>
      </c>
      <c r="M3" s="3">
        <v>9</v>
      </c>
      <c r="N3" s="3">
        <v>7</v>
      </c>
      <c r="O3" s="3">
        <v>6</v>
      </c>
      <c r="P3" s="3">
        <v>8.3000000000000007</v>
      </c>
      <c r="Q3" s="3">
        <f>AVERAGE(L3:P3)</f>
        <v>6.4599999999999991</v>
      </c>
      <c r="R3" s="1" t="str">
        <f>IF(Q3&gt;=6,"Aprovado","Reprovado")</f>
        <v>Aprovado</v>
      </c>
    </row>
    <row r="4" spans="1:18">
      <c r="A4" s="4" t="s">
        <v>20</v>
      </c>
      <c r="B4" s="7">
        <v>633.29</v>
      </c>
      <c r="C4" s="8">
        <f t="shared" ref="C4:C7" si="0">IF(B4&gt;=2500,$I$3,$I$4)</f>
        <v>0.15</v>
      </c>
      <c r="D4" s="7">
        <f t="shared" ref="D4:D7" si="1">PRODUCT(B4,C4)</f>
        <v>94.993499999999997</v>
      </c>
      <c r="E4" s="7">
        <f t="shared" ref="E4:E7" si="2">B4-D4</f>
        <v>538.29649999999992</v>
      </c>
      <c r="F4" s="11"/>
      <c r="H4" s="1" t="s">
        <v>21</v>
      </c>
      <c r="I4" s="5">
        <v>0.15</v>
      </c>
      <c r="K4" s="2" t="s">
        <v>22</v>
      </c>
      <c r="L4" s="3">
        <v>4</v>
      </c>
      <c r="M4" s="3">
        <v>10</v>
      </c>
      <c r="N4" s="3">
        <v>6</v>
      </c>
      <c r="O4" s="3">
        <v>7</v>
      </c>
      <c r="P4" s="3">
        <v>7</v>
      </c>
      <c r="Q4" s="3">
        <f t="shared" ref="Q4:Q6" si="3">AVERAGE(L4:P4)</f>
        <v>6.8</v>
      </c>
      <c r="R4" s="1" t="str">
        <f t="shared" ref="R4:R6" si="4">IF(Q4&gt;=6,"Aprovado","Reprovado")</f>
        <v>Aprovado</v>
      </c>
    </row>
    <row r="5" spans="1:18">
      <c r="A5" s="4" t="s">
        <v>23</v>
      </c>
      <c r="B5" s="7">
        <v>2500</v>
      </c>
      <c r="C5" s="8">
        <f t="shared" si="0"/>
        <v>0.2</v>
      </c>
      <c r="D5" s="7">
        <f t="shared" si="1"/>
        <v>500</v>
      </c>
      <c r="E5" s="7">
        <f t="shared" si="2"/>
        <v>2000</v>
      </c>
      <c r="F5" s="11"/>
      <c r="K5" s="2" t="s">
        <v>24</v>
      </c>
      <c r="L5" s="3">
        <v>9</v>
      </c>
      <c r="M5" s="3">
        <v>10</v>
      </c>
      <c r="N5" s="3">
        <v>5</v>
      </c>
      <c r="O5" s="3">
        <v>4</v>
      </c>
      <c r="P5" s="3">
        <v>1</v>
      </c>
      <c r="Q5" s="3">
        <f t="shared" si="3"/>
        <v>5.8</v>
      </c>
      <c r="R5" s="1" t="str">
        <f t="shared" si="4"/>
        <v>Reprovado</v>
      </c>
    </row>
    <row r="6" spans="1:18">
      <c r="A6" s="4" t="s">
        <v>25</v>
      </c>
      <c r="B6" s="7">
        <v>702.14</v>
      </c>
      <c r="C6" s="8">
        <f t="shared" si="0"/>
        <v>0.15</v>
      </c>
      <c r="D6" s="7">
        <f t="shared" si="1"/>
        <v>105.321</v>
      </c>
      <c r="E6" s="7">
        <f t="shared" si="2"/>
        <v>596.81899999999996</v>
      </c>
      <c r="F6" s="11"/>
      <c r="K6" s="2" t="s">
        <v>26</v>
      </c>
      <c r="L6" s="3">
        <v>8</v>
      </c>
      <c r="M6" s="3">
        <v>9.5</v>
      </c>
      <c r="N6" s="3">
        <v>3.5</v>
      </c>
      <c r="O6" s="3">
        <v>4.5</v>
      </c>
      <c r="P6" s="3">
        <v>5</v>
      </c>
      <c r="Q6" s="3">
        <f t="shared" si="3"/>
        <v>6.1</v>
      </c>
      <c r="R6" s="1" t="str">
        <f t="shared" si="4"/>
        <v>Aprovado</v>
      </c>
    </row>
    <row r="7" spans="1:18">
      <c r="A7" s="4" t="s">
        <v>27</v>
      </c>
      <c r="B7" s="7">
        <v>2501.0100000000002</v>
      </c>
      <c r="C7" s="8">
        <f t="shared" si="0"/>
        <v>0.2</v>
      </c>
      <c r="D7" s="7">
        <f t="shared" si="1"/>
        <v>500.20200000000006</v>
      </c>
      <c r="E7" s="7">
        <f t="shared" si="2"/>
        <v>2000.8080000000002</v>
      </c>
      <c r="F7" s="11"/>
    </row>
    <row r="9" spans="1:18">
      <c r="A9" s="12" t="s">
        <v>28</v>
      </c>
      <c r="B9" s="13"/>
      <c r="C9" s="13"/>
      <c r="D9" s="14"/>
      <c r="E9" s="10"/>
      <c r="F9" s="10"/>
    </row>
    <row r="10" spans="1:18">
      <c r="A10" s="6" t="s">
        <v>29</v>
      </c>
      <c r="B10" s="6" t="s">
        <v>30</v>
      </c>
      <c r="C10" s="6" t="s">
        <v>31</v>
      </c>
      <c r="D10" s="6" t="s">
        <v>32</v>
      </c>
      <c r="E10" s="10"/>
      <c r="F10" s="10"/>
    </row>
    <row r="11" spans="1:18">
      <c r="A11" s="4" t="s">
        <v>33</v>
      </c>
      <c r="B11" s="1">
        <v>1000</v>
      </c>
      <c r="C11" s="1">
        <v>27</v>
      </c>
      <c r="D11" s="1" t="b">
        <f>AND(B11&gt;=2000,C11&gt;=35)</f>
        <v>0</v>
      </c>
    </row>
    <row r="12" spans="1:18">
      <c r="A12" s="4" t="s">
        <v>34</v>
      </c>
      <c r="B12" s="1">
        <v>3000</v>
      </c>
      <c r="C12" s="1">
        <v>27</v>
      </c>
      <c r="D12" s="1" t="b">
        <f>AND(B12&gt;=2000,C12&gt;=35)</f>
        <v>0</v>
      </c>
    </row>
    <row r="13" spans="1:18">
      <c r="A13" s="4" t="s">
        <v>35</v>
      </c>
      <c r="B13" s="1">
        <v>1000</v>
      </c>
      <c r="C13" s="1">
        <v>55</v>
      </c>
      <c r="D13" s="1" t="b">
        <f>AND(B13&gt;=2000,C13&gt;=35)</f>
        <v>0</v>
      </c>
    </row>
    <row r="14" spans="1:18">
      <c r="A14" s="4" t="s">
        <v>36</v>
      </c>
      <c r="B14" s="1">
        <v>2000</v>
      </c>
      <c r="C14" s="1">
        <v>36</v>
      </c>
      <c r="D14" s="1" t="b">
        <f>AND(B14&gt;=2000,C14&gt;=35)</f>
        <v>1</v>
      </c>
      <c r="K14" s="2" t="s">
        <v>37</v>
      </c>
      <c r="L14" s="2" t="s">
        <v>38</v>
      </c>
      <c r="M14" s="2" t="s">
        <v>39</v>
      </c>
      <c r="N14" s="2" t="s">
        <v>40</v>
      </c>
      <c r="O14" s="2" t="s">
        <v>32</v>
      </c>
      <c r="P14" s="2" t="s">
        <v>41</v>
      </c>
    </row>
    <row r="15" spans="1:18">
      <c r="A15" s="4" t="s">
        <v>42</v>
      </c>
      <c r="B15" s="1">
        <v>3000</v>
      </c>
      <c r="C15" s="1">
        <v>63</v>
      </c>
      <c r="D15" s="1" t="b">
        <f>AND(B15&gt;=2000,C15&gt;=35)</f>
        <v>1</v>
      </c>
      <c r="K15" s="2" t="s">
        <v>43</v>
      </c>
      <c r="L15" s="1">
        <v>1000</v>
      </c>
      <c r="M15" s="1">
        <v>2000</v>
      </c>
      <c r="N15" s="9">
        <v>0.1</v>
      </c>
      <c r="O15" s="1">
        <v>500</v>
      </c>
      <c r="P15" s="9">
        <v>0.05</v>
      </c>
    </row>
    <row r="17" spans="1:7">
      <c r="A17" s="15" t="s">
        <v>44</v>
      </c>
      <c r="B17" s="15"/>
      <c r="C17" s="15"/>
      <c r="D17" s="15"/>
      <c r="E17" s="15"/>
      <c r="F17" s="15"/>
      <c r="G17" s="15"/>
    </row>
    <row r="18" spans="1:7">
      <c r="A18" s="6" t="s">
        <v>45</v>
      </c>
      <c r="B18" s="2" t="s">
        <v>38</v>
      </c>
      <c r="C18" s="2" t="s">
        <v>46</v>
      </c>
      <c r="D18" s="2" t="s">
        <v>47</v>
      </c>
      <c r="E18" s="2" t="s">
        <v>48</v>
      </c>
      <c r="F18" s="2" t="s">
        <v>32</v>
      </c>
      <c r="G18" s="2" t="s">
        <v>49</v>
      </c>
    </row>
    <row r="19" spans="1:7">
      <c r="A19" s="4" t="s">
        <v>33</v>
      </c>
      <c r="B19" s="7">
        <v>400</v>
      </c>
      <c r="C19" s="7">
        <v>2100</v>
      </c>
      <c r="D19" s="7">
        <f>B19*$N$15</f>
        <v>40</v>
      </c>
      <c r="E19" s="7">
        <f>SUM(B19:D19)</f>
        <v>2540</v>
      </c>
      <c r="F19" s="1" t="b">
        <f>AND(B19&gt;=$L$15,C19&gt;=$M$15)</f>
        <v>0</v>
      </c>
      <c r="G19" s="7">
        <f>IF(F19 = TRUE,PRODUCT(E19,$P$15),0)</f>
        <v>0</v>
      </c>
    </row>
    <row r="20" spans="1:7">
      <c r="A20" s="4" t="s">
        <v>34</v>
      </c>
      <c r="B20" s="7">
        <v>1000</v>
      </c>
      <c r="C20" s="7">
        <v>2050</v>
      </c>
      <c r="D20" s="7">
        <f t="shared" ref="D20:D23" si="5">B20*$N$15</f>
        <v>100</v>
      </c>
      <c r="E20" s="7">
        <f t="shared" ref="E20:E23" si="6">SUM(B20:D20)</f>
        <v>3150</v>
      </c>
      <c r="F20" s="1" t="b">
        <f t="shared" ref="F20:F23" si="7">AND(B20&gt;=$L$15,C20&gt;=$M$15)</f>
        <v>1</v>
      </c>
      <c r="G20" s="7">
        <f t="shared" ref="G20:G23" si="8">IF(F20 = TRUE,PRODUCT(E20,$P$15),0)</f>
        <v>157.5</v>
      </c>
    </row>
    <row r="21" spans="1:7">
      <c r="A21" s="4" t="s">
        <v>35</v>
      </c>
      <c r="B21" s="7">
        <v>800</v>
      </c>
      <c r="C21" s="7">
        <v>3900</v>
      </c>
      <c r="D21" s="7">
        <f t="shared" si="5"/>
        <v>80</v>
      </c>
      <c r="E21" s="7">
        <f t="shared" si="6"/>
        <v>4780</v>
      </c>
      <c r="F21" s="1" t="b">
        <f t="shared" si="7"/>
        <v>0</v>
      </c>
      <c r="G21" s="7">
        <f t="shared" si="8"/>
        <v>0</v>
      </c>
    </row>
    <row r="22" spans="1:7">
      <c r="A22" s="4" t="s">
        <v>36</v>
      </c>
      <c r="B22" s="7">
        <v>4000</v>
      </c>
      <c r="C22" s="7">
        <v>1000</v>
      </c>
      <c r="D22" s="7">
        <f t="shared" si="5"/>
        <v>400</v>
      </c>
      <c r="E22" s="7">
        <f t="shared" si="6"/>
        <v>5400</v>
      </c>
      <c r="F22" s="1" t="b">
        <f t="shared" si="7"/>
        <v>0</v>
      </c>
      <c r="G22" s="7">
        <f t="shared" si="8"/>
        <v>0</v>
      </c>
    </row>
    <row r="23" spans="1:7">
      <c r="A23" s="4" t="s">
        <v>42</v>
      </c>
      <c r="B23" s="7">
        <v>8000</v>
      </c>
      <c r="C23" s="7">
        <v>4000</v>
      </c>
      <c r="D23" s="7">
        <f t="shared" si="5"/>
        <v>800</v>
      </c>
      <c r="E23" s="7">
        <f t="shared" si="6"/>
        <v>12800</v>
      </c>
      <c r="F23" s="1" t="b">
        <f t="shared" si="7"/>
        <v>1</v>
      </c>
      <c r="G23" s="7">
        <f t="shared" si="8"/>
        <v>640</v>
      </c>
    </row>
  </sheetData>
  <mergeCells count="5">
    <mergeCell ref="A9:D9"/>
    <mergeCell ref="A17:G17"/>
    <mergeCell ref="K1:R1"/>
    <mergeCell ref="H1:I1"/>
    <mergeCell ref="A1:E1"/>
  </mergeCells>
  <conditionalFormatting sqref="L3:Q6">
    <cfRule type="cellIs" dxfId="3" priority="3" operator="lessThan">
      <formula>6</formula>
    </cfRule>
    <cfRule type="cellIs" dxfId="2" priority="4" operator="greaterThanOrEqual">
      <formula>6</formula>
    </cfRule>
  </conditionalFormatting>
  <conditionalFormatting sqref="R3:R6">
    <cfRule type="cellIs" dxfId="1" priority="1" operator="equal">
      <formula>"Reprovado"</formula>
    </cfRule>
    <cfRule type="cellIs" dxfId="0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A846-2D42-40EB-88E4-4262DB53FBCF}">
  <dimension ref="A1:C7"/>
  <sheetViews>
    <sheetView workbookViewId="0">
      <selection activeCell="C7" sqref="C7"/>
    </sheetView>
  </sheetViews>
  <sheetFormatPr defaultRowHeight="15"/>
  <cols>
    <col min="1" max="1" width="10.42578125" bestFit="1" customWidth="1"/>
    <col min="2" max="2" width="12.140625" bestFit="1" customWidth="1"/>
    <col min="3" max="3" width="28.42578125" bestFit="1" customWidth="1"/>
    <col min="5" max="5" width="10.42578125" bestFit="1" customWidth="1"/>
    <col min="6" max="6" width="10.28515625" bestFit="1" customWidth="1"/>
    <col min="7" max="7" width="6" bestFit="1" customWidth="1"/>
    <col min="8" max="8" width="12.42578125" bestFit="1" customWidth="1"/>
  </cols>
  <sheetData>
    <row r="1" spans="1:3">
      <c r="A1" s="15" t="s">
        <v>50</v>
      </c>
      <c r="B1" s="15"/>
      <c r="C1" s="15"/>
    </row>
    <row r="2" spans="1:3">
      <c r="A2" s="6" t="s">
        <v>51</v>
      </c>
      <c r="B2" s="6" t="s">
        <v>8</v>
      </c>
      <c r="C2" s="6" t="s">
        <v>52</v>
      </c>
    </row>
    <row r="3" spans="1:3">
      <c r="A3" s="4" t="s">
        <v>33</v>
      </c>
      <c r="B3" s="7">
        <v>413.36</v>
      </c>
      <c r="C3" s="1" t="str">
        <f>IF(B3&lt;=500,"50% entrada / 50% 30DD",IF(B3&gt;1500,"50% entrada / 50% 30/60/90DD","50% entrada / 50% 30/60DD"))</f>
        <v>50% entrada / 50% 30DD</v>
      </c>
    </row>
    <row r="4" spans="1:3">
      <c r="A4" s="4" t="s">
        <v>34</v>
      </c>
      <c r="B4" s="7">
        <v>500</v>
      </c>
      <c r="C4" s="1" t="str">
        <f>IF(B4&lt;=500,"50% entrada / 50% 30DD",IF(B4&gt;1500,"50% entrada / 50% 30/60/90DD","50% entrada / 50% 30/60DD"))</f>
        <v>50% entrada / 50% 30DD</v>
      </c>
    </row>
    <row r="5" spans="1:3">
      <c r="A5" s="4" t="s">
        <v>35</v>
      </c>
      <c r="B5" s="7">
        <v>1500</v>
      </c>
      <c r="C5" s="1" t="str">
        <f>IF(B5&lt;=500,"50% entrada / 50% 30DD",IF(B5&gt;1500,"50% entrada / 50% 30/60/90DD","50% entrada / 50% 30/60DD"))</f>
        <v>50% entrada / 50% 30/60DD</v>
      </c>
    </row>
    <row r="6" spans="1:3">
      <c r="A6" s="4" t="s">
        <v>36</v>
      </c>
      <c r="B6" s="7">
        <v>502.11</v>
      </c>
      <c r="C6" s="1" t="str">
        <f>IF(B6&lt;=500,"50% entrada / 50% 30DD",IF(B6&gt;1500,"50% entrada / 50% 30/60/90DD","50% entrada / 50% 30/60DD"))</f>
        <v>50% entrada / 50% 30/60DD</v>
      </c>
    </row>
    <row r="7" spans="1:3">
      <c r="A7" s="4" t="s">
        <v>42</v>
      </c>
      <c r="B7" s="7">
        <v>1601.39</v>
      </c>
      <c r="C7" s="1" t="str">
        <f>IF(B7&lt;=500,"50% entrada / 50% 30DD",IF(B7&gt;1500,"50% entrada / 50% 30/60/90DD","50% entrada / 50% 30/60DD"))</f>
        <v>50% entrada / 50% 30/60/90DD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Props1.xml><?xml version="1.0" encoding="utf-8"?>
<ds:datastoreItem xmlns:ds="http://schemas.openxmlformats.org/officeDocument/2006/customXml" ds:itemID="{689F3F42-B1B9-43BC-BAE0-7AA7B733D681}"/>
</file>

<file path=customXml/itemProps2.xml><?xml version="1.0" encoding="utf-8"?>
<ds:datastoreItem xmlns:ds="http://schemas.openxmlformats.org/officeDocument/2006/customXml" ds:itemID="{E473ED67-7465-46F4-B4C6-F02684F586CB}"/>
</file>

<file path=customXml/itemProps3.xml><?xml version="1.0" encoding="utf-8"?>
<ds:datastoreItem xmlns:ds="http://schemas.openxmlformats.org/officeDocument/2006/customXml" ds:itemID="{BC22C753-7FC4-454F-B232-D941561B35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Senac Rio - SENAC ARRJ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 TURBINANDO SUA PRODUTI 6928PJ.2025.1</dc:creator>
  <cp:keywords/>
  <dc:description/>
  <cp:lastModifiedBy/>
  <cp:revision/>
  <dcterms:created xsi:type="dcterms:W3CDTF">2025-02-10T23:30:54Z</dcterms:created>
  <dcterms:modified xsi:type="dcterms:W3CDTF">2025-02-12T21:28:48Z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  <property fmtid="{D5CDD505-2E9C-101B-9397-08002B2CF9AE}" pid="3" name="MediaServiceImageTags">
    <vt:lpwstr/>
  </property>
</Properties>
</file>